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universidadmag-my.sharepoint.com/personal/gpbarros_unimagdalena_edu_co/Documents/PLATAFORMAS/1. PROCESOS CONTRACTUALES/2025/2. REPORTES PUBLICACIÓN/"/>
    </mc:Choice>
  </mc:AlternateContent>
  <xr:revisionPtr revIDLastSave="35" documentId="8_{36C908BA-D140-4E7C-B453-D813201A3D08}" xr6:coauthVersionLast="47" xr6:coauthVersionMax="47" xr10:uidLastSave="{BAEB6123-6DB9-4E5C-85FF-7A4CE141DF05}"/>
  <bookViews>
    <workbookView xWindow="-120" yWindow="-120" windowWidth="20730" windowHeight="11040" firstSheet="1" activeTab="6" xr2:uid="{5A608683-4373-42E5-BAD2-CD63E31B1F35}"/>
  </bookViews>
  <sheets>
    <sheet name="DENOMINACION" sheetId="2" r:id="rId1"/>
    <sheet name="1.CPF" sheetId="13" r:id="rId2"/>
    <sheet name="2.CREO" sheetId="4" r:id="rId3"/>
    <sheet name="3.DAD" sheetId="17" r:id="rId4"/>
    <sheet name="4.FCB" sheetId="12" r:id="rId5"/>
    <sheet name="5.FCE" sheetId="9" r:id="rId6"/>
    <sheet name="6.FCS" sheetId="18" r:id="rId7"/>
    <sheet name="7.FEE" sheetId="5" r:id="rId8"/>
    <sheet name="8.FHU" sheetId="15" r:id="rId9"/>
    <sheet name="9.FIN" sheetId="10" r:id="rId10"/>
    <sheet name="10.VAC" sheetId="7" r:id="rId11"/>
    <sheet name="11.VAD.ADMIN" sheetId="16" r:id="rId12"/>
    <sheet name="12.VAD.CONT." sheetId="11" r:id="rId13"/>
    <sheet name="13.VEX" sheetId="8" r:id="rId14"/>
    <sheet name="14.VIN" sheetId="6" r:id="rId15"/>
  </sheets>
  <externalReferences>
    <externalReference r:id="rId16"/>
    <externalReference r:id="rId17"/>
  </externalReferences>
  <definedNames>
    <definedName name="_xlnm._FilterDatabase" localSheetId="10" hidden="1">'10.VAC'!$A$7:$BV$7</definedName>
    <definedName name="_xlnm._FilterDatabase" localSheetId="11" hidden="1">'11.VAD.ADMIN'!$A$7:$BU$7</definedName>
    <definedName name="_xlnm._FilterDatabase" localSheetId="12" hidden="1">'12.VAD.CONT.'!$A$7:$BV$304</definedName>
    <definedName name="_xlnm._FilterDatabase" localSheetId="14" hidden="1">'14.VIN'!$A$7:$BV$79</definedName>
    <definedName name="_xlnm._FilterDatabase" localSheetId="2" hidden="1">'2.CREO'!$A$7:$BV$35</definedName>
    <definedName name="_xlnm._FilterDatabase" localSheetId="3" hidden="1">'3.DAD'!$A$7:$BV$7</definedName>
    <definedName name="_xlnm._FilterDatabase" localSheetId="4" hidden="1">'4.FCB'!$A$7:$BV$7</definedName>
    <definedName name="_xlnm._FilterDatabase" localSheetId="5" hidden="1">'5.FCE'!$A$7:$BV$19</definedName>
    <definedName name="_xlnm._FilterDatabase" localSheetId="6" hidden="1">'6.FCS'!$A$7:$BV$7</definedName>
    <definedName name="_xlnm._FilterDatabase" localSheetId="7" hidden="1">'7.FEE'!$A$7:$BV$7</definedName>
    <definedName name="_xlnm._FilterDatabase" localSheetId="8" hidden="1">'8.FHU'!$A$7:$BV$7</definedName>
    <definedName name="_xlnm._FilterDatabase" localSheetId="9" hidden="1">'9.FIN'!$A$7:$BV$7</definedName>
    <definedName name="cortea" localSheetId="12">[1]Datos!$C$2:$C$14</definedName>
    <definedName name="cortea">[2]Datos!$C$2:$C$14</definedName>
    <definedName name="Delegatarios" localSheetId="12">[1]Datos!$B$2:$B$17</definedName>
    <definedName name="Delegatarios">[2]Datos!$B$2:$B$17</definedName>
    <definedName name="modalidad" localSheetId="12">[1]Datos!$E$2:$E$9</definedName>
    <definedName name="modalidad">[2]Datos!$E$2:$E$9</definedName>
    <definedName name="rubro" localSheetId="12">[1]Datos!$D$2:$D$6</definedName>
    <definedName name="rubro">[2]Datos!$D$2:$D$6</definedName>
    <definedName name="tipologia" localSheetId="12">[1]Datos!$F$2:$F$10</definedName>
    <definedName name="tipologia">[2]Datos!$F$2:$F$10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8" l="1"/>
  <c r="AB8" i="18"/>
  <c r="AG8" i="18"/>
  <c r="AP8" i="18"/>
  <c r="AQ8" i="18"/>
  <c r="AY8" i="18" s="1"/>
  <c r="AB9" i="18"/>
  <c r="AG9" i="18"/>
  <c r="AP9" i="18"/>
  <c r="AQ9" i="18"/>
  <c r="AX9" i="18" s="1"/>
  <c r="AB10" i="18"/>
  <c r="AG10" i="18"/>
  <c r="AP10" i="18"/>
  <c r="AQ10" i="18"/>
  <c r="AY10" i="18" s="1"/>
  <c r="AX10" i="18"/>
  <c r="AB11" i="18"/>
  <c r="AG11" i="18"/>
  <c r="AP11" i="18"/>
  <c r="AQ11" i="18"/>
  <c r="AY11" i="18" s="1"/>
  <c r="AB12" i="18"/>
  <c r="AG12" i="18"/>
  <c r="AP12" i="18"/>
  <c r="AQ12" i="18"/>
  <c r="AY12" i="18" s="1"/>
  <c r="E13" i="18"/>
  <c r="L13" i="18"/>
  <c r="AC13" i="18"/>
  <c r="AD13" i="18"/>
  <c r="AE13" i="18"/>
  <c r="AH13" i="18"/>
  <c r="AI13" i="18"/>
  <c r="AL13" i="18"/>
  <c r="AU13" i="18"/>
  <c r="AW13" i="18"/>
  <c r="AX11" i="18" l="1"/>
  <c r="AX12" i="18"/>
  <c r="AX8" i="18"/>
  <c r="AX13" i="18" s="1"/>
  <c r="AG13" i="18"/>
  <c r="AQ13" i="18"/>
  <c r="AS13" i="18" s="1"/>
  <c r="AY9" i="18"/>
  <c r="K5" i="17" l="1"/>
  <c r="AB8" i="17"/>
  <c r="AG8" i="17"/>
  <c r="AP8" i="17"/>
  <c r="AQ8" i="17"/>
  <c r="AY8" i="17" s="1"/>
  <c r="AX8" i="17"/>
  <c r="AB9" i="17"/>
  <c r="AG9" i="17"/>
  <c r="AP9" i="17"/>
  <c r="AQ9" i="17"/>
  <c r="AX9" i="17" s="1"/>
  <c r="AB10" i="17"/>
  <c r="AG10" i="17"/>
  <c r="AP10" i="17"/>
  <c r="AQ10" i="17"/>
  <c r="AY10" i="17" s="1"/>
  <c r="AX10" i="17"/>
  <c r="AB11" i="17"/>
  <c r="AG11" i="17"/>
  <c r="AP11" i="17"/>
  <c r="AQ11" i="17"/>
  <c r="AY11" i="17" s="1"/>
  <c r="AX11" i="17"/>
  <c r="AB12" i="17"/>
  <c r="AG12" i="17"/>
  <c r="AP12" i="17"/>
  <c r="AQ12" i="17"/>
  <c r="AX12" i="17" s="1"/>
  <c r="AB13" i="17"/>
  <c r="AG13" i="17"/>
  <c r="AP13" i="17"/>
  <c r="AQ13" i="17"/>
  <c r="AY13" i="17" s="1"/>
  <c r="AB14" i="17"/>
  <c r="AG14" i="17"/>
  <c r="AP14" i="17"/>
  <c r="AQ14" i="17"/>
  <c r="AY14" i="17" s="1"/>
  <c r="AX14" i="17"/>
  <c r="AB15" i="17"/>
  <c r="AG15" i="17"/>
  <c r="AP15" i="17"/>
  <c r="AQ15" i="17"/>
  <c r="AX15" i="17"/>
  <c r="AY15" i="17"/>
  <c r="E16" i="17"/>
  <c r="L16" i="17"/>
  <c r="AC16" i="17"/>
  <c r="AD16" i="17"/>
  <c r="AE16" i="17"/>
  <c r="AH16" i="17"/>
  <c r="AI16" i="17"/>
  <c r="AL16" i="17"/>
  <c r="AU16" i="17"/>
  <c r="AW16" i="17"/>
  <c r="AY12" i="17" l="1"/>
  <c r="AY9" i="17"/>
  <c r="AQ16" i="17"/>
  <c r="AS16" i="17" s="1"/>
  <c r="AX13" i="17"/>
  <c r="AX16" i="17" s="1"/>
  <c r="AG16" i="17"/>
  <c r="E304" i="11"/>
  <c r="J5" i="16"/>
  <c r="AA8" i="16"/>
  <c r="AF8" i="16"/>
  <c r="AO8" i="16"/>
  <c r="AP8" i="16"/>
  <c r="AX8" i="16" s="1"/>
  <c r="AW8" i="16"/>
  <c r="AA9" i="16"/>
  <c r="AF9" i="16"/>
  <c r="AO9" i="16"/>
  <c r="AP9" i="16"/>
  <c r="AA10" i="16"/>
  <c r="AF10" i="16"/>
  <c r="AO10" i="16"/>
  <c r="AP10" i="16"/>
  <c r="AA11" i="16"/>
  <c r="AF11" i="16"/>
  <c r="AO11" i="16"/>
  <c r="AP11" i="16"/>
  <c r="AX11" i="16" s="1"/>
  <c r="D12" i="16"/>
  <c r="K12" i="16"/>
  <c r="AB12" i="16"/>
  <c r="AC12" i="16"/>
  <c r="AD12" i="16"/>
  <c r="AG12" i="16"/>
  <c r="AH12" i="16"/>
  <c r="AK12" i="16"/>
  <c r="AT12" i="16"/>
  <c r="AV12" i="16"/>
  <c r="AW10" i="16" l="1"/>
  <c r="AX10" i="16"/>
  <c r="AW9" i="16"/>
  <c r="AX9" i="16"/>
  <c r="AW11" i="16"/>
  <c r="AW12" i="16" s="1"/>
  <c r="AF12" i="16"/>
  <c r="AP12" i="16"/>
  <c r="AR12" i="16" s="1"/>
  <c r="K5" i="15"/>
  <c r="AB8" i="15"/>
  <c r="AG8" i="15"/>
  <c r="AG17" i="15" s="1"/>
  <c r="AP8" i="15"/>
  <c r="AQ8" i="15"/>
  <c r="AX8" i="15" s="1"/>
  <c r="AY8" i="15"/>
  <c r="AB9" i="15"/>
  <c r="AG9" i="15"/>
  <c r="AP9" i="15"/>
  <c r="AQ9" i="15"/>
  <c r="AX9" i="15" s="1"/>
  <c r="AB10" i="15"/>
  <c r="AG10" i="15"/>
  <c r="AP10" i="15"/>
  <c r="AQ10" i="15"/>
  <c r="AY10" i="15" s="1"/>
  <c r="AX10" i="15"/>
  <c r="AB11" i="15"/>
  <c r="AG11" i="15"/>
  <c r="AP11" i="15"/>
  <c r="AQ11" i="15"/>
  <c r="AX11" i="15" s="1"/>
  <c r="AY11" i="15"/>
  <c r="AB12" i="15"/>
  <c r="AG12" i="15"/>
  <c r="AP12" i="15"/>
  <c r="AQ12" i="15"/>
  <c r="AX12" i="15" s="1"/>
  <c r="AB13" i="15"/>
  <c r="AG13" i="15"/>
  <c r="AP13" i="15"/>
  <c r="AQ13" i="15"/>
  <c r="AY13" i="15" s="1"/>
  <c r="AB14" i="15"/>
  <c r="AG14" i="15"/>
  <c r="AP14" i="15"/>
  <c r="AQ14" i="15"/>
  <c r="AX14" i="15" s="1"/>
  <c r="AB15" i="15"/>
  <c r="AG15" i="15"/>
  <c r="AP15" i="15"/>
  <c r="AQ15" i="15"/>
  <c r="AX15" i="15" s="1"/>
  <c r="AB16" i="15"/>
  <c r="AG16" i="15"/>
  <c r="AP16" i="15"/>
  <c r="AQ16" i="15"/>
  <c r="AY16" i="15" s="1"/>
  <c r="AX16" i="15"/>
  <c r="E17" i="15"/>
  <c r="L17" i="15"/>
  <c r="AC17" i="15"/>
  <c r="AD17" i="15"/>
  <c r="AE17" i="15"/>
  <c r="AH17" i="15"/>
  <c r="AI17" i="15"/>
  <c r="AL17" i="15"/>
  <c r="AU17" i="15"/>
  <c r="AW17" i="15"/>
  <c r="AY14" i="15" l="1"/>
  <c r="AX13" i="15"/>
  <c r="AX17" i="15"/>
  <c r="AQ17" i="15"/>
  <c r="AS17" i="15" s="1"/>
  <c r="AY9" i="15"/>
  <c r="AY15" i="15"/>
  <c r="AY12" i="15"/>
  <c r="K5" i="12" l="1"/>
  <c r="AB8" i="12"/>
  <c r="AG8" i="12"/>
  <c r="AG10" i="12" s="1"/>
  <c r="AP8" i="12"/>
  <c r="AQ8" i="12"/>
  <c r="AY8" i="12" s="1"/>
  <c r="AX8" i="12"/>
  <c r="AB9" i="12"/>
  <c r="AG9" i="12"/>
  <c r="AP9" i="12"/>
  <c r="AQ9" i="12"/>
  <c r="E10" i="12"/>
  <c r="L10" i="12"/>
  <c r="AC10" i="12"/>
  <c r="AD10" i="12"/>
  <c r="AE10" i="12"/>
  <c r="AH10" i="12"/>
  <c r="AI10" i="12"/>
  <c r="AL10" i="12"/>
  <c r="AU10" i="12"/>
  <c r="AW10" i="12"/>
  <c r="K5" i="11"/>
  <c r="AB8" i="11"/>
  <c r="AG8" i="11"/>
  <c r="AP8" i="11"/>
  <c r="AQ8" i="11"/>
  <c r="AX8" i="11" s="1"/>
  <c r="AB9" i="11"/>
  <c r="AG9" i="11"/>
  <c r="AP9" i="11"/>
  <c r="AQ9" i="11"/>
  <c r="AX9" i="11" s="1"/>
  <c r="AB10" i="11"/>
  <c r="AG10" i="11"/>
  <c r="AP10" i="11"/>
  <c r="AQ10" i="11"/>
  <c r="AX10" i="11" s="1"/>
  <c r="AB11" i="11"/>
  <c r="AG11" i="11"/>
  <c r="AP11" i="11"/>
  <c r="AQ11" i="11"/>
  <c r="AB12" i="11"/>
  <c r="AG12" i="11"/>
  <c r="AP12" i="11"/>
  <c r="AQ12" i="11"/>
  <c r="AY12" i="11" s="1"/>
  <c r="AB13" i="11"/>
  <c r="AG13" i="11"/>
  <c r="AP13" i="11"/>
  <c r="AQ13" i="11"/>
  <c r="AY13" i="11" s="1"/>
  <c r="AB14" i="11"/>
  <c r="AG14" i="11"/>
  <c r="AP14" i="11"/>
  <c r="AQ14" i="11"/>
  <c r="AB15" i="11"/>
  <c r="AG15" i="11"/>
  <c r="AP15" i="11"/>
  <c r="AQ15" i="11"/>
  <c r="AX15" i="11" s="1"/>
  <c r="AB16" i="11"/>
  <c r="AG16" i="11"/>
  <c r="AP16" i="11"/>
  <c r="AQ16" i="11"/>
  <c r="AY16" i="11" s="1"/>
  <c r="AB17" i="11"/>
  <c r="AG17" i="11"/>
  <c r="AP17" i="11"/>
  <c r="AQ17" i="11"/>
  <c r="AB18" i="11"/>
  <c r="AG18" i="11"/>
  <c r="AP18" i="11"/>
  <c r="AQ18" i="11"/>
  <c r="AY18" i="11" s="1"/>
  <c r="AX18" i="11"/>
  <c r="AB19" i="11"/>
  <c r="AG19" i="11"/>
  <c r="AP19" i="11"/>
  <c r="AQ19" i="11"/>
  <c r="AY19" i="11" s="1"/>
  <c r="AB20" i="11"/>
  <c r="AG20" i="11"/>
  <c r="AP20" i="11"/>
  <c r="AQ20" i="11"/>
  <c r="AB21" i="11"/>
  <c r="AG21" i="11"/>
  <c r="AP21" i="11"/>
  <c r="AQ21" i="11"/>
  <c r="AY21" i="11" s="1"/>
  <c r="AB22" i="11"/>
  <c r="AG22" i="11"/>
  <c r="AP22" i="11"/>
  <c r="AQ22" i="11"/>
  <c r="AY22" i="11" s="1"/>
  <c r="AX22" i="11"/>
  <c r="AB23" i="11"/>
  <c r="AG23" i="11"/>
  <c r="AP23" i="11"/>
  <c r="AQ23" i="11"/>
  <c r="AB24" i="11"/>
  <c r="AG24" i="11"/>
  <c r="AP24" i="11"/>
  <c r="AQ24" i="11"/>
  <c r="AX24" i="11" s="1"/>
  <c r="AB25" i="11"/>
  <c r="AG25" i="11"/>
  <c r="AP25" i="11"/>
  <c r="AQ25" i="11"/>
  <c r="AY25" i="11" s="1"/>
  <c r="AB26" i="11"/>
  <c r="AG26" i="11"/>
  <c r="AP26" i="11"/>
  <c r="AQ26" i="11"/>
  <c r="AB27" i="11"/>
  <c r="AG27" i="11"/>
  <c r="AP27" i="11"/>
  <c r="AQ27" i="11"/>
  <c r="AY27" i="11" s="1"/>
  <c r="AB28" i="11"/>
  <c r="AG28" i="11"/>
  <c r="AP28" i="11"/>
  <c r="AQ28" i="11"/>
  <c r="AX28" i="11" s="1"/>
  <c r="AB29" i="11"/>
  <c r="AG29" i="11"/>
  <c r="AP29" i="11"/>
  <c r="AQ29" i="11"/>
  <c r="AB30" i="11"/>
  <c r="AG30" i="11"/>
  <c r="AP30" i="11"/>
  <c r="AQ30" i="11"/>
  <c r="AY30" i="11" s="1"/>
  <c r="AX30" i="11"/>
  <c r="AB31" i="11"/>
  <c r="AG31" i="11"/>
  <c r="AP31" i="11"/>
  <c r="AQ31" i="11"/>
  <c r="AX31" i="11" s="1"/>
  <c r="AB32" i="11"/>
  <c r="AG32" i="11"/>
  <c r="AP32" i="11"/>
  <c r="AQ32" i="11"/>
  <c r="AB33" i="11"/>
  <c r="AG33" i="11"/>
  <c r="AP33" i="11"/>
  <c r="AQ33" i="11"/>
  <c r="AY33" i="11" s="1"/>
  <c r="AB34" i="11"/>
  <c r="AG34" i="11"/>
  <c r="AP34" i="11"/>
  <c r="AQ34" i="11"/>
  <c r="AY34" i="11" s="1"/>
  <c r="AB35" i="11"/>
  <c r="AG35" i="11"/>
  <c r="AP35" i="11"/>
  <c r="AQ35" i="11"/>
  <c r="AB36" i="11"/>
  <c r="AG36" i="11"/>
  <c r="AP36" i="11"/>
  <c r="AQ36" i="11"/>
  <c r="AY36" i="11" s="1"/>
  <c r="AB37" i="11"/>
  <c r="AG37" i="11"/>
  <c r="AP37" i="11"/>
  <c r="AQ37" i="11"/>
  <c r="AY37" i="11" s="1"/>
  <c r="AB38" i="11"/>
  <c r="AG38" i="11"/>
  <c r="AP38" i="11"/>
  <c r="AQ38" i="11"/>
  <c r="AB39" i="11"/>
  <c r="AG39" i="11"/>
  <c r="AP39" i="11"/>
  <c r="AQ39" i="11"/>
  <c r="AX39" i="11" s="1"/>
  <c r="AB40" i="11"/>
  <c r="AG40" i="11"/>
  <c r="AP40" i="11"/>
  <c r="AQ40" i="11"/>
  <c r="AX40" i="11" s="1"/>
  <c r="AB41" i="11"/>
  <c r="AG41" i="11"/>
  <c r="AP41" i="11"/>
  <c r="AQ41" i="11"/>
  <c r="AB42" i="11"/>
  <c r="AG42" i="11"/>
  <c r="AP42" i="11"/>
  <c r="AQ42" i="11"/>
  <c r="AX42" i="11" s="1"/>
  <c r="AB43" i="11"/>
  <c r="AG43" i="11"/>
  <c r="AP43" i="11"/>
  <c r="AQ43" i="11"/>
  <c r="AX43" i="11" s="1"/>
  <c r="AB44" i="11"/>
  <c r="AG44" i="11"/>
  <c r="AP44" i="11"/>
  <c r="AQ44" i="11"/>
  <c r="AB45" i="11"/>
  <c r="AG45" i="11"/>
  <c r="AP45" i="11"/>
  <c r="AQ45" i="11"/>
  <c r="AX45" i="11" s="1"/>
  <c r="AB46" i="11"/>
  <c r="AG46" i="11"/>
  <c r="AP46" i="11"/>
  <c r="AQ46" i="11"/>
  <c r="AY46" i="11" s="1"/>
  <c r="AB47" i="11"/>
  <c r="AG47" i="11"/>
  <c r="AP47" i="11"/>
  <c r="AQ47" i="11"/>
  <c r="AB48" i="11"/>
  <c r="AG48" i="11"/>
  <c r="AP48" i="11"/>
  <c r="AQ48" i="11"/>
  <c r="AY48" i="11" s="1"/>
  <c r="AB49" i="11"/>
  <c r="AG49" i="11"/>
  <c r="AP49" i="11"/>
  <c r="AQ49" i="11"/>
  <c r="AX49" i="11" s="1"/>
  <c r="AB50" i="11"/>
  <c r="AG50" i="11"/>
  <c r="AP50" i="11"/>
  <c r="AQ50" i="11"/>
  <c r="AB51" i="11"/>
  <c r="AG51" i="11"/>
  <c r="AP51" i="11"/>
  <c r="AQ51" i="11"/>
  <c r="AY51" i="11" s="1"/>
  <c r="AB52" i="11"/>
  <c r="AG52" i="11"/>
  <c r="AP52" i="11"/>
  <c r="AQ52" i="11"/>
  <c r="AX52" i="11" s="1"/>
  <c r="AB53" i="11"/>
  <c r="AG53" i="11"/>
  <c r="AP53" i="11"/>
  <c r="AQ53" i="11"/>
  <c r="AB54" i="11"/>
  <c r="AG54" i="11"/>
  <c r="AP54" i="11"/>
  <c r="AQ54" i="11"/>
  <c r="AY54" i="11" s="1"/>
  <c r="AB55" i="11"/>
  <c r="AG55" i="11"/>
  <c r="AP55" i="11"/>
  <c r="AQ55" i="11"/>
  <c r="AY55" i="11" s="1"/>
  <c r="AX55" i="11"/>
  <c r="AB56" i="11"/>
  <c r="AG56" i="11"/>
  <c r="AP56" i="11"/>
  <c r="AQ56" i="11"/>
  <c r="AB57" i="11"/>
  <c r="AG57" i="11"/>
  <c r="AP57" i="11"/>
  <c r="AQ57" i="11"/>
  <c r="AX57" i="11" s="1"/>
  <c r="AB58" i="11"/>
  <c r="AG58" i="11"/>
  <c r="AP58" i="11"/>
  <c r="AQ58" i="11"/>
  <c r="AX58" i="11" s="1"/>
  <c r="AB59" i="11"/>
  <c r="AG59" i="11"/>
  <c r="AP59" i="11"/>
  <c r="AQ59" i="11"/>
  <c r="AB60" i="11"/>
  <c r="AG60" i="11"/>
  <c r="AP60" i="11"/>
  <c r="AQ60" i="11"/>
  <c r="AX60" i="11" s="1"/>
  <c r="AB61" i="11"/>
  <c r="AG61" i="11"/>
  <c r="AP61" i="11"/>
  <c r="AQ61" i="11"/>
  <c r="AX61" i="11" s="1"/>
  <c r="AB62" i="11"/>
  <c r="AG62" i="11"/>
  <c r="AP62" i="11"/>
  <c r="AQ62" i="11"/>
  <c r="AB63" i="11"/>
  <c r="AG63" i="11"/>
  <c r="AP63" i="11"/>
  <c r="AQ63" i="11"/>
  <c r="AX63" i="11" s="1"/>
  <c r="AB64" i="11"/>
  <c r="AG64" i="11"/>
  <c r="AP64" i="11"/>
  <c r="AQ64" i="11"/>
  <c r="AY64" i="11" s="1"/>
  <c r="AB65" i="11"/>
  <c r="AG65" i="11"/>
  <c r="AP65" i="11"/>
  <c r="AQ65" i="11"/>
  <c r="AB66" i="11"/>
  <c r="AG66" i="11"/>
  <c r="AP66" i="11"/>
  <c r="AQ66" i="11"/>
  <c r="AY66" i="11" s="1"/>
  <c r="AB67" i="11"/>
  <c r="AG67" i="11"/>
  <c r="AP67" i="11"/>
  <c r="AQ67" i="11"/>
  <c r="AX67" i="11" s="1"/>
  <c r="AB68" i="11"/>
  <c r="AG68" i="11"/>
  <c r="AP68" i="11"/>
  <c r="AQ68" i="11"/>
  <c r="AB69" i="11"/>
  <c r="AG69" i="11"/>
  <c r="AP69" i="11"/>
  <c r="AQ69" i="11"/>
  <c r="AY69" i="11" s="1"/>
  <c r="AB70" i="11"/>
  <c r="AG70" i="11"/>
  <c r="AP70" i="11"/>
  <c r="AQ70" i="11"/>
  <c r="AY70" i="11" s="1"/>
  <c r="AB71" i="11"/>
  <c r="AG71" i="11"/>
  <c r="AP71" i="11"/>
  <c r="AQ71" i="11"/>
  <c r="AB72" i="11"/>
  <c r="AG72" i="11"/>
  <c r="AP72" i="11"/>
  <c r="AQ72" i="11"/>
  <c r="AY72" i="11" s="1"/>
  <c r="AB73" i="11"/>
  <c r="AG73" i="11"/>
  <c r="AP73" i="11"/>
  <c r="AQ73" i="11"/>
  <c r="AY73" i="11" s="1"/>
  <c r="AB74" i="11"/>
  <c r="AG74" i="11"/>
  <c r="AP74" i="11"/>
  <c r="AQ74" i="11"/>
  <c r="AB75" i="11"/>
  <c r="AG75" i="11"/>
  <c r="AP75" i="11"/>
  <c r="AQ75" i="11"/>
  <c r="AX75" i="11" s="1"/>
  <c r="AB76" i="11"/>
  <c r="AG76" i="11"/>
  <c r="AP76" i="11"/>
  <c r="AQ76" i="11"/>
  <c r="AX76" i="11" s="1"/>
  <c r="AB77" i="11"/>
  <c r="AG77" i="11"/>
  <c r="AP77" i="11"/>
  <c r="AQ77" i="11"/>
  <c r="AB78" i="11"/>
  <c r="AG78" i="11"/>
  <c r="AP78" i="11"/>
  <c r="AQ78" i="11"/>
  <c r="AY78" i="11" s="1"/>
  <c r="AB79" i="11"/>
  <c r="AG79" i="11"/>
  <c r="AP79" i="11"/>
  <c r="AQ79" i="11"/>
  <c r="AX79" i="11" s="1"/>
  <c r="AB80" i="11"/>
  <c r="AG80" i="11"/>
  <c r="AP80" i="11"/>
  <c r="AQ80" i="11"/>
  <c r="AB81" i="11"/>
  <c r="AG81" i="11"/>
  <c r="AP81" i="11"/>
  <c r="AQ81" i="11"/>
  <c r="AX81" i="11" s="1"/>
  <c r="AB82" i="11"/>
  <c r="AG82" i="11"/>
  <c r="AP82" i="11"/>
  <c r="AQ82" i="11"/>
  <c r="AY82" i="11" s="1"/>
  <c r="AX82" i="11"/>
  <c r="AB83" i="11"/>
  <c r="AG83" i="11"/>
  <c r="AP83" i="11"/>
  <c r="AQ83" i="11"/>
  <c r="AB84" i="11"/>
  <c r="AG84" i="11"/>
  <c r="AP84" i="11"/>
  <c r="AQ84" i="11"/>
  <c r="AY84" i="11" s="1"/>
  <c r="AB85" i="11"/>
  <c r="AG85" i="11"/>
  <c r="AP85" i="11"/>
  <c r="AQ85" i="11"/>
  <c r="AX85" i="11" s="1"/>
  <c r="AB86" i="11"/>
  <c r="AG86" i="11"/>
  <c r="AP86" i="11"/>
  <c r="AQ86" i="11"/>
  <c r="AB87" i="11"/>
  <c r="AG87" i="11"/>
  <c r="AP87" i="11"/>
  <c r="AQ87" i="11"/>
  <c r="AY87" i="11" s="1"/>
  <c r="AB88" i="11"/>
  <c r="AG88" i="11"/>
  <c r="AP88" i="11"/>
  <c r="AQ88" i="11"/>
  <c r="AX88" i="11" s="1"/>
  <c r="AB89" i="11"/>
  <c r="AG89" i="11"/>
  <c r="AP89" i="11"/>
  <c r="AQ89" i="11"/>
  <c r="AB90" i="11"/>
  <c r="AG90" i="11"/>
  <c r="AP90" i="11"/>
  <c r="AQ90" i="11"/>
  <c r="AY90" i="11" s="1"/>
  <c r="AX90" i="11"/>
  <c r="AB91" i="11"/>
  <c r="AG91" i="11"/>
  <c r="AP91" i="11"/>
  <c r="AQ91" i="11"/>
  <c r="AY91" i="11" s="1"/>
  <c r="AB92" i="11"/>
  <c r="AG92" i="11"/>
  <c r="AP92" i="11"/>
  <c r="AQ92" i="11"/>
  <c r="AB93" i="11"/>
  <c r="AG93" i="11"/>
  <c r="AP93" i="11"/>
  <c r="AQ93" i="11"/>
  <c r="AX93" i="11" s="1"/>
  <c r="AB94" i="11"/>
  <c r="AG94" i="11"/>
  <c r="AP94" i="11"/>
  <c r="AQ94" i="11"/>
  <c r="AX94" i="11" s="1"/>
  <c r="AB95" i="11"/>
  <c r="AG95" i="11"/>
  <c r="AP95" i="11"/>
  <c r="AQ95" i="11"/>
  <c r="AB96" i="11"/>
  <c r="AG96" i="11"/>
  <c r="AP96" i="11"/>
  <c r="AQ96" i="11"/>
  <c r="AX96" i="11" s="1"/>
  <c r="AB97" i="11"/>
  <c r="AG97" i="11"/>
  <c r="AP97" i="11"/>
  <c r="AQ97" i="11"/>
  <c r="AX97" i="11" s="1"/>
  <c r="AB98" i="11"/>
  <c r="AG98" i="11"/>
  <c r="AP98" i="11"/>
  <c r="AQ98" i="11"/>
  <c r="AB99" i="11"/>
  <c r="AG99" i="11"/>
  <c r="AP99" i="11"/>
  <c r="AQ99" i="11"/>
  <c r="AX99" i="11" s="1"/>
  <c r="AB100" i="11"/>
  <c r="AG100" i="11"/>
  <c r="AP100" i="11"/>
  <c r="AQ100" i="11"/>
  <c r="AY100" i="11" s="1"/>
  <c r="AB101" i="11"/>
  <c r="AG101" i="11"/>
  <c r="AP101" i="11"/>
  <c r="AQ101" i="11"/>
  <c r="AB102" i="11"/>
  <c r="AG102" i="11"/>
  <c r="AP102" i="11"/>
  <c r="AQ102" i="11"/>
  <c r="AY102" i="11" s="1"/>
  <c r="AB103" i="11"/>
  <c r="AG103" i="11"/>
  <c r="AP103" i="11"/>
  <c r="AQ103" i="11"/>
  <c r="AX103" i="11" s="1"/>
  <c r="AB104" i="11"/>
  <c r="AG104" i="11"/>
  <c r="AP104" i="11"/>
  <c r="AQ104" i="11"/>
  <c r="AB105" i="11"/>
  <c r="AG105" i="11"/>
  <c r="AP105" i="11"/>
  <c r="AQ105" i="11"/>
  <c r="AY105" i="11" s="1"/>
  <c r="AB106" i="11"/>
  <c r="AG106" i="11"/>
  <c r="AP106" i="11"/>
  <c r="AQ106" i="11"/>
  <c r="AY106" i="11" s="1"/>
  <c r="AB107" i="11"/>
  <c r="AG107" i="11"/>
  <c r="AP107" i="11"/>
  <c r="AQ107" i="11"/>
  <c r="AB108" i="11"/>
  <c r="AG108" i="11"/>
  <c r="AP108" i="11"/>
  <c r="AQ108" i="11"/>
  <c r="AY108" i="11" s="1"/>
  <c r="AB109" i="11"/>
  <c r="AG109" i="11"/>
  <c r="AP109" i="11"/>
  <c r="AQ109" i="11"/>
  <c r="AY109" i="11" s="1"/>
  <c r="AB110" i="11"/>
  <c r="AG110" i="11"/>
  <c r="AP110" i="11"/>
  <c r="AQ110" i="11"/>
  <c r="AB111" i="11"/>
  <c r="AG111" i="11"/>
  <c r="AP111" i="11"/>
  <c r="AQ111" i="11"/>
  <c r="AX111" i="11" s="1"/>
  <c r="AB112" i="11"/>
  <c r="AG112" i="11"/>
  <c r="AP112" i="11"/>
  <c r="AQ112" i="11"/>
  <c r="AX112" i="11" s="1"/>
  <c r="AB113" i="11"/>
  <c r="AG113" i="11"/>
  <c r="AP113" i="11"/>
  <c r="AQ113" i="11"/>
  <c r="AB114" i="11"/>
  <c r="AG114" i="11"/>
  <c r="AP114" i="11"/>
  <c r="AQ114" i="11"/>
  <c r="AX114" i="11" s="1"/>
  <c r="AB115" i="11"/>
  <c r="AG115" i="11"/>
  <c r="AP115" i="11"/>
  <c r="AQ115" i="11"/>
  <c r="AX115" i="11" s="1"/>
  <c r="AB116" i="11"/>
  <c r="AG116" i="11"/>
  <c r="AP116" i="11"/>
  <c r="AQ116" i="11"/>
  <c r="AB117" i="11"/>
  <c r="AG117" i="11"/>
  <c r="AP117" i="11"/>
  <c r="AQ117" i="11"/>
  <c r="AX117" i="11" s="1"/>
  <c r="AB118" i="11"/>
  <c r="AG118" i="11"/>
  <c r="AP118" i="11"/>
  <c r="AQ118" i="11"/>
  <c r="AY118" i="11" s="1"/>
  <c r="AB119" i="11"/>
  <c r="AG119" i="11"/>
  <c r="AP119" i="11"/>
  <c r="AQ119" i="11"/>
  <c r="AB120" i="11"/>
  <c r="AG120" i="11"/>
  <c r="AP120" i="11"/>
  <c r="AQ120" i="11"/>
  <c r="AX120" i="11" s="1"/>
  <c r="AB121" i="11"/>
  <c r="AG121" i="11"/>
  <c r="AP121" i="11"/>
  <c r="AQ121" i="11"/>
  <c r="AX121" i="11" s="1"/>
  <c r="AB122" i="11"/>
  <c r="AG122" i="11"/>
  <c r="AP122" i="11"/>
  <c r="AQ122" i="11"/>
  <c r="AB123" i="11"/>
  <c r="AG123" i="11"/>
  <c r="AP123" i="11"/>
  <c r="AQ123" i="11"/>
  <c r="AX123" i="11" s="1"/>
  <c r="AB124" i="11"/>
  <c r="AG124" i="11"/>
  <c r="AP124" i="11"/>
  <c r="AQ124" i="11"/>
  <c r="AX124" i="11" s="1"/>
  <c r="AB125" i="11"/>
  <c r="AG125" i="11"/>
  <c r="AP125" i="11"/>
  <c r="AQ125" i="11"/>
  <c r="AB126" i="11"/>
  <c r="AG126" i="11"/>
  <c r="AP126" i="11"/>
  <c r="AQ126" i="11"/>
  <c r="AX126" i="11" s="1"/>
  <c r="AB127" i="11"/>
  <c r="AG127" i="11"/>
  <c r="AP127" i="11"/>
  <c r="AQ127" i="11"/>
  <c r="AX127" i="11" s="1"/>
  <c r="AB128" i="11"/>
  <c r="AG128" i="11"/>
  <c r="AP128" i="11"/>
  <c r="AQ128" i="11"/>
  <c r="AB129" i="11"/>
  <c r="AG129" i="11"/>
  <c r="AP129" i="11"/>
  <c r="AQ129" i="11"/>
  <c r="AX129" i="11" s="1"/>
  <c r="AB130" i="11"/>
  <c r="AG130" i="11"/>
  <c r="AP130" i="11"/>
  <c r="AQ130" i="11"/>
  <c r="AX130" i="11" s="1"/>
  <c r="AB131" i="11"/>
  <c r="AG131" i="11"/>
  <c r="AP131" i="11"/>
  <c r="AQ131" i="11"/>
  <c r="AB132" i="11"/>
  <c r="AG132" i="11"/>
  <c r="AP132" i="11"/>
  <c r="AQ132" i="11"/>
  <c r="AX132" i="11" s="1"/>
  <c r="AB133" i="11"/>
  <c r="AG133" i="11"/>
  <c r="AP133" i="11"/>
  <c r="AQ133" i="11"/>
  <c r="AX133" i="11" s="1"/>
  <c r="AB134" i="11"/>
  <c r="AG134" i="11"/>
  <c r="AP134" i="11"/>
  <c r="AQ134" i="11"/>
  <c r="AB135" i="11"/>
  <c r="AG135" i="11"/>
  <c r="AP135" i="11"/>
  <c r="AQ135" i="11"/>
  <c r="AY135" i="11" s="1"/>
  <c r="AX135" i="11"/>
  <c r="AB136" i="11"/>
  <c r="AG136" i="11"/>
  <c r="AP136" i="11"/>
  <c r="AQ136" i="11"/>
  <c r="AX136" i="11" s="1"/>
  <c r="AB137" i="11"/>
  <c r="AG137" i="11"/>
  <c r="AP137" i="11"/>
  <c r="AQ137" i="11"/>
  <c r="AB138" i="11"/>
  <c r="AG138" i="11"/>
  <c r="AP138" i="11"/>
  <c r="AQ138" i="11"/>
  <c r="AX138" i="11" s="1"/>
  <c r="AB139" i="11"/>
  <c r="AG139" i="11"/>
  <c r="AP139" i="11"/>
  <c r="AQ139" i="11"/>
  <c r="AX139" i="11" s="1"/>
  <c r="AB140" i="11"/>
  <c r="AG140" i="11"/>
  <c r="AP140" i="11"/>
  <c r="AQ140" i="11"/>
  <c r="AB141" i="11"/>
  <c r="AG141" i="11"/>
  <c r="AP141" i="11"/>
  <c r="AQ141" i="11"/>
  <c r="AX141" i="11" s="1"/>
  <c r="AB142" i="11"/>
  <c r="AG142" i="11"/>
  <c r="AP142" i="11"/>
  <c r="AQ142" i="11"/>
  <c r="AX142" i="11" s="1"/>
  <c r="AB143" i="11"/>
  <c r="AG143" i="11"/>
  <c r="AP143" i="11"/>
  <c r="AQ143" i="11"/>
  <c r="AB144" i="11"/>
  <c r="AG144" i="11"/>
  <c r="AP144" i="11"/>
  <c r="AQ144" i="11"/>
  <c r="AX144" i="11" s="1"/>
  <c r="AB145" i="11"/>
  <c r="AG145" i="11"/>
  <c r="AP145" i="11"/>
  <c r="AQ145" i="11"/>
  <c r="AX145" i="11" s="1"/>
  <c r="AB146" i="11"/>
  <c r="AG146" i="11"/>
  <c r="AP146" i="11"/>
  <c r="AQ146" i="11"/>
  <c r="AB147" i="11"/>
  <c r="AG147" i="11"/>
  <c r="AP147" i="11"/>
  <c r="AQ147" i="11"/>
  <c r="AX147" i="11" s="1"/>
  <c r="AB148" i="11"/>
  <c r="AG148" i="11"/>
  <c r="AP148" i="11"/>
  <c r="AQ148" i="11"/>
  <c r="AX148" i="11" s="1"/>
  <c r="AB149" i="11"/>
  <c r="AG149" i="11"/>
  <c r="AP149" i="11"/>
  <c r="AQ149" i="11"/>
  <c r="AB150" i="11"/>
  <c r="AG150" i="11"/>
  <c r="AP150" i="11"/>
  <c r="AQ150" i="11"/>
  <c r="AX150" i="11" s="1"/>
  <c r="AB151" i="11"/>
  <c r="AG151" i="11"/>
  <c r="AP151" i="11"/>
  <c r="AQ151" i="11"/>
  <c r="AY151" i="11" s="1"/>
  <c r="AB152" i="11"/>
  <c r="AG152" i="11"/>
  <c r="AP152" i="11"/>
  <c r="AQ152" i="11"/>
  <c r="AB153" i="11"/>
  <c r="AG153" i="11"/>
  <c r="AP153" i="11"/>
  <c r="AQ153" i="11"/>
  <c r="AX153" i="11" s="1"/>
  <c r="AB154" i="11"/>
  <c r="AG154" i="11"/>
  <c r="AP154" i="11"/>
  <c r="AQ154" i="11"/>
  <c r="AX154" i="11" s="1"/>
  <c r="AB155" i="11"/>
  <c r="AG155" i="11"/>
  <c r="AP155" i="11"/>
  <c r="AQ155" i="11"/>
  <c r="AB156" i="11"/>
  <c r="AG156" i="11"/>
  <c r="AP156" i="11"/>
  <c r="AQ156" i="11"/>
  <c r="AX156" i="11" s="1"/>
  <c r="AB157" i="11"/>
  <c r="AG157" i="11"/>
  <c r="AP157" i="11"/>
  <c r="AQ157" i="11"/>
  <c r="AX157" i="11" s="1"/>
  <c r="AB158" i="11"/>
  <c r="AG158" i="11"/>
  <c r="AP158" i="11"/>
  <c r="AQ158" i="11"/>
  <c r="AB159" i="11"/>
  <c r="AG159" i="11"/>
  <c r="AP159" i="11"/>
  <c r="AQ159" i="11"/>
  <c r="AX159" i="11" s="1"/>
  <c r="AB160" i="11"/>
  <c r="AG160" i="11"/>
  <c r="AP160" i="11"/>
  <c r="AQ160" i="11"/>
  <c r="AX160" i="11" s="1"/>
  <c r="AB161" i="11"/>
  <c r="AG161" i="11"/>
  <c r="AP161" i="11"/>
  <c r="AQ161" i="11"/>
  <c r="AB162" i="11"/>
  <c r="AG162" i="11"/>
  <c r="AP162" i="11"/>
  <c r="AQ162" i="11"/>
  <c r="AY162" i="11" s="1"/>
  <c r="AX162" i="11"/>
  <c r="AB163" i="11"/>
  <c r="AG163" i="11"/>
  <c r="AP163" i="11"/>
  <c r="AQ163" i="11"/>
  <c r="AX163" i="11" s="1"/>
  <c r="AB164" i="11"/>
  <c r="AG164" i="11"/>
  <c r="AP164" i="11"/>
  <c r="AQ164" i="11"/>
  <c r="AB165" i="11"/>
  <c r="AG165" i="11"/>
  <c r="AP165" i="11"/>
  <c r="AQ165" i="11"/>
  <c r="AX165" i="11" s="1"/>
  <c r="AB166" i="11"/>
  <c r="AG166" i="11"/>
  <c r="AP166" i="11"/>
  <c r="AQ166" i="11"/>
  <c r="AX166" i="11" s="1"/>
  <c r="AB167" i="11"/>
  <c r="AG167" i="11"/>
  <c r="AP167" i="11"/>
  <c r="AQ167" i="11"/>
  <c r="AB168" i="11"/>
  <c r="AG168" i="11"/>
  <c r="AP168" i="11"/>
  <c r="AQ168" i="11"/>
  <c r="AY168" i="11" s="1"/>
  <c r="AB169" i="11"/>
  <c r="AG169" i="11"/>
  <c r="AP169" i="11"/>
  <c r="AQ169" i="11"/>
  <c r="AX169" i="11" s="1"/>
  <c r="AB170" i="11"/>
  <c r="AG170" i="11"/>
  <c r="AP170" i="11"/>
  <c r="AQ170" i="11"/>
  <c r="AB171" i="11"/>
  <c r="AG171" i="11"/>
  <c r="AP171" i="11"/>
  <c r="AQ171" i="11"/>
  <c r="AX171" i="11" s="1"/>
  <c r="AB172" i="11"/>
  <c r="AG172" i="11"/>
  <c r="AP172" i="11"/>
  <c r="AQ172" i="11"/>
  <c r="AX172" i="11" s="1"/>
  <c r="AB173" i="11"/>
  <c r="AG173" i="11"/>
  <c r="AP173" i="11"/>
  <c r="AQ173" i="11"/>
  <c r="AB174" i="11"/>
  <c r="AG174" i="11"/>
  <c r="AP174" i="11"/>
  <c r="AQ174" i="11"/>
  <c r="AX174" i="11" s="1"/>
  <c r="AB175" i="11"/>
  <c r="AG175" i="11"/>
  <c r="AP175" i="11"/>
  <c r="AQ175" i="11"/>
  <c r="AX175" i="11" s="1"/>
  <c r="AB176" i="11"/>
  <c r="AG176" i="11"/>
  <c r="AP176" i="11"/>
  <c r="AQ176" i="11"/>
  <c r="AB177" i="11"/>
  <c r="AG177" i="11"/>
  <c r="AP177" i="11"/>
  <c r="AQ177" i="11"/>
  <c r="AX177" i="11" s="1"/>
  <c r="AB178" i="11"/>
  <c r="AG178" i="11"/>
  <c r="AP178" i="11"/>
  <c r="AQ178" i="11"/>
  <c r="AX178" i="11" s="1"/>
  <c r="AY178" i="11"/>
  <c r="AB179" i="11"/>
  <c r="AG179" i="11"/>
  <c r="AP179" i="11"/>
  <c r="AQ179" i="11"/>
  <c r="AB180" i="11"/>
  <c r="AG180" i="11"/>
  <c r="AP180" i="11"/>
  <c r="AQ180" i="11"/>
  <c r="AX180" i="11" s="1"/>
  <c r="AB181" i="11"/>
  <c r="AG181" i="11"/>
  <c r="AP181" i="11"/>
  <c r="AQ181" i="11"/>
  <c r="AX181" i="11" s="1"/>
  <c r="AB182" i="11"/>
  <c r="AG182" i="11"/>
  <c r="AP182" i="11"/>
  <c r="AQ182" i="11"/>
  <c r="AB183" i="11"/>
  <c r="AG183" i="11"/>
  <c r="AP183" i="11"/>
  <c r="AQ183" i="11"/>
  <c r="AX183" i="11" s="1"/>
  <c r="AB184" i="11"/>
  <c r="AG184" i="11"/>
  <c r="AP184" i="11"/>
  <c r="AQ184" i="11"/>
  <c r="AY184" i="11" s="1"/>
  <c r="AB185" i="11"/>
  <c r="AG185" i="11"/>
  <c r="AP185" i="11"/>
  <c r="AQ185" i="11"/>
  <c r="AB186" i="11"/>
  <c r="AG186" i="11"/>
  <c r="AP186" i="11"/>
  <c r="AQ186" i="11"/>
  <c r="AX186" i="11" s="1"/>
  <c r="AB187" i="11"/>
  <c r="AG187" i="11"/>
  <c r="AP187" i="11"/>
  <c r="AQ187" i="11"/>
  <c r="AX187" i="11" s="1"/>
  <c r="AB188" i="11"/>
  <c r="AG188" i="11"/>
  <c r="AP188" i="11"/>
  <c r="AQ188" i="11"/>
  <c r="AB189" i="11"/>
  <c r="AG189" i="11"/>
  <c r="AP189" i="11"/>
  <c r="AQ189" i="11"/>
  <c r="AX189" i="11" s="1"/>
  <c r="AB190" i="11"/>
  <c r="AG190" i="11"/>
  <c r="AP190" i="11"/>
  <c r="AQ190" i="11"/>
  <c r="AX190" i="11" s="1"/>
  <c r="AB191" i="11"/>
  <c r="AG191" i="11"/>
  <c r="AP191" i="11"/>
  <c r="AQ191" i="11"/>
  <c r="AB192" i="11"/>
  <c r="AG192" i="11"/>
  <c r="AP192" i="11"/>
  <c r="AQ192" i="11"/>
  <c r="AX192" i="11" s="1"/>
  <c r="AB193" i="11"/>
  <c r="AG193" i="11"/>
  <c r="AP193" i="11"/>
  <c r="AQ193" i="11"/>
  <c r="AX193" i="11" s="1"/>
  <c r="AB194" i="11"/>
  <c r="AG194" i="11"/>
  <c r="AP194" i="11"/>
  <c r="AQ194" i="11"/>
  <c r="AB195" i="11"/>
  <c r="AG195" i="11"/>
  <c r="AP195" i="11"/>
  <c r="AQ195" i="11"/>
  <c r="AX195" i="11" s="1"/>
  <c r="AB196" i="11"/>
  <c r="AG196" i="11"/>
  <c r="AP196" i="11"/>
  <c r="AQ196" i="11"/>
  <c r="AX196" i="11" s="1"/>
  <c r="AB197" i="11"/>
  <c r="AG197" i="11"/>
  <c r="AP197" i="11"/>
  <c r="AQ197" i="11"/>
  <c r="AB198" i="11"/>
  <c r="AG198" i="11"/>
  <c r="AP198" i="11"/>
  <c r="AQ198" i="11"/>
  <c r="AX198" i="11" s="1"/>
  <c r="AB199" i="11"/>
  <c r="AG199" i="11"/>
  <c r="AP199" i="11"/>
  <c r="AQ199" i="11"/>
  <c r="AX199" i="11" s="1"/>
  <c r="AB200" i="11"/>
  <c r="AG200" i="11"/>
  <c r="AP200" i="11"/>
  <c r="AQ200" i="11"/>
  <c r="AB201" i="11"/>
  <c r="AG201" i="11"/>
  <c r="AP201" i="11"/>
  <c r="AQ201" i="11"/>
  <c r="AY201" i="11" s="1"/>
  <c r="AB202" i="11"/>
  <c r="AG202" i="11"/>
  <c r="AP202" i="11"/>
  <c r="AQ202" i="11"/>
  <c r="AX202" i="11" s="1"/>
  <c r="AB203" i="11"/>
  <c r="AG203" i="11"/>
  <c r="AP203" i="11"/>
  <c r="AQ203" i="11"/>
  <c r="AB204" i="11"/>
  <c r="AG204" i="11"/>
  <c r="AP204" i="11"/>
  <c r="AQ204" i="11"/>
  <c r="AX204" i="11" s="1"/>
  <c r="AB205" i="11"/>
  <c r="AG205" i="11"/>
  <c r="AP205" i="11"/>
  <c r="AQ205" i="11"/>
  <c r="AX205" i="11" s="1"/>
  <c r="AB206" i="11"/>
  <c r="AG206" i="11"/>
  <c r="AP206" i="11"/>
  <c r="AQ206" i="11"/>
  <c r="AB207" i="11"/>
  <c r="AG207" i="11"/>
  <c r="AP207" i="11"/>
  <c r="AQ207" i="11"/>
  <c r="AX207" i="11" s="1"/>
  <c r="AB208" i="11"/>
  <c r="AG208" i="11"/>
  <c r="AP208" i="11"/>
  <c r="AQ208" i="11"/>
  <c r="AX208" i="11" s="1"/>
  <c r="AB209" i="11"/>
  <c r="AG209" i="11"/>
  <c r="AP209" i="11"/>
  <c r="AQ209" i="11"/>
  <c r="AB210" i="11"/>
  <c r="AG210" i="11"/>
  <c r="AP210" i="11"/>
  <c r="AQ210" i="11"/>
  <c r="AX210" i="11" s="1"/>
  <c r="AB211" i="11"/>
  <c r="AG211" i="11"/>
  <c r="AP211" i="11"/>
  <c r="AQ211" i="11"/>
  <c r="AX211" i="11" s="1"/>
  <c r="AY211" i="11"/>
  <c r="AB212" i="11"/>
  <c r="AG212" i="11"/>
  <c r="AP212" i="11"/>
  <c r="AQ212" i="11"/>
  <c r="AB213" i="11"/>
  <c r="AG213" i="11"/>
  <c r="AP213" i="11"/>
  <c r="AQ213" i="11"/>
  <c r="AX213" i="11" s="1"/>
  <c r="AB214" i="11"/>
  <c r="AG214" i="11"/>
  <c r="AP214" i="11"/>
  <c r="AQ214" i="11"/>
  <c r="AX214" i="11" s="1"/>
  <c r="AB215" i="11"/>
  <c r="AG215" i="11"/>
  <c r="AP215" i="11"/>
  <c r="AQ215" i="11"/>
  <c r="AB216" i="11"/>
  <c r="AG216" i="11"/>
  <c r="AP216" i="11"/>
  <c r="AQ216" i="11"/>
  <c r="AY216" i="11" s="1"/>
  <c r="AB217" i="11"/>
  <c r="AG217" i="11"/>
  <c r="AP217" i="11"/>
  <c r="AQ217" i="11"/>
  <c r="AX217" i="11" s="1"/>
  <c r="AB218" i="11"/>
  <c r="AG218" i="11"/>
  <c r="AP218" i="11"/>
  <c r="AQ218" i="11"/>
  <c r="AB219" i="11"/>
  <c r="AG219" i="11"/>
  <c r="AP219" i="11"/>
  <c r="AQ219" i="11"/>
  <c r="AX219" i="11" s="1"/>
  <c r="AB220" i="11"/>
  <c r="AG220" i="11"/>
  <c r="AP220" i="11"/>
  <c r="AQ220" i="11"/>
  <c r="AX220" i="11" s="1"/>
  <c r="AB221" i="11"/>
  <c r="AG221" i="11"/>
  <c r="AP221" i="11"/>
  <c r="AQ221" i="11"/>
  <c r="AB222" i="11"/>
  <c r="AG222" i="11"/>
  <c r="AP222" i="11"/>
  <c r="AQ222" i="11"/>
  <c r="AX222" i="11" s="1"/>
  <c r="AB223" i="11"/>
  <c r="AG223" i="11"/>
  <c r="AP223" i="11"/>
  <c r="AQ223" i="11"/>
  <c r="AX223" i="11" s="1"/>
  <c r="AB224" i="11"/>
  <c r="AG224" i="11"/>
  <c r="AP224" i="11"/>
  <c r="AQ224" i="11"/>
  <c r="AB225" i="11"/>
  <c r="AG225" i="11"/>
  <c r="AP225" i="11"/>
  <c r="AQ225" i="11"/>
  <c r="AX225" i="11" s="1"/>
  <c r="AB226" i="11"/>
  <c r="AG226" i="11"/>
  <c r="AP226" i="11"/>
  <c r="AQ226" i="11"/>
  <c r="AX226" i="11" s="1"/>
  <c r="AB227" i="11"/>
  <c r="AG227" i="11"/>
  <c r="AP227" i="11"/>
  <c r="AQ227" i="11"/>
  <c r="AB228" i="11"/>
  <c r="AG228" i="11"/>
  <c r="AP228" i="11"/>
  <c r="AQ228" i="11"/>
  <c r="AY228" i="11" s="1"/>
  <c r="AB229" i="11"/>
  <c r="AG229" i="11"/>
  <c r="AP229" i="11"/>
  <c r="AQ229" i="11"/>
  <c r="AX229" i="11" s="1"/>
  <c r="AB230" i="11"/>
  <c r="AG230" i="11"/>
  <c r="AP230" i="11"/>
  <c r="AQ230" i="11"/>
  <c r="AB231" i="11"/>
  <c r="AG231" i="11"/>
  <c r="AP231" i="11"/>
  <c r="AQ231" i="11"/>
  <c r="AX231" i="11" s="1"/>
  <c r="AB232" i="11"/>
  <c r="AG232" i="11"/>
  <c r="AP232" i="11"/>
  <c r="AQ232" i="11"/>
  <c r="AY232" i="11" s="1"/>
  <c r="AB233" i="11"/>
  <c r="AG233" i="11"/>
  <c r="AP233" i="11"/>
  <c r="AQ233" i="11"/>
  <c r="AY233" i="11" s="1"/>
  <c r="AB234" i="11"/>
  <c r="AG234" i="11"/>
  <c r="AP234" i="11"/>
  <c r="AQ234" i="11"/>
  <c r="AY234" i="11" s="1"/>
  <c r="AB235" i="11"/>
  <c r="AG235" i="11"/>
  <c r="AP235" i="11"/>
  <c r="AQ235" i="11"/>
  <c r="AX235" i="11" s="1"/>
  <c r="AB236" i="11"/>
  <c r="AG236" i="11"/>
  <c r="AP236" i="11"/>
  <c r="AQ236" i="11"/>
  <c r="AY236" i="11" s="1"/>
  <c r="AB237" i="11"/>
  <c r="AG237" i="11"/>
  <c r="AP237" i="11"/>
  <c r="AQ237" i="11"/>
  <c r="AX237" i="11" s="1"/>
  <c r="AY237" i="11"/>
  <c r="AB238" i="11"/>
  <c r="AG238" i="11"/>
  <c r="AP238" i="11"/>
  <c r="AQ238" i="11"/>
  <c r="AX238" i="11" s="1"/>
  <c r="AB239" i="11"/>
  <c r="AG239" i="11"/>
  <c r="AP239" i="11"/>
  <c r="AQ239" i="11"/>
  <c r="AY239" i="11" s="1"/>
  <c r="AB240" i="11"/>
  <c r="AG240" i="11"/>
  <c r="AP240" i="11"/>
  <c r="AQ240" i="11"/>
  <c r="AY240" i="11" s="1"/>
  <c r="AB241" i="11"/>
  <c r="AG241" i="11"/>
  <c r="AP241" i="11"/>
  <c r="AQ241" i="11"/>
  <c r="AX241" i="11" s="1"/>
  <c r="AB242" i="11"/>
  <c r="AG242" i="11"/>
  <c r="AP242" i="11"/>
  <c r="AQ242" i="11"/>
  <c r="AY242" i="11" s="1"/>
  <c r="AB243" i="11"/>
  <c r="AG243" i="11"/>
  <c r="AP243" i="11"/>
  <c r="AQ243" i="11"/>
  <c r="AX243" i="11" s="1"/>
  <c r="AB244" i="11"/>
  <c r="AG244" i="11"/>
  <c r="AP244" i="11"/>
  <c r="AQ244" i="11"/>
  <c r="AY244" i="11" s="1"/>
  <c r="AB245" i="11"/>
  <c r="AG245" i="11"/>
  <c r="AP245" i="11"/>
  <c r="AQ245" i="11"/>
  <c r="AY245" i="11" s="1"/>
  <c r="AB246" i="11"/>
  <c r="AG246" i="11"/>
  <c r="AP246" i="11"/>
  <c r="AQ246" i="11"/>
  <c r="AY246" i="11" s="1"/>
  <c r="AX246" i="11"/>
  <c r="AB247" i="11"/>
  <c r="AG247" i="11"/>
  <c r="AP247" i="11"/>
  <c r="AQ247" i="11"/>
  <c r="AX247" i="11" s="1"/>
  <c r="AB248" i="11"/>
  <c r="AG248" i="11"/>
  <c r="AP248" i="11"/>
  <c r="AQ248" i="11"/>
  <c r="AY248" i="11" s="1"/>
  <c r="AB249" i="11"/>
  <c r="AG249" i="11"/>
  <c r="AP249" i="11"/>
  <c r="AQ249" i="11"/>
  <c r="AY249" i="11" s="1"/>
  <c r="AB250" i="11"/>
  <c r="AG250" i="11"/>
  <c r="AP250" i="11"/>
  <c r="AQ250" i="11"/>
  <c r="AY250" i="11" s="1"/>
  <c r="AB251" i="11"/>
  <c r="AG251" i="11"/>
  <c r="AP251" i="11"/>
  <c r="AQ251" i="11"/>
  <c r="AY251" i="11" s="1"/>
  <c r="AB252" i="11"/>
  <c r="AG252" i="11"/>
  <c r="AP252" i="11"/>
  <c r="AQ252" i="11"/>
  <c r="AX252" i="11" s="1"/>
  <c r="AB253" i="11"/>
  <c r="AG253" i="11"/>
  <c r="AP253" i="11"/>
  <c r="AQ253" i="11"/>
  <c r="AX253" i="11" s="1"/>
  <c r="AB254" i="11"/>
  <c r="AG254" i="11"/>
  <c r="AP254" i="11"/>
  <c r="AQ254" i="11"/>
  <c r="AY254" i="11" s="1"/>
  <c r="AB255" i="11"/>
  <c r="AG255" i="11"/>
  <c r="AP255" i="11"/>
  <c r="AQ255" i="11"/>
  <c r="AY255" i="11" s="1"/>
  <c r="AX255" i="11"/>
  <c r="AB256" i="11"/>
  <c r="AG256" i="11"/>
  <c r="AP256" i="11"/>
  <c r="AQ256" i="11"/>
  <c r="AX256" i="11" s="1"/>
  <c r="AB257" i="11"/>
  <c r="AG257" i="11"/>
  <c r="AP257" i="11"/>
  <c r="AQ257" i="11"/>
  <c r="AY257" i="11" s="1"/>
  <c r="AB258" i="11"/>
  <c r="AG258" i="11"/>
  <c r="AP258" i="11"/>
  <c r="AQ258" i="11"/>
  <c r="AX258" i="11" s="1"/>
  <c r="AB259" i="11"/>
  <c r="AG259" i="11"/>
  <c r="AP259" i="11"/>
  <c r="AQ259" i="11"/>
  <c r="AX259" i="11" s="1"/>
  <c r="AB260" i="11"/>
  <c r="AG260" i="11"/>
  <c r="AP260" i="11"/>
  <c r="AQ260" i="11"/>
  <c r="AY260" i="11" s="1"/>
  <c r="AB261" i="11"/>
  <c r="AG261" i="11"/>
  <c r="AP261" i="11"/>
  <c r="AQ261" i="11"/>
  <c r="AY261" i="11" s="1"/>
  <c r="AB262" i="11"/>
  <c r="AG262" i="11"/>
  <c r="AP262" i="11"/>
  <c r="AQ262" i="11"/>
  <c r="AX262" i="11" s="1"/>
  <c r="AB263" i="11"/>
  <c r="AG263" i="11"/>
  <c r="AP263" i="11"/>
  <c r="AQ263" i="11"/>
  <c r="AY263" i="11" s="1"/>
  <c r="AB264" i="11"/>
  <c r="AG264" i="11"/>
  <c r="AP264" i="11"/>
  <c r="AQ264" i="11"/>
  <c r="AX264" i="11" s="1"/>
  <c r="AB265" i="11"/>
  <c r="AG265" i="11"/>
  <c r="AP265" i="11"/>
  <c r="AQ265" i="11"/>
  <c r="AX265" i="11" s="1"/>
  <c r="AB266" i="11"/>
  <c r="AG266" i="11"/>
  <c r="AP266" i="11"/>
  <c r="AQ266" i="11"/>
  <c r="AX266" i="11" s="1"/>
  <c r="AB267" i="11"/>
  <c r="AG267" i="11"/>
  <c r="AP267" i="11"/>
  <c r="AQ267" i="11"/>
  <c r="AX267" i="11" s="1"/>
  <c r="AB268" i="11"/>
  <c r="AG268" i="11"/>
  <c r="AP268" i="11"/>
  <c r="AQ268" i="11"/>
  <c r="AX268" i="11" s="1"/>
  <c r="AB269" i="11"/>
  <c r="AG269" i="11"/>
  <c r="AP269" i="11"/>
  <c r="AQ269" i="11"/>
  <c r="AX269" i="11" s="1"/>
  <c r="AB270" i="11"/>
  <c r="AG270" i="11"/>
  <c r="AP270" i="11"/>
  <c r="AQ270" i="11"/>
  <c r="AX270" i="11" s="1"/>
  <c r="AB271" i="11"/>
  <c r="AG271" i="11"/>
  <c r="AP271" i="11"/>
  <c r="AQ271" i="11"/>
  <c r="AX271" i="11" s="1"/>
  <c r="AB272" i="11"/>
  <c r="AG272" i="11"/>
  <c r="AP272" i="11"/>
  <c r="AQ272" i="11"/>
  <c r="AX272" i="11" s="1"/>
  <c r="AB273" i="11"/>
  <c r="AG273" i="11"/>
  <c r="AP273" i="11"/>
  <c r="AQ273" i="11"/>
  <c r="AX273" i="11" s="1"/>
  <c r="AY273" i="11"/>
  <c r="AB274" i="11"/>
  <c r="AG274" i="11"/>
  <c r="AP274" i="11"/>
  <c r="AQ274" i="11"/>
  <c r="AX274" i="11" s="1"/>
  <c r="AB275" i="11"/>
  <c r="AG275" i="11"/>
  <c r="AP275" i="11"/>
  <c r="AQ275" i="11"/>
  <c r="AX275" i="11" s="1"/>
  <c r="AB276" i="11"/>
  <c r="AG276" i="11"/>
  <c r="AP276" i="11"/>
  <c r="AQ276" i="11"/>
  <c r="AX276" i="11" s="1"/>
  <c r="AB277" i="11"/>
  <c r="AG277" i="11"/>
  <c r="AP277" i="11"/>
  <c r="AQ277" i="11"/>
  <c r="AX277" i="11" s="1"/>
  <c r="AB278" i="11"/>
  <c r="AG278" i="11"/>
  <c r="AP278" i="11"/>
  <c r="AQ278" i="11"/>
  <c r="AX278" i="11" s="1"/>
  <c r="AB279" i="11"/>
  <c r="AG279" i="11"/>
  <c r="AP279" i="11"/>
  <c r="AQ279" i="11"/>
  <c r="AX279" i="11" s="1"/>
  <c r="AB280" i="11"/>
  <c r="AG280" i="11"/>
  <c r="AP280" i="11"/>
  <c r="AQ280" i="11"/>
  <c r="AX280" i="11" s="1"/>
  <c r="AB281" i="11"/>
  <c r="AG281" i="11"/>
  <c r="AP281" i="11"/>
  <c r="AQ281" i="11"/>
  <c r="AX281" i="11" s="1"/>
  <c r="AB282" i="11"/>
  <c r="AG282" i="11"/>
  <c r="AP282" i="11"/>
  <c r="AQ282" i="11"/>
  <c r="AX282" i="11" s="1"/>
  <c r="AB283" i="11"/>
  <c r="AG283" i="11"/>
  <c r="AP283" i="11"/>
  <c r="AQ283" i="11"/>
  <c r="AX283" i="11" s="1"/>
  <c r="AB284" i="11"/>
  <c r="AG284" i="11"/>
  <c r="AP284" i="11"/>
  <c r="AQ284" i="11"/>
  <c r="AX284" i="11" s="1"/>
  <c r="AB285" i="11"/>
  <c r="AG285" i="11"/>
  <c r="AP285" i="11"/>
  <c r="AQ285" i="11"/>
  <c r="AX285" i="11" s="1"/>
  <c r="AY285" i="11"/>
  <c r="AB286" i="11"/>
  <c r="AG286" i="11"/>
  <c r="AP286" i="11"/>
  <c r="AQ286" i="11"/>
  <c r="AX286" i="11" s="1"/>
  <c r="AB287" i="11"/>
  <c r="AG287" i="11"/>
  <c r="AP287" i="11"/>
  <c r="AQ287" i="11"/>
  <c r="AX287" i="11" s="1"/>
  <c r="AB288" i="11"/>
  <c r="AG288" i="11"/>
  <c r="AP288" i="11"/>
  <c r="AQ288" i="11"/>
  <c r="AX288" i="11" s="1"/>
  <c r="AB289" i="11"/>
  <c r="AG289" i="11"/>
  <c r="AP289" i="11"/>
  <c r="AQ289" i="11"/>
  <c r="AX289" i="11" s="1"/>
  <c r="AB290" i="11"/>
  <c r="AG290" i="11"/>
  <c r="AP290" i="11"/>
  <c r="AQ290" i="11"/>
  <c r="AX290" i="11" s="1"/>
  <c r="AB291" i="11"/>
  <c r="AG291" i="11"/>
  <c r="AP291" i="11"/>
  <c r="AQ291" i="11"/>
  <c r="AX291" i="11" s="1"/>
  <c r="AB292" i="11"/>
  <c r="AG292" i="11"/>
  <c r="AP292" i="11"/>
  <c r="AQ292" i="11"/>
  <c r="AX292" i="11" s="1"/>
  <c r="AB293" i="11"/>
  <c r="AG293" i="11"/>
  <c r="AP293" i="11"/>
  <c r="AQ293" i="11"/>
  <c r="AX293" i="11" s="1"/>
  <c r="AB294" i="11"/>
  <c r="AG294" i="11"/>
  <c r="AP294" i="11"/>
  <c r="AQ294" i="11"/>
  <c r="AX294" i="11" s="1"/>
  <c r="AB295" i="11"/>
  <c r="AG295" i="11"/>
  <c r="AP295" i="11"/>
  <c r="AQ295" i="11"/>
  <c r="AX295" i="11" s="1"/>
  <c r="AB296" i="11"/>
  <c r="AG296" i="11"/>
  <c r="AP296" i="11"/>
  <c r="AQ296" i="11"/>
  <c r="AX296" i="11" s="1"/>
  <c r="AB297" i="11"/>
  <c r="AG297" i="11"/>
  <c r="AP297" i="11"/>
  <c r="AQ297" i="11"/>
  <c r="AX297" i="11" s="1"/>
  <c r="AB298" i="11"/>
  <c r="AG298" i="11"/>
  <c r="AP298" i="11"/>
  <c r="AQ298" i="11"/>
  <c r="AX298" i="11" s="1"/>
  <c r="AB299" i="11"/>
  <c r="AG299" i="11"/>
  <c r="AP299" i="11"/>
  <c r="AQ299" i="11"/>
  <c r="AX299" i="11" s="1"/>
  <c r="AB300" i="11"/>
  <c r="AG300" i="11"/>
  <c r="AP300" i="11"/>
  <c r="AQ300" i="11"/>
  <c r="AX300" i="11" s="1"/>
  <c r="AB301" i="11"/>
  <c r="AG301" i="11"/>
  <c r="AP301" i="11"/>
  <c r="AQ301" i="11"/>
  <c r="AX301" i="11" s="1"/>
  <c r="AB302" i="11"/>
  <c r="AG302" i="11"/>
  <c r="AP302" i="11"/>
  <c r="AQ302" i="11"/>
  <c r="AX302" i="11" s="1"/>
  <c r="AB303" i="11"/>
  <c r="AG303" i="11"/>
  <c r="AP303" i="11"/>
  <c r="AQ303" i="11"/>
  <c r="AX303" i="11" s="1"/>
  <c r="L304" i="11"/>
  <c r="AC304" i="11"/>
  <c r="AD304" i="11"/>
  <c r="AE304" i="11"/>
  <c r="AH304" i="11"/>
  <c r="AI304" i="11"/>
  <c r="AL304" i="11"/>
  <c r="AU304" i="11"/>
  <c r="AW304" i="11"/>
  <c r="AY129" i="11" l="1"/>
  <c r="AX228" i="11"/>
  <c r="AX34" i="11"/>
  <c r="AX249" i="11"/>
  <c r="AX78" i="11"/>
  <c r="AY24" i="11"/>
  <c r="AX106" i="11"/>
  <c r="AX54" i="11"/>
  <c r="AY279" i="11"/>
  <c r="AX232" i="11"/>
  <c r="AX168" i="11"/>
  <c r="AX102" i="11"/>
  <c r="AY52" i="11"/>
  <c r="AQ10" i="12"/>
  <c r="AS10" i="12" s="1"/>
  <c r="AY195" i="11"/>
  <c r="AY303" i="11"/>
  <c r="AY147" i="11"/>
  <c r="AX105" i="11"/>
  <c r="AX69" i="11"/>
  <c r="AX33" i="11"/>
  <c r="AX12" i="11"/>
  <c r="AX257" i="11"/>
  <c r="AX201" i="11"/>
  <c r="AY114" i="11"/>
  <c r="AY42" i="11"/>
  <c r="AX19" i="11"/>
  <c r="AY88" i="11"/>
  <c r="AX66" i="11"/>
  <c r="AY10" i="11"/>
  <c r="AX261" i="11"/>
  <c r="AX240" i="11"/>
  <c r="AX216" i="11"/>
  <c r="AX184" i="11"/>
  <c r="AX151" i="11"/>
  <c r="AX118" i="11"/>
  <c r="AX91" i="11"/>
  <c r="AX70" i="11"/>
  <c r="AX46" i="11"/>
  <c r="AX25" i="11"/>
  <c r="AX16" i="11"/>
  <c r="AY297" i="11"/>
  <c r="AY270" i="11"/>
  <c r="AY253" i="11"/>
  <c r="AX244" i="11"/>
  <c r="AY235" i="11"/>
  <c r="AY222" i="11"/>
  <c r="AY205" i="11"/>
  <c r="AY189" i="11"/>
  <c r="AY174" i="11"/>
  <c r="AY157" i="11"/>
  <c r="AY141" i="11"/>
  <c r="AY124" i="11"/>
  <c r="AX109" i="11"/>
  <c r="AX100" i="11"/>
  <c r="AX73" i="11"/>
  <c r="AX64" i="11"/>
  <c r="AX37" i="11"/>
  <c r="AY28" i="11"/>
  <c r="AY15" i="11"/>
  <c r="AY291" i="11"/>
  <c r="AY267" i="11"/>
  <c r="AX251" i="11"/>
  <c r="AY243" i="11"/>
  <c r="AX234" i="11"/>
  <c r="AX108" i="11"/>
  <c r="AY96" i="11"/>
  <c r="AX87" i="11"/>
  <c r="AX72" i="11"/>
  <c r="AY60" i="11"/>
  <c r="AX51" i="11"/>
  <c r="AX36" i="11"/>
  <c r="AX21" i="11"/>
  <c r="AY288" i="11"/>
  <c r="AX250" i="11"/>
  <c r="AX84" i="11"/>
  <c r="AX48" i="11"/>
  <c r="AX27" i="11"/>
  <c r="AX13" i="11"/>
  <c r="AQ304" i="11"/>
  <c r="AS304" i="11" s="1"/>
  <c r="AY262" i="11"/>
  <c r="AY229" i="11"/>
  <c r="AY223" i="11"/>
  <c r="AY219" i="11"/>
  <c r="AY213" i="11"/>
  <c r="AY207" i="11"/>
  <c r="AY202" i="11"/>
  <c r="AY196" i="11"/>
  <c r="AY192" i="11"/>
  <c r="AY186" i="11"/>
  <c r="AY180" i="11"/>
  <c r="AY175" i="11"/>
  <c r="AY169" i="11"/>
  <c r="AY165" i="11"/>
  <c r="AY159" i="11"/>
  <c r="AY153" i="11"/>
  <c r="AY148" i="11"/>
  <c r="AY142" i="11"/>
  <c r="AY136" i="11"/>
  <c r="AY132" i="11"/>
  <c r="AY126" i="11"/>
  <c r="AY120" i="11"/>
  <c r="AY115" i="11"/>
  <c r="AY97" i="11"/>
  <c r="AY79" i="11"/>
  <c r="AY61" i="11"/>
  <c r="AY43" i="11"/>
  <c r="AY8" i="11"/>
  <c r="AY294" i="11"/>
  <c r="AY276" i="11"/>
  <c r="AX239" i="11"/>
  <c r="AX233" i="11"/>
  <c r="AY258" i="11"/>
  <c r="AY231" i="11"/>
  <c r="AY225" i="11"/>
  <c r="AY220" i="11"/>
  <c r="AY214" i="11"/>
  <c r="AY204" i="11"/>
  <c r="AY183" i="11"/>
  <c r="AY171" i="11"/>
  <c r="AG304" i="11"/>
  <c r="AY252" i="11"/>
  <c r="AY210" i="11"/>
  <c r="AY198" i="11"/>
  <c r="AY193" i="11"/>
  <c r="AY187" i="11"/>
  <c r="AY177" i="11"/>
  <c r="AY166" i="11"/>
  <c r="AY160" i="11"/>
  <c r="AY156" i="11"/>
  <c r="AY150" i="11"/>
  <c r="AY144" i="11"/>
  <c r="AY138" i="11"/>
  <c r="AY133" i="11"/>
  <c r="AY127" i="11"/>
  <c r="AY123" i="11"/>
  <c r="AY117" i="11"/>
  <c r="AY111" i="11"/>
  <c r="AY99" i="11"/>
  <c r="AY93" i="11"/>
  <c r="AY81" i="11"/>
  <c r="AY75" i="11"/>
  <c r="AY63" i="11"/>
  <c r="AY57" i="11"/>
  <c r="AY45" i="11"/>
  <c r="AY39" i="11"/>
  <c r="AY9" i="11"/>
  <c r="AY300" i="11"/>
  <c r="AY282" i="11"/>
  <c r="AY264" i="11"/>
  <c r="AX10" i="12"/>
  <c r="AY301" i="11"/>
  <c r="AY298" i="11"/>
  <c r="AY295" i="11"/>
  <c r="AY292" i="11"/>
  <c r="AY289" i="11"/>
  <c r="AY286" i="11"/>
  <c r="AY283" i="11"/>
  <c r="AY280" i="11"/>
  <c r="AY277" i="11"/>
  <c r="AY274" i="11"/>
  <c r="AY271" i="11"/>
  <c r="AY268" i="11"/>
  <c r="AY265" i="11"/>
  <c r="AY247" i="11"/>
  <c r="AX254" i="11"/>
  <c r="AX236" i="11"/>
  <c r="AY224" i="11"/>
  <c r="AX224" i="11"/>
  <c r="AY215" i="11"/>
  <c r="AX215" i="11"/>
  <c r="AY206" i="11"/>
  <c r="AX206" i="11"/>
  <c r="AY197" i="11"/>
  <c r="AX197" i="11"/>
  <c r="AY188" i="11"/>
  <c r="AX188" i="11"/>
  <c r="AY179" i="11"/>
  <c r="AX179" i="11"/>
  <c r="AY170" i="11"/>
  <c r="AX170" i="11"/>
  <c r="AY161" i="11"/>
  <c r="AX161" i="11"/>
  <c r="AY152" i="11"/>
  <c r="AX152" i="11"/>
  <c r="AY143" i="11"/>
  <c r="AX143" i="11"/>
  <c r="AY134" i="11"/>
  <c r="AX134" i="11"/>
  <c r="AY125" i="11"/>
  <c r="AX125" i="11"/>
  <c r="AY116" i="11"/>
  <c r="AX116" i="11"/>
  <c r="AY107" i="11"/>
  <c r="AX107" i="11"/>
  <c r="AY98" i="11"/>
  <c r="AX98" i="11"/>
  <c r="AY89" i="11"/>
  <c r="AX89" i="11"/>
  <c r="AY80" i="11"/>
  <c r="AX80" i="11"/>
  <c r="AY71" i="11"/>
  <c r="AX71" i="11"/>
  <c r="AY62" i="11"/>
  <c r="AX62" i="11"/>
  <c r="AY53" i="11"/>
  <c r="AX53" i="11"/>
  <c r="AY44" i="11"/>
  <c r="AX44" i="11"/>
  <c r="AY35" i="11"/>
  <c r="AX35" i="11"/>
  <c r="AY26" i="11"/>
  <c r="AX26" i="11"/>
  <c r="AY17" i="11"/>
  <c r="AX17" i="11"/>
  <c r="AX260" i="11"/>
  <c r="AY256" i="11"/>
  <c r="AX242" i="11"/>
  <c r="AY238" i="11"/>
  <c r="AY227" i="11"/>
  <c r="AX227" i="11"/>
  <c r="AY226" i="11"/>
  <c r="AY218" i="11"/>
  <c r="AX218" i="11"/>
  <c r="AY217" i="11"/>
  <c r="AY209" i="11"/>
  <c r="AX209" i="11"/>
  <c r="AY208" i="11"/>
  <c r="AY200" i="11"/>
  <c r="AX200" i="11"/>
  <c r="AY199" i="11"/>
  <c r="AY191" i="11"/>
  <c r="AX191" i="11"/>
  <c r="AY190" i="11"/>
  <c r="AY182" i="11"/>
  <c r="AX182" i="11"/>
  <c r="AY181" i="11"/>
  <c r="AY173" i="11"/>
  <c r="AX173" i="11"/>
  <c r="AY172" i="11"/>
  <c r="AY164" i="11"/>
  <c r="AX164" i="11"/>
  <c r="AY163" i="11"/>
  <c r="AY155" i="11"/>
  <c r="AX155" i="11"/>
  <c r="AY154" i="11"/>
  <c r="AY146" i="11"/>
  <c r="AX146" i="11"/>
  <c r="AY145" i="11"/>
  <c r="AY137" i="11"/>
  <c r="AX137" i="11"/>
  <c r="AY128" i="11"/>
  <c r="AX128" i="11"/>
  <c r="AY119" i="11"/>
  <c r="AX119" i="11"/>
  <c r="AY110" i="11"/>
  <c r="AX110" i="11"/>
  <c r="AY101" i="11"/>
  <c r="AX101" i="11"/>
  <c r="AY92" i="11"/>
  <c r="AX92" i="11"/>
  <c r="AY83" i="11"/>
  <c r="AX83" i="11"/>
  <c r="AY74" i="11"/>
  <c r="AX74" i="11"/>
  <c r="AY65" i="11"/>
  <c r="AX65" i="11"/>
  <c r="AY56" i="11"/>
  <c r="AX56" i="11"/>
  <c r="AY47" i="11"/>
  <c r="AX47" i="11"/>
  <c r="AY38" i="11"/>
  <c r="AX38" i="11"/>
  <c r="AY29" i="11"/>
  <c r="AX29" i="11"/>
  <c r="AY20" i="11"/>
  <c r="AX20" i="11"/>
  <c r="AY11" i="11"/>
  <c r="AX11" i="11"/>
  <c r="AY302" i="11"/>
  <c r="AY299" i="11"/>
  <c r="AY296" i="11"/>
  <c r="AY293" i="11"/>
  <c r="AY290" i="11"/>
  <c r="AY287" i="11"/>
  <c r="AY284" i="11"/>
  <c r="AY281" i="11"/>
  <c r="AY278" i="11"/>
  <c r="AY275" i="11"/>
  <c r="AY272" i="11"/>
  <c r="AY269" i="11"/>
  <c r="AY266" i="11"/>
  <c r="AX263" i="11"/>
  <c r="AY259" i="11"/>
  <c r="AX245" i="11"/>
  <c r="AY241" i="11"/>
  <c r="AX248" i="11"/>
  <c r="AY230" i="11"/>
  <c r="AX230" i="11"/>
  <c r="AY221" i="11"/>
  <c r="AX221" i="11"/>
  <c r="AY212" i="11"/>
  <c r="AX212" i="11"/>
  <c r="AY203" i="11"/>
  <c r="AX203" i="11"/>
  <c r="AY194" i="11"/>
  <c r="AX194" i="11"/>
  <c r="AY185" i="11"/>
  <c r="AX185" i="11"/>
  <c r="AY176" i="11"/>
  <c r="AX176" i="11"/>
  <c r="AY167" i="11"/>
  <c r="AX167" i="11"/>
  <c r="AY158" i="11"/>
  <c r="AX158" i="11"/>
  <c r="AY149" i="11"/>
  <c r="AX149" i="11"/>
  <c r="AY140" i="11"/>
  <c r="AX140" i="11"/>
  <c r="AY139" i="11"/>
  <c r="AY131" i="11"/>
  <c r="AX131" i="11"/>
  <c r="AY130" i="11"/>
  <c r="AY122" i="11"/>
  <c r="AX122" i="11"/>
  <c r="AY121" i="11"/>
  <c r="AY113" i="11"/>
  <c r="AX113" i="11"/>
  <c r="AY112" i="11"/>
  <c r="AY104" i="11"/>
  <c r="AX104" i="11"/>
  <c r="AY103" i="11"/>
  <c r="AY95" i="11"/>
  <c r="AX95" i="11"/>
  <c r="AY94" i="11"/>
  <c r="AY86" i="11"/>
  <c r="AX86" i="11"/>
  <c r="AY85" i="11"/>
  <c r="AY77" i="11"/>
  <c r="AX77" i="11"/>
  <c r="AY76" i="11"/>
  <c r="AY68" i="11"/>
  <c r="AX68" i="11"/>
  <c r="AY67" i="11"/>
  <c r="AY59" i="11"/>
  <c r="AX59" i="11"/>
  <c r="AY58" i="11"/>
  <c r="AY50" i="11"/>
  <c r="AX50" i="11"/>
  <c r="AY49" i="11"/>
  <c r="AY41" i="11"/>
  <c r="AX41" i="11"/>
  <c r="AY40" i="11"/>
  <c r="AY32" i="11"/>
  <c r="AX32" i="11"/>
  <c r="AY31" i="11"/>
  <c r="AY23" i="11"/>
  <c r="AX23" i="11"/>
  <c r="AY14" i="11"/>
  <c r="AX14" i="11"/>
  <c r="AX304" i="11" l="1"/>
  <c r="K5" i="10"/>
  <c r="AB8" i="10"/>
  <c r="AG8" i="10"/>
  <c r="AP8" i="10"/>
  <c r="AQ8" i="10"/>
  <c r="AX8" i="10" s="1"/>
  <c r="AB9" i="10"/>
  <c r="AG9" i="10"/>
  <c r="AP9" i="10"/>
  <c r="AQ9" i="10"/>
  <c r="AX9" i="10" s="1"/>
  <c r="AB10" i="10"/>
  <c r="AG10" i="10"/>
  <c r="AP10" i="10"/>
  <c r="AQ10" i="10"/>
  <c r="AX10" i="10" s="1"/>
  <c r="AB11" i="10"/>
  <c r="AG11" i="10"/>
  <c r="AP11" i="10"/>
  <c r="AQ11" i="10"/>
  <c r="AY11" i="10" s="1"/>
  <c r="AB12" i="10"/>
  <c r="AG12" i="10"/>
  <c r="AP12" i="10"/>
  <c r="AQ12" i="10"/>
  <c r="AX12" i="10" s="1"/>
  <c r="AB13" i="10"/>
  <c r="AG13" i="10"/>
  <c r="AP13" i="10"/>
  <c r="AQ13" i="10"/>
  <c r="AY13" i="10" s="1"/>
  <c r="AB14" i="10"/>
  <c r="AG14" i="10"/>
  <c r="AP14" i="10"/>
  <c r="AQ14" i="10"/>
  <c r="AX14" i="10" s="1"/>
  <c r="E15" i="10"/>
  <c r="L15" i="10"/>
  <c r="AC15" i="10"/>
  <c r="AD15" i="10"/>
  <c r="AE15" i="10"/>
  <c r="AH15" i="10"/>
  <c r="AI15" i="10"/>
  <c r="AL15" i="10"/>
  <c r="AU15" i="10"/>
  <c r="AW15" i="10"/>
  <c r="AG15" i="10" l="1"/>
  <c r="AX11" i="10"/>
  <c r="AX15" i="10" s="1"/>
  <c r="AY10" i="10"/>
  <c r="AY8" i="10"/>
  <c r="AY14" i="10"/>
  <c r="AX13" i="10"/>
  <c r="AY12" i="10"/>
  <c r="AY9" i="10"/>
  <c r="AQ15" i="10"/>
  <c r="AS15" i="10" s="1"/>
  <c r="AY8" i="9"/>
  <c r="K5" i="9"/>
  <c r="AB8" i="9"/>
  <c r="AG8" i="9"/>
  <c r="AP8" i="9"/>
  <c r="AQ8" i="9"/>
  <c r="AX8" i="9"/>
  <c r="AB9" i="9"/>
  <c r="AG9" i="9"/>
  <c r="AP9" i="9"/>
  <c r="AQ9" i="9"/>
  <c r="AY9" i="9" s="1"/>
  <c r="AB10" i="9"/>
  <c r="AG10" i="9"/>
  <c r="AP10" i="9"/>
  <c r="AQ10" i="9"/>
  <c r="AX10" i="9" s="1"/>
  <c r="AB11" i="9"/>
  <c r="AG11" i="9"/>
  <c r="AP11" i="9"/>
  <c r="AQ11" i="9"/>
  <c r="AY11" i="9" s="1"/>
  <c r="AB12" i="9"/>
  <c r="AG12" i="9"/>
  <c r="AP12" i="9"/>
  <c r="AQ12" i="9"/>
  <c r="AY12" i="9" s="1"/>
  <c r="AX12" i="9"/>
  <c r="AB13" i="9"/>
  <c r="AG13" i="9"/>
  <c r="AP13" i="9"/>
  <c r="AQ13" i="9"/>
  <c r="AY13" i="9" s="1"/>
  <c r="AX13" i="9"/>
  <c r="AB14" i="9"/>
  <c r="AG14" i="9"/>
  <c r="AP14" i="9"/>
  <c r="AQ14" i="9"/>
  <c r="AY14" i="9" s="1"/>
  <c r="AX14" i="9"/>
  <c r="AB15" i="9"/>
  <c r="AG15" i="9"/>
  <c r="AP15" i="9"/>
  <c r="AQ15" i="9"/>
  <c r="AY15" i="9" s="1"/>
  <c r="AB16" i="9"/>
  <c r="AG16" i="9"/>
  <c r="AP16" i="9"/>
  <c r="AQ16" i="9"/>
  <c r="AX16" i="9" s="1"/>
  <c r="AB17" i="9"/>
  <c r="AG17" i="9"/>
  <c r="AP17" i="9"/>
  <c r="AQ17" i="9"/>
  <c r="AY17" i="9" s="1"/>
  <c r="AX17" i="9"/>
  <c r="AB18" i="9"/>
  <c r="AG18" i="9"/>
  <c r="AP18" i="9"/>
  <c r="AQ18" i="9"/>
  <c r="AY18" i="9" s="1"/>
  <c r="E19" i="9"/>
  <c r="L19" i="9"/>
  <c r="AC19" i="9"/>
  <c r="AD19" i="9"/>
  <c r="AE19" i="9"/>
  <c r="AH19" i="9"/>
  <c r="AI19" i="9"/>
  <c r="AL19" i="9"/>
  <c r="AU19" i="9"/>
  <c r="AW19" i="9"/>
  <c r="AX9" i="9" l="1"/>
  <c r="AG19" i="9"/>
  <c r="AX18" i="9"/>
  <c r="AY10" i="9"/>
  <c r="AX15" i="9"/>
  <c r="AY16" i="9"/>
  <c r="AX11" i="9"/>
  <c r="AQ19" i="9"/>
  <c r="AS19" i="9" s="1"/>
  <c r="K5" i="7"/>
  <c r="AB8" i="7"/>
  <c r="AG8" i="7"/>
  <c r="AG9" i="7" s="1"/>
  <c r="AP8" i="7"/>
  <c r="AQ8" i="7"/>
  <c r="AY8" i="7" s="1"/>
  <c r="E9" i="7"/>
  <c r="L9" i="7"/>
  <c r="AC9" i="7"/>
  <c r="AD9" i="7"/>
  <c r="AE9" i="7"/>
  <c r="AH9" i="7"/>
  <c r="AI9" i="7"/>
  <c r="AL9" i="7"/>
  <c r="AU9" i="7"/>
  <c r="AW9" i="7"/>
  <c r="AX8" i="7" l="1"/>
  <c r="AX19" i="9"/>
  <c r="AX9" i="7"/>
  <c r="AQ9" i="7"/>
  <c r="AS9" i="7" s="1"/>
  <c r="K5" i="6"/>
  <c r="T8" i="6"/>
  <c r="AB8" i="6"/>
  <c r="AG8" i="6"/>
  <c r="AP8" i="6"/>
  <c r="AQ8" i="6"/>
  <c r="AW8" i="6" s="1"/>
  <c r="AS8" i="6"/>
  <c r="T9" i="6"/>
  <c r="AB9" i="6"/>
  <c r="AG9" i="6"/>
  <c r="AP9" i="6"/>
  <c r="AQ9" i="6"/>
  <c r="AW9" i="6" s="1"/>
  <c r="AS9" i="6"/>
  <c r="T10" i="6"/>
  <c r="AB10" i="6"/>
  <c r="AG10" i="6"/>
  <c r="AP10" i="6"/>
  <c r="AQ10" i="6"/>
  <c r="AS10" i="6"/>
  <c r="AW10" i="6"/>
  <c r="AY10" i="6" s="1"/>
  <c r="T11" i="6"/>
  <c r="AB11" i="6"/>
  <c r="AG11" i="6"/>
  <c r="AP11" i="6"/>
  <c r="AQ11" i="6"/>
  <c r="AW11" i="6" s="1"/>
  <c r="AS11" i="6"/>
  <c r="T12" i="6"/>
  <c r="AB12" i="6"/>
  <c r="AG12" i="6"/>
  <c r="AP12" i="6"/>
  <c r="AQ12" i="6"/>
  <c r="AW12" i="6" s="1"/>
  <c r="AS12" i="6"/>
  <c r="T13" i="6"/>
  <c r="AB13" i="6"/>
  <c r="AG13" i="6"/>
  <c r="AP13" i="6"/>
  <c r="AQ13" i="6"/>
  <c r="AW13" i="6" s="1"/>
  <c r="AS13" i="6"/>
  <c r="T14" i="6"/>
  <c r="AB14" i="6"/>
  <c r="AG14" i="6"/>
  <c r="AP14" i="6"/>
  <c r="AQ14" i="6"/>
  <c r="AW14" i="6" s="1"/>
  <c r="AS14" i="6"/>
  <c r="T15" i="6"/>
  <c r="AB15" i="6"/>
  <c r="AG15" i="6"/>
  <c r="AP15" i="6"/>
  <c r="AQ15" i="6"/>
  <c r="AW15" i="6" s="1"/>
  <c r="AS15" i="6"/>
  <c r="T16" i="6"/>
  <c r="AB16" i="6"/>
  <c r="AG16" i="6"/>
  <c r="AP16" i="6"/>
  <c r="AQ16" i="6"/>
  <c r="AW16" i="6" s="1"/>
  <c r="AY16" i="6" s="1"/>
  <c r="AS16" i="6"/>
  <c r="T17" i="6"/>
  <c r="AB17" i="6"/>
  <c r="AG17" i="6"/>
  <c r="AP17" i="6"/>
  <c r="AQ17" i="6"/>
  <c r="AW17" i="6" s="1"/>
  <c r="AZ17" i="6" s="1"/>
  <c r="AS17" i="6"/>
  <c r="T18" i="6"/>
  <c r="AB18" i="6"/>
  <c r="AG18" i="6"/>
  <c r="AP18" i="6"/>
  <c r="AQ18" i="6"/>
  <c r="AW18" i="6" s="1"/>
  <c r="AS18" i="6"/>
  <c r="T19" i="6"/>
  <c r="AB19" i="6"/>
  <c r="AG19" i="6"/>
  <c r="AP19" i="6"/>
  <c r="AQ19" i="6"/>
  <c r="AW19" i="6" s="1"/>
  <c r="AS19" i="6"/>
  <c r="T20" i="6"/>
  <c r="AB20" i="6"/>
  <c r="AG20" i="6"/>
  <c r="AP20" i="6"/>
  <c r="AQ20" i="6"/>
  <c r="AW20" i="6" s="1"/>
  <c r="AS20" i="6"/>
  <c r="T21" i="6"/>
  <c r="AB21" i="6"/>
  <c r="AG21" i="6"/>
  <c r="AP21" i="6"/>
  <c r="AQ21" i="6"/>
  <c r="AW21" i="6" s="1"/>
  <c r="AS21" i="6"/>
  <c r="T22" i="6"/>
  <c r="AB22" i="6"/>
  <c r="AG22" i="6"/>
  <c r="AP22" i="6"/>
  <c r="AQ22" i="6"/>
  <c r="AW22" i="6" s="1"/>
  <c r="AY22" i="6" s="1"/>
  <c r="AS22" i="6"/>
  <c r="T23" i="6"/>
  <c r="AB23" i="6"/>
  <c r="AG23" i="6"/>
  <c r="AP23" i="6"/>
  <c r="AQ23" i="6"/>
  <c r="AW23" i="6" s="1"/>
  <c r="AZ23" i="6" s="1"/>
  <c r="AS23" i="6"/>
  <c r="T24" i="6"/>
  <c r="AB24" i="6"/>
  <c r="AG24" i="6"/>
  <c r="AP24" i="6"/>
  <c r="AQ24" i="6"/>
  <c r="AW24" i="6" s="1"/>
  <c r="AS24" i="6"/>
  <c r="T25" i="6"/>
  <c r="AB25" i="6"/>
  <c r="AG25" i="6"/>
  <c r="AP25" i="6"/>
  <c r="AQ25" i="6"/>
  <c r="AW25" i="6" s="1"/>
  <c r="AS25" i="6"/>
  <c r="T26" i="6"/>
  <c r="AB26" i="6"/>
  <c r="AG26" i="6"/>
  <c r="AP26" i="6"/>
  <c r="AQ26" i="6"/>
  <c r="AW26" i="6" s="1"/>
  <c r="AS26" i="6"/>
  <c r="T27" i="6"/>
  <c r="AB27" i="6"/>
  <c r="AG27" i="6"/>
  <c r="AP27" i="6"/>
  <c r="AQ27" i="6"/>
  <c r="AW27" i="6" s="1"/>
  <c r="AS27" i="6"/>
  <c r="T28" i="6"/>
  <c r="AB28" i="6"/>
  <c r="AG28" i="6"/>
  <c r="AP28" i="6"/>
  <c r="AQ28" i="6"/>
  <c r="AW28" i="6" s="1"/>
  <c r="AY28" i="6" s="1"/>
  <c r="AS28" i="6"/>
  <c r="T29" i="6"/>
  <c r="AB29" i="6"/>
  <c r="AG29" i="6"/>
  <c r="AP29" i="6"/>
  <c r="AQ29" i="6"/>
  <c r="AW29" i="6" s="1"/>
  <c r="AZ29" i="6" s="1"/>
  <c r="AS29" i="6"/>
  <c r="T30" i="6"/>
  <c r="AB30" i="6"/>
  <c r="AG30" i="6"/>
  <c r="AP30" i="6"/>
  <c r="AQ30" i="6"/>
  <c r="AW30" i="6" s="1"/>
  <c r="AS30" i="6"/>
  <c r="T31" i="6"/>
  <c r="AB31" i="6"/>
  <c r="AG31" i="6"/>
  <c r="AP31" i="6"/>
  <c r="AQ31" i="6"/>
  <c r="AW31" i="6" s="1"/>
  <c r="AS31" i="6"/>
  <c r="T32" i="6"/>
  <c r="AB32" i="6"/>
  <c r="AG32" i="6"/>
  <c r="AP32" i="6"/>
  <c r="AQ32" i="6"/>
  <c r="AW32" i="6" s="1"/>
  <c r="AS32" i="6"/>
  <c r="T33" i="6"/>
  <c r="AB33" i="6"/>
  <c r="AG33" i="6"/>
  <c r="AP33" i="6"/>
  <c r="AQ33" i="6"/>
  <c r="AW33" i="6" s="1"/>
  <c r="AS33" i="6"/>
  <c r="T34" i="6"/>
  <c r="AB34" i="6"/>
  <c r="AG34" i="6"/>
  <c r="AP34" i="6"/>
  <c r="AQ34" i="6"/>
  <c r="AW34" i="6" s="1"/>
  <c r="AY34" i="6" s="1"/>
  <c r="AS34" i="6"/>
  <c r="T35" i="6"/>
  <c r="AB35" i="6"/>
  <c r="AG35" i="6"/>
  <c r="AP35" i="6"/>
  <c r="AQ35" i="6"/>
  <c r="AS35" i="6"/>
  <c r="AW35" i="6"/>
  <c r="AZ35" i="6" s="1"/>
  <c r="T36" i="6"/>
  <c r="AB36" i="6"/>
  <c r="AG36" i="6"/>
  <c r="AP36" i="6"/>
  <c r="AQ36" i="6"/>
  <c r="AW36" i="6" s="1"/>
  <c r="AS36" i="6"/>
  <c r="T37" i="6"/>
  <c r="AB37" i="6"/>
  <c r="AG37" i="6"/>
  <c r="AP37" i="6"/>
  <c r="AQ37" i="6"/>
  <c r="AW37" i="6" s="1"/>
  <c r="AS37" i="6"/>
  <c r="T38" i="6"/>
  <c r="AB38" i="6"/>
  <c r="AG38" i="6"/>
  <c r="AP38" i="6"/>
  <c r="AQ38" i="6"/>
  <c r="AW38" i="6" s="1"/>
  <c r="AS38" i="6"/>
  <c r="T39" i="6"/>
  <c r="AB39" i="6"/>
  <c r="AG39" i="6"/>
  <c r="AP39" i="6"/>
  <c r="AQ39" i="6"/>
  <c r="AW39" i="6" s="1"/>
  <c r="AS39" i="6"/>
  <c r="T40" i="6"/>
  <c r="AB40" i="6"/>
  <c r="AG40" i="6"/>
  <c r="AP40" i="6"/>
  <c r="AQ40" i="6"/>
  <c r="AW40" i="6" s="1"/>
  <c r="AY40" i="6" s="1"/>
  <c r="AS40" i="6"/>
  <c r="T41" i="6"/>
  <c r="AB41" i="6"/>
  <c r="AG41" i="6"/>
  <c r="AP41" i="6"/>
  <c r="AQ41" i="6"/>
  <c r="AS41" i="6"/>
  <c r="AW41" i="6"/>
  <c r="AZ41" i="6" s="1"/>
  <c r="T42" i="6"/>
  <c r="AB42" i="6"/>
  <c r="AG42" i="6"/>
  <c r="AP42" i="6"/>
  <c r="AQ42" i="6"/>
  <c r="AW42" i="6" s="1"/>
  <c r="AS42" i="6"/>
  <c r="T43" i="6"/>
  <c r="AB43" i="6"/>
  <c r="AG43" i="6"/>
  <c r="AP43" i="6"/>
  <c r="AQ43" i="6"/>
  <c r="AW43" i="6" s="1"/>
  <c r="AS43" i="6"/>
  <c r="T44" i="6"/>
  <c r="AB44" i="6"/>
  <c r="AG44" i="6"/>
  <c r="AP44" i="6"/>
  <c r="AQ44" i="6"/>
  <c r="AW44" i="6" s="1"/>
  <c r="AS44" i="6"/>
  <c r="T45" i="6"/>
  <c r="AB45" i="6"/>
  <c r="AG45" i="6"/>
  <c r="AP45" i="6"/>
  <c r="AQ45" i="6"/>
  <c r="AW45" i="6" s="1"/>
  <c r="AS45" i="6"/>
  <c r="T46" i="6"/>
  <c r="AB46" i="6"/>
  <c r="AG46" i="6"/>
  <c r="AP46" i="6"/>
  <c r="AQ46" i="6"/>
  <c r="AW46" i="6" s="1"/>
  <c r="AY46" i="6" s="1"/>
  <c r="AS46" i="6"/>
  <c r="T47" i="6"/>
  <c r="AB47" i="6"/>
  <c r="AG47" i="6"/>
  <c r="AP47" i="6"/>
  <c r="AQ47" i="6"/>
  <c r="AS47" i="6"/>
  <c r="AW47" i="6"/>
  <c r="AZ47" i="6" s="1"/>
  <c r="T48" i="6"/>
  <c r="AB48" i="6"/>
  <c r="AG48" i="6"/>
  <c r="AP48" i="6"/>
  <c r="AQ48" i="6"/>
  <c r="AW48" i="6" s="1"/>
  <c r="AS48" i="6"/>
  <c r="T49" i="6"/>
  <c r="AB49" i="6"/>
  <c r="AG49" i="6"/>
  <c r="AP49" i="6"/>
  <c r="AQ49" i="6"/>
  <c r="AW49" i="6" s="1"/>
  <c r="AS49" i="6"/>
  <c r="T50" i="6"/>
  <c r="AB50" i="6"/>
  <c r="AG50" i="6"/>
  <c r="AP50" i="6"/>
  <c r="AQ50" i="6"/>
  <c r="AW50" i="6" s="1"/>
  <c r="AS50" i="6"/>
  <c r="T51" i="6"/>
  <c r="AB51" i="6"/>
  <c r="AG51" i="6"/>
  <c r="AP51" i="6"/>
  <c r="AQ51" i="6"/>
  <c r="AW51" i="6" s="1"/>
  <c r="AS51" i="6"/>
  <c r="T52" i="6"/>
  <c r="AB52" i="6"/>
  <c r="AG52" i="6"/>
  <c r="AP52" i="6"/>
  <c r="AQ52" i="6"/>
  <c r="AW52" i="6" s="1"/>
  <c r="AY52" i="6" s="1"/>
  <c r="AS52" i="6"/>
  <c r="T53" i="6"/>
  <c r="AB53" i="6"/>
  <c r="AG53" i="6"/>
  <c r="AP53" i="6"/>
  <c r="AQ53" i="6"/>
  <c r="AW53" i="6" s="1"/>
  <c r="AZ53" i="6" s="1"/>
  <c r="AS53" i="6"/>
  <c r="T54" i="6"/>
  <c r="AB54" i="6"/>
  <c r="AG54" i="6"/>
  <c r="AP54" i="6"/>
  <c r="AQ54" i="6"/>
  <c r="AW54" i="6" s="1"/>
  <c r="AS54" i="6"/>
  <c r="T55" i="6"/>
  <c r="AB55" i="6"/>
  <c r="AG55" i="6"/>
  <c r="AP55" i="6"/>
  <c r="AQ55" i="6"/>
  <c r="AW55" i="6" s="1"/>
  <c r="AS55" i="6"/>
  <c r="T56" i="6"/>
  <c r="AB56" i="6"/>
  <c r="AG56" i="6"/>
  <c r="AP56" i="6"/>
  <c r="AQ56" i="6"/>
  <c r="AW56" i="6" s="1"/>
  <c r="AS56" i="6"/>
  <c r="T57" i="6"/>
  <c r="AB57" i="6"/>
  <c r="AG57" i="6"/>
  <c r="AP57" i="6"/>
  <c r="AQ57" i="6"/>
  <c r="AW57" i="6" s="1"/>
  <c r="AS57" i="6"/>
  <c r="T58" i="6"/>
  <c r="AB58" i="6"/>
  <c r="AG58" i="6"/>
  <c r="AP58" i="6"/>
  <c r="AQ58" i="6"/>
  <c r="AW58" i="6" s="1"/>
  <c r="AY58" i="6" s="1"/>
  <c r="AS58" i="6"/>
  <c r="T59" i="6"/>
  <c r="AB59" i="6"/>
  <c r="AG59" i="6"/>
  <c r="AP59" i="6"/>
  <c r="AQ59" i="6"/>
  <c r="AW59" i="6" s="1"/>
  <c r="AZ59" i="6" s="1"/>
  <c r="AS59" i="6"/>
  <c r="T60" i="6"/>
  <c r="AB60" i="6"/>
  <c r="AG60" i="6"/>
  <c r="AP60" i="6"/>
  <c r="AQ60" i="6"/>
  <c r="AW60" i="6" s="1"/>
  <c r="AS60" i="6"/>
  <c r="T61" i="6"/>
  <c r="AB61" i="6"/>
  <c r="AG61" i="6"/>
  <c r="AP61" i="6"/>
  <c r="AQ61" i="6"/>
  <c r="AW61" i="6" s="1"/>
  <c r="AS61" i="6"/>
  <c r="T62" i="6"/>
  <c r="AB62" i="6"/>
  <c r="AG62" i="6"/>
  <c r="AP62" i="6"/>
  <c r="AQ62" i="6"/>
  <c r="AW62" i="6" s="1"/>
  <c r="AS62" i="6"/>
  <c r="T63" i="6"/>
  <c r="AB63" i="6"/>
  <c r="AG63" i="6"/>
  <c r="AP63" i="6"/>
  <c r="AQ63" i="6"/>
  <c r="AW63" i="6" s="1"/>
  <c r="AS63" i="6"/>
  <c r="T64" i="6"/>
  <c r="AB64" i="6"/>
  <c r="AG64" i="6"/>
  <c r="AP64" i="6"/>
  <c r="AQ64" i="6"/>
  <c r="AW64" i="6" s="1"/>
  <c r="AY64" i="6" s="1"/>
  <c r="AS64" i="6"/>
  <c r="T65" i="6"/>
  <c r="AB65" i="6"/>
  <c r="AG65" i="6"/>
  <c r="AP65" i="6"/>
  <c r="AQ65" i="6"/>
  <c r="AW65" i="6" s="1"/>
  <c r="AZ65" i="6" s="1"/>
  <c r="AS65" i="6"/>
  <c r="T66" i="6"/>
  <c r="AB66" i="6"/>
  <c r="AG66" i="6"/>
  <c r="AP66" i="6"/>
  <c r="AQ66" i="6"/>
  <c r="AW66" i="6" s="1"/>
  <c r="AS66" i="6"/>
  <c r="T67" i="6"/>
  <c r="AB67" i="6"/>
  <c r="AG67" i="6"/>
  <c r="AP67" i="6"/>
  <c r="AQ67" i="6"/>
  <c r="AW67" i="6" s="1"/>
  <c r="AS67" i="6"/>
  <c r="T68" i="6"/>
  <c r="AB68" i="6"/>
  <c r="AG68" i="6"/>
  <c r="AP68" i="6"/>
  <c r="AQ68" i="6"/>
  <c r="AW68" i="6" s="1"/>
  <c r="AS68" i="6"/>
  <c r="T69" i="6"/>
  <c r="AB69" i="6"/>
  <c r="AG69" i="6"/>
  <c r="AP69" i="6"/>
  <c r="AQ69" i="6"/>
  <c r="AW69" i="6" s="1"/>
  <c r="AS69" i="6"/>
  <c r="T70" i="6"/>
  <c r="AB70" i="6"/>
  <c r="AG70" i="6"/>
  <c r="AP70" i="6"/>
  <c r="AQ70" i="6"/>
  <c r="AW70" i="6" s="1"/>
  <c r="AY70" i="6" s="1"/>
  <c r="AS70" i="6"/>
  <c r="T71" i="6"/>
  <c r="AB71" i="6"/>
  <c r="AG71" i="6"/>
  <c r="AP71" i="6"/>
  <c r="AQ71" i="6"/>
  <c r="AS71" i="6"/>
  <c r="AW71" i="6"/>
  <c r="AZ71" i="6" s="1"/>
  <c r="T72" i="6"/>
  <c r="AB72" i="6"/>
  <c r="AG72" i="6"/>
  <c r="AP72" i="6"/>
  <c r="AQ72" i="6"/>
  <c r="AW72" i="6" s="1"/>
  <c r="AS72" i="6"/>
  <c r="T73" i="6"/>
  <c r="AB73" i="6"/>
  <c r="AG73" i="6"/>
  <c r="AP73" i="6"/>
  <c r="AQ73" i="6"/>
  <c r="AW73" i="6" s="1"/>
  <c r="AS73" i="6"/>
  <c r="T74" i="6"/>
  <c r="AB74" i="6"/>
  <c r="AG74" i="6"/>
  <c r="AP74" i="6"/>
  <c r="AQ74" i="6"/>
  <c r="AW74" i="6" s="1"/>
  <c r="AS74" i="6"/>
  <c r="T75" i="6"/>
  <c r="AB75" i="6"/>
  <c r="AG75" i="6"/>
  <c r="AP75" i="6"/>
  <c r="AQ75" i="6"/>
  <c r="AW75" i="6" s="1"/>
  <c r="AS75" i="6"/>
  <c r="T76" i="6"/>
  <c r="AB76" i="6"/>
  <c r="AG76" i="6"/>
  <c r="AP76" i="6"/>
  <c r="AQ76" i="6"/>
  <c r="AS76" i="6"/>
  <c r="AW76" i="6"/>
  <c r="AY76" i="6" s="1"/>
  <c r="T77" i="6"/>
  <c r="AB77" i="6"/>
  <c r="AG77" i="6"/>
  <c r="AP77" i="6"/>
  <c r="AQ77" i="6"/>
  <c r="AW77" i="6" s="1"/>
  <c r="AS77" i="6"/>
  <c r="T78" i="6"/>
  <c r="AB78" i="6"/>
  <c r="AG78" i="6"/>
  <c r="AP78" i="6"/>
  <c r="AQ78" i="6"/>
  <c r="AW78" i="6" s="1"/>
  <c r="AS78" i="6"/>
  <c r="E79" i="6"/>
  <c r="L79" i="6"/>
  <c r="AC79" i="6"/>
  <c r="AD79" i="6"/>
  <c r="AE79" i="6"/>
  <c r="AH79" i="6"/>
  <c r="AI79" i="6"/>
  <c r="AL79" i="6"/>
  <c r="AU79" i="6"/>
  <c r="AX79" i="6"/>
  <c r="K5" i="5"/>
  <c r="AB8" i="5"/>
  <c r="AG8" i="5"/>
  <c r="AP8" i="5"/>
  <c r="AQ8" i="5"/>
  <c r="AY8" i="5" s="1"/>
  <c r="AB9" i="5"/>
  <c r="AG9" i="5"/>
  <c r="AP9" i="5"/>
  <c r="AQ9" i="5"/>
  <c r="AX9" i="5" s="1"/>
  <c r="AB10" i="5"/>
  <c r="AG10" i="5"/>
  <c r="AP10" i="5"/>
  <c r="AQ10" i="5"/>
  <c r="AX10" i="5" s="1"/>
  <c r="AY10" i="5"/>
  <c r="AB11" i="5"/>
  <c r="AG11" i="5"/>
  <c r="AP11" i="5"/>
  <c r="AQ11" i="5"/>
  <c r="AX11" i="5" s="1"/>
  <c r="AB12" i="5"/>
  <c r="AG12" i="5"/>
  <c r="AP12" i="5"/>
  <c r="AQ12" i="5"/>
  <c r="AX12" i="5" s="1"/>
  <c r="AB13" i="5"/>
  <c r="AG13" i="5"/>
  <c r="AP13" i="5"/>
  <c r="AQ13" i="5"/>
  <c r="AX13" i="5" s="1"/>
  <c r="AY13" i="5"/>
  <c r="AB14" i="5"/>
  <c r="AG14" i="5"/>
  <c r="AP14" i="5"/>
  <c r="AQ14" i="5"/>
  <c r="AX14" i="5"/>
  <c r="AY14" i="5"/>
  <c r="AB15" i="5"/>
  <c r="AG15" i="5"/>
  <c r="AP15" i="5"/>
  <c r="AQ15" i="5"/>
  <c r="AX15" i="5" s="1"/>
  <c r="AB16" i="5"/>
  <c r="AG16" i="5"/>
  <c r="AP16" i="5"/>
  <c r="AQ16" i="5"/>
  <c r="AX16" i="5" s="1"/>
  <c r="AB17" i="5"/>
  <c r="AG17" i="5"/>
  <c r="AP17" i="5"/>
  <c r="AQ17" i="5"/>
  <c r="AX17" i="5" s="1"/>
  <c r="AB18" i="5"/>
  <c r="AG18" i="5"/>
  <c r="AP18" i="5"/>
  <c r="AQ18" i="5"/>
  <c r="AX18" i="5" s="1"/>
  <c r="E19" i="5"/>
  <c r="L19" i="5"/>
  <c r="AC19" i="5"/>
  <c r="AD19" i="5"/>
  <c r="AE19" i="5"/>
  <c r="AH19" i="5"/>
  <c r="AI19" i="5"/>
  <c r="AL19" i="5"/>
  <c r="AU19" i="5"/>
  <c r="AW19" i="5"/>
  <c r="AQ79" i="6" l="1"/>
  <c r="AS79" i="6" s="1"/>
  <c r="AZ60" i="6"/>
  <c r="AY60" i="6"/>
  <c r="AZ24" i="6"/>
  <c r="AY24" i="6"/>
  <c r="AY54" i="6"/>
  <c r="AZ54" i="6"/>
  <c r="AZ18" i="6"/>
  <c r="AY18" i="6"/>
  <c r="AZ11" i="6"/>
  <c r="AY11" i="6"/>
  <c r="AZ48" i="6"/>
  <c r="AY48" i="6"/>
  <c r="AZ12" i="6"/>
  <c r="AY12" i="6"/>
  <c r="AY72" i="6"/>
  <c r="AZ72" i="6"/>
  <c r="AZ36" i="6"/>
  <c r="AY36" i="6"/>
  <c r="AY73" i="6"/>
  <c r="AZ73" i="6"/>
  <c r="AZ78" i="6"/>
  <c r="AY78" i="6"/>
  <c r="AZ42" i="6"/>
  <c r="AY42" i="6"/>
  <c r="AZ77" i="6"/>
  <c r="AY77" i="6"/>
  <c r="AY66" i="6"/>
  <c r="AZ66" i="6"/>
  <c r="AZ30" i="6"/>
  <c r="AY30" i="6"/>
  <c r="AY71" i="6"/>
  <c r="AY65" i="6"/>
  <c r="AY59" i="6"/>
  <c r="AY53" i="6"/>
  <c r="AY47" i="6"/>
  <c r="AY41" i="6"/>
  <c r="AY35" i="6"/>
  <c r="AY29" i="6"/>
  <c r="AY23" i="6"/>
  <c r="AY17" i="6"/>
  <c r="AG79" i="6"/>
  <c r="AY16" i="5"/>
  <c r="AY17" i="5"/>
  <c r="AY11" i="5"/>
  <c r="AG19" i="5"/>
  <c r="AX8" i="5"/>
  <c r="AY69" i="6"/>
  <c r="AZ69" i="6"/>
  <c r="AY57" i="6"/>
  <c r="AZ57" i="6"/>
  <c r="AY45" i="6"/>
  <c r="AZ45" i="6"/>
  <c r="AY39" i="6"/>
  <c r="AZ39" i="6"/>
  <c r="AY33" i="6"/>
  <c r="AZ33" i="6"/>
  <c r="AY27" i="6"/>
  <c r="AZ27" i="6"/>
  <c r="AY21" i="6"/>
  <c r="AZ21" i="6"/>
  <c r="AY15" i="6"/>
  <c r="AZ15" i="6"/>
  <c r="AY68" i="6"/>
  <c r="AZ68" i="6"/>
  <c r="AY62" i="6"/>
  <c r="AZ62" i="6"/>
  <c r="AY56" i="6"/>
  <c r="AZ56" i="6"/>
  <c r="AY50" i="6"/>
  <c r="AZ50" i="6"/>
  <c r="AY44" i="6"/>
  <c r="AZ44" i="6"/>
  <c r="AY38" i="6"/>
  <c r="AZ38" i="6"/>
  <c r="AY32" i="6"/>
  <c r="AZ32" i="6"/>
  <c r="AY26" i="6"/>
  <c r="AZ26" i="6"/>
  <c r="AY20" i="6"/>
  <c r="AZ20" i="6"/>
  <c r="AY14" i="6"/>
  <c r="AZ14" i="6"/>
  <c r="AY74" i="6"/>
  <c r="AZ74" i="6"/>
  <c r="AY8" i="6"/>
  <c r="AW79" i="6"/>
  <c r="AZ8" i="6"/>
  <c r="AY63" i="6"/>
  <c r="AZ63" i="6"/>
  <c r="AY51" i="6"/>
  <c r="AZ51" i="6"/>
  <c r="AY75" i="6"/>
  <c r="AZ75" i="6"/>
  <c r="AY9" i="6"/>
  <c r="AZ9" i="6"/>
  <c r="AZ67" i="6"/>
  <c r="AY67" i="6"/>
  <c r="AY61" i="6"/>
  <c r="AZ61" i="6"/>
  <c r="AZ55" i="6"/>
  <c r="AY55" i="6"/>
  <c r="AY49" i="6"/>
  <c r="AZ49" i="6"/>
  <c r="AY43" i="6"/>
  <c r="AZ43" i="6"/>
  <c r="AY37" i="6"/>
  <c r="AZ37" i="6"/>
  <c r="AZ31" i="6"/>
  <c r="AY31" i="6"/>
  <c r="AZ25" i="6"/>
  <c r="AY25" i="6"/>
  <c r="AZ19" i="6"/>
  <c r="AY19" i="6"/>
  <c r="AZ13" i="6"/>
  <c r="AY13" i="6"/>
  <c r="AZ10" i="6"/>
  <c r="AZ76" i="6"/>
  <c r="AZ70" i="6"/>
  <c r="AZ64" i="6"/>
  <c r="AZ58" i="6"/>
  <c r="AZ52" i="6"/>
  <c r="AZ46" i="6"/>
  <c r="AZ40" i="6"/>
  <c r="AZ34" i="6"/>
  <c r="AZ28" i="6"/>
  <c r="AZ22" i="6"/>
  <c r="AZ16" i="6"/>
  <c r="AX19" i="5"/>
  <c r="AQ19" i="5"/>
  <c r="AS19" i="5" s="1"/>
  <c r="AY18" i="5"/>
  <c r="AY15" i="5"/>
  <c r="AY12" i="5"/>
  <c r="AY9" i="5"/>
  <c r="K5" i="4"/>
  <c r="AB8" i="4"/>
  <c r="AG8" i="4"/>
  <c r="AP8" i="4"/>
  <c r="AQ8" i="4"/>
  <c r="AY8" i="4" s="1"/>
  <c r="AB9" i="4"/>
  <c r="AG9" i="4"/>
  <c r="AP9" i="4"/>
  <c r="AQ9" i="4"/>
  <c r="AB10" i="4"/>
  <c r="AG10" i="4"/>
  <c r="AP10" i="4"/>
  <c r="AQ10" i="4"/>
  <c r="AB11" i="4"/>
  <c r="AG11" i="4"/>
  <c r="AP11" i="4"/>
  <c r="AQ11" i="4"/>
  <c r="AB12" i="4"/>
  <c r="AG12" i="4"/>
  <c r="AP12" i="4"/>
  <c r="AQ12" i="4"/>
  <c r="AB13" i="4"/>
  <c r="AG13" i="4"/>
  <c r="AP13" i="4"/>
  <c r="AQ13" i="4"/>
  <c r="AB14" i="4"/>
  <c r="AG14" i="4"/>
  <c r="AP14" i="4"/>
  <c r="AQ14" i="4"/>
  <c r="AB15" i="4"/>
  <c r="AG15" i="4"/>
  <c r="AP15" i="4"/>
  <c r="AQ15" i="4"/>
  <c r="AB16" i="4"/>
  <c r="AG16" i="4"/>
  <c r="AP16" i="4"/>
  <c r="AQ16" i="4"/>
  <c r="AB17" i="4"/>
  <c r="AG17" i="4"/>
  <c r="AP17" i="4"/>
  <c r="AQ17" i="4"/>
  <c r="AY17" i="4" s="1"/>
  <c r="AX17" i="4"/>
  <c r="AB18" i="4"/>
  <c r="AG18" i="4"/>
  <c r="AP18" i="4"/>
  <c r="AQ18" i="4"/>
  <c r="AB19" i="4"/>
  <c r="AG19" i="4"/>
  <c r="AP19" i="4"/>
  <c r="AQ19" i="4"/>
  <c r="AB20" i="4"/>
  <c r="AG20" i="4"/>
  <c r="AP20" i="4"/>
  <c r="AQ20" i="4"/>
  <c r="AB21" i="4"/>
  <c r="AG21" i="4"/>
  <c r="AP21" i="4"/>
  <c r="AQ21" i="4"/>
  <c r="AB22" i="4"/>
  <c r="AG22" i="4"/>
  <c r="AP22" i="4"/>
  <c r="AQ22" i="4"/>
  <c r="AB23" i="4"/>
  <c r="AG23" i="4"/>
  <c r="AP23" i="4"/>
  <c r="AQ23" i="4"/>
  <c r="AB24" i="4"/>
  <c r="AG24" i="4"/>
  <c r="AP24" i="4"/>
  <c r="AQ24" i="4"/>
  <c r="AB25" i="4"/>
  <c r="AG25" i="4"/>
  <c r="AP25" i="4"/>
  <c r="AQ25" i="4"/>
  <c r="AB26" i="4"/>
  <c r="AG26" i="4"/>
  <c r="AP26" i="4"/>
  <c r="AQ26" i="4"/>
  <c r="AB27" i="4"/>
  <c r="AG27" i="4"/>
  <c r="AP27" i="4"/>
  <c r="AQ27" i="4"/>
  <c r="AB28" i="4"/>
  <c r="AG28" i="4"/>
  <c r="AP28" i="4"/>
  <c r="AQ28" i="4"/>
  <c r="AB29" i="4"/>
  <c r="AG29" i="4"/>
  <c r="AP29" i="4"/>
  <c r="AQ29" i="4"/>
  <c r="AB30" i="4"/>
  <c r="AG30" i="4"/>
  <c r="AP30" i="4"/>
  <c r="AQ30" i="4"/>
  <c r="AB31" i="4"/>
  <c r="AG31" i="4"/>
  <c r="AP31" i="4"/>
  <c r="AQ31" i="4"/>
  <c r="AB32" i="4"/>
  <c r="AG32" i="4"/>
  <c r="AP32" i="4"/>
  <c r="AQ32" i="4"/>
  <c r="AB33" i="4"/>
  <c r="AG33" i="4"/>
  <c r="AP33" i="4"/>
  <c r="AQ33" i="4"/>
  <c r="AB34" i="4"/>
  <c r="AG34" i="4"/>
  <c r="AP34" i="4"/>
  <c r="AQ34" i="4"/>
  <c r="E35" i="4"/>
  <c r="L35" i="4"/>
  <c r="AC35" i="4"/>
  <c r="AD35" i="4"/>
  <c r="AE35" i="4"/>
  <c r="AH35" i="4"/>
  <c r="AI35" i="4"/>
  <c r="AL35" i="4"/>
  <c r="AU35" i="4"/>
  <c r="AW35" i="4"/>
  <c r="AX29" i="4" l="1"/>
  <c r="AY29" i="4"/>
  <c r="AX21" i="4"/>
  <c r="AY21" i="4"/>
  <c r="AX15" i="4"/>
  <c r="AY15" i="4"/>
  <c r="AX9" i="4"/>
  <c r="AY9" i="4"/>
  <c r="AX33" i="4"/>
  <c r="AY33" i="4"/>
  <c r="AX24" i="4"/>
  <c r="AY24" i="4"/>
  <c r="AX18" i="4"/>
  <c r="AY18" i="4"/>
  <c r="AX11" i="4"/>
  <c r="AY11" i="4"/>
  <c r="AX27" i="4"/>
  <c r="AY27" i="4"/>
  <c r="AX26" i="4"/>
  <c r="AY26" i="4"/>
  <c r="AX19" i="4"/>
  <c r="AY19" i="4"/>
  <c r="AX12" i="4"/>
  <c r="AY12" i="4"/>
  <c r="AX30" i="4"/>
  <c r="AY30" i="4"/>
  <c r="AX14" i="4"/>
  <c r="AY14" i="4"/>
  <c r="AX31" i="4"/>
  <c r="AY31" i="4"/>
  <c r="AX22" i="4"/>
  <c r="AY22" i="4"/>
  <c r="AX32" i="4"/>
  <c r="AY32" i="4"/>
  <c r="AX23" i="4"/>
  <c r="AY23" i="4"/>
  <c r="AX16" i="4"/>
  <c r="AY16" i="4"/>
  <c r="AX10" i="4"/>
  <c r="AY10" i="4"/>
  <c r="AX34" i="4"/>
  <c r="AY34" i="4"/>
  <c r="AX25" i="4"/>
  <c r="AY25" i="4"/>
  <c r="AX28" i="4"/>
  <c r="AY28" i="4"/>
  <c r="AX20" i="4"/>
  <c r="AY20" i="4"/>
  <c r="AX13" i="4"/>
  <c r="AY13" i="4"/>
  <c r="AX8" i="4"/>
  <c r="AG35" i="4"/>
  <c r="AQ35" i="4"/>
  <c r="AS35" i="4" s="1"/>
  <c r="AX35" i="4" l="1"/>
</calcChain>
</file>

<file path=xl/sharedStrings.xml><?xml version="1.0" encoding="utf-8"?>
<sst xmlns="http://schemas.openxmlformats.org/spreadsheetml/2006/main" count="12711" uniqueCount="2452">
  <si>
    <t>MAXIMA Cuantia Delegada 
para Contratar:</t>
  </si>
  <si>
    <t>SMMLV</t>
  </si>
  <si>
    <t>PERIODO DEL REPORTE CONSOLIDADO (corte a):</t>
  </si>
  <si>
    <t>PESOS</t>
  </si>
  <si>
    <t>NOVEDADES</t>
  </si>
  <si>
    <t>DELEGATARIO DEL GASTO:</t>
  </si>
  <si>
    <t>INFORMACION DEL CONTRATISTA</t>
  </si>
  <si>
    <t>INFORMACION  CDP</t>
  </si>
  <si>
    <t>INFORMACION REGISTRO PRESUPUESTAL</t>
  </si>
  <si>
    <t>INFORMACION SUPERVISOR O INTERVENTOR</t>
  </si>
  <si>
    <t>INFORMACION FECHAS Y TIEMPOS</t>
  </si>
  <si>
    <t>ADICIONES</t>
  </si>
  <si>
    <t>TERMINACIONES/ DISMINUCIONES</t>
  </si>
  <si>
    <t>SUSPENSIONES</t>
  </si>
  <si>
    <t>PAGOS</t>
  </si>
  <si>
    <t>PUBLICACION EN PLATAFORMAS</t>
  </si>
  <si>
    <t>AÑO</t>
  </si>
  <si>
    <t>(N) NIT ENTIDAD REPORTANTE</t>
  </si>
  <si>
    <t>(C ) NOMBRE ENTIDAD REPORTANTE</t>
  </si>
  <si>
    <t>(N) NUMERO DEL CONTRATO</t>
  </si>
  <si>
    <t xml:space="preserve">ID PROCESO 
SECOP II </t>
  </si>
  <si>
    <t>(N) NUMERO BPIN</t>
  </si>
  <si>
    <t>(C)FUENTE DE RECURSO</t>
  </si>
  <si>
    <t>(C)OBJETO</t>
  </si>
  <si>
    <t>(N) VALOR INICIAL DEL CONTRATO</t>
  </si>
  <si>
    <t>(C)FORMA DE CONTRATACIÓN</t>
  </si>
  <si>
    <t>(C)NOMBRE CONTRATISTAS</t>
  </si>
  <si>
    <t>(N) NIT (-) O NUMERO DE CEDULA DEL CONTRATISTA</t>
  </si>
  <si>
    <t>(N) NUMERO CDP</t>
  </si>
  <si>
    <t>(F) FECHA CDP (YYYY-MM-DD)</t>
  </si>
  <si>
    <t>(N) VALOR CDP</t>
  </si>
  <si>
    <t>(F) FECHA REGISTRO PRESUPUESTAL (YYYY-MM-DD)</t>
  </si>
  <si>
    <t>(N) VALOR REGISTRO PRESUPUESTAL</t>
  </si>
  <si>
    <t>(C)ASIGNADO SUPERVISOR O INTERVENTOR</t>
  </si>
  <si>
    <t>(N) NIT (-) O NUMERO DE CEDULA DEL SUPERVISOR O INTERVENTOR</t>
  </si>
  <si>
    <t>(C)NOMBRE COMPLETO DEL SUPERVISOR O INTERVENTOR</t>
  </si>
  <si>
    <t>(F) FECHA DE INICIO 
(YYYY-MM-DD)</t>
  </si>
  <si>
    <t>(F) FECHA APROBACION GARANTÍA 
(YYYY-MM-DD)</t>
  </si>
  <si>
    <t>(F) FECHA FINAL PACTADA EN CONTRATO (YYYY-MM-DD)</t>
  </si>
  <si>
    <t>(N) DURACION DE CONTRATO EN DÍAS</t>
  </si>
  <si>
    <t>(N) NUMERO ADICIONES</t>
  </si>
  <si>
    <t>(N) VALOR TOTAL ADICIONES</t>
  </si>
  <si>
    <t>(N) NUMERO PRORROGAS</t>
  </si>
  <si>
    <t>(F) FECHA FINAL PACTADA EN LA PRORROGA  (YYYY/MM/DD)</t>
  </si>
  <si>
    <t>(N) TIEMPO PRORROGAS EN DÍAS</t>
  </si>
  <si>
    <t>(N) NUMERO DE TERMINACIONES ANTICIPADAS/ DISMINUCIONES</t>
  </si>
  <si>
    <t>(N) VALOR DISMINUCION</t>
  </si>
  <si>
    <t>(F) FECHA FINAL TERMINACIÓN ANTICIPADA  (YYYY-MM-DD)</t>
  </si>
  <si>
    <t>(N)NUMERO SUSPENSIONES</t>
  </si>
  <si>
    <t>(F) FECHA DE SUSPENSIÓN (SI APLICA) 
 (YYYY-MM-DD)</t>
  </si>
  <si>
    <t>(F) FECHA DE REINICIO (SI APLICA) 
 (YYYY-MM-DD)</t>
  </si>
  <si>
    <t>(N) TIEMPO SUSPENSIONES EN DÍAS</t>
  </si>
  <si>
    <t>(N) VALOR FINAL DEL CONTRATO INCLUYENDO NOVEDADES</t>
  </si>
  <si>
    <t>(C)ANTICIPO AL CONTRATO</t>
  </si>
  <si>
    <t>(N)VALOR PAGADO ANTICIPO</t>
  </si>
  <si>
    <t>(F) FECHA PAGO ANTICIPO
 (YYYY-MM-DD)</t>
  </si>
  <si>
    <t>(N) VALOR CANCELADO</t>
  </si>
  <si>
    <t>(N) VALOR ADEUDADO</t>
  </si>
  <si>
    <t>(F) FECHA ACTA LIQUIDACIÓN (YYYY-MM-DD)</t>
  </si>
  <si>
    <t>(C)ESTADO CONTRATO</t>
  </si>
  <si>
    <t>SECOP II(Link)</t>
  </si>
  <si>
    <t>SIA OBSERVA</t>
  </si>
  <si>
    <t>SIGEP II</t>
  </si>
  <si>
    <t>UNIVERSIDAD DEL MAGDALENA</t>
  </si>
  <si>
    <t>FUNCIONAMIENTO</t>
  </si>
  <si>
    <t>SI</t>
  </si>
  <si>
    <t>DIRECTA</t>
  </si>
  <si>
    <t>TOTALES</t>
  </si>
  <si>
    <t>(F) FECHA FIRMA DEL CONTRATO (YYYY-MM-DD)</t>
  </si>
  <si>
    <t>PROCESOS  CONTRACTUALES</t>
  </si>
  <si>
    <t>(C)RUBRO PRESUPUESTAL DE GASTOS QUE SE AFECTA AL CELEBRAR EL CONTRATO</t>
  </si>
  <si>
    <t>OTRO SECTOR</t>
  </si>
  <si>
    <t>ESTADO DEL CONTRATO</t>
  </si>
  <si>
    <t>1800-01-01</t>
  </si>
  <si>
    <t>Escoja la Opción</t>
  </si>
  <si>
    <t>ORIGEN DE LOS RECURSOS</t>
  </si>
  <si>
    <t>(C) EL CONTRATO ES FINANCIADO CON RECURSOS PROPIOS</t>
  </si>
  <si>
    <t>(N) VALOR DE LOS RECURSOS PROPIOS ASIGNADOS AL CONTRATO</t>
  </si>
  <si>
    <t>(C) TIPOLOGIA DEL CONTRATO</t>
  </si>
  <si>
    <t>(F) FECHA FINAL POR ACTA DE REINICIO  (YYYY/MM/DD)</t>
  </si>
  <si>
    <t>(F) FECHA DE TERMINACIÓN POR ACTA FINAL
 (YYYY-MM-DD)</t>
  </si>
  <si>
    <t>PRESTACIÓN DE SERVICIOS</t>
  </si>
  <si>
    <r>
      <t xml:space="preserve">Valor Salario Minimo en pesos </t>
    </r>
    <r>
      <rPr>
        <b/>
        <sz val="11"/>
        <color rgb="FFFF0000"/>
        <rFont val="Calibri"/>
        <family val="2"/>
        <scheme val="minor"/>
      </rPr>
      <t>(2025)</t>
    </r>
  </si>
  <si>
    <t>(N)
PORCENTAJE DE PAGOS REALIZADOS
(%)</t>
  </si>
  <si>
    <t>(N) PORCENTAJE DE EJECUCIÓN (%)</t>
  </si>
  <si>
    <t>ENERO</t>
  </si>
  <si>
    <t>NO</t>
  </si>
  <si>
    <t>En ejecucion</t>
  </si>
  <si>
    <t>https://community.secop.gov.co/Public/Tendering/ContractNoticePhases/View?PPI=CO1.PPI.37031784&amp;isFromPublicArea=True&amp;isModal=False</t>
  </si>
  <si>
    <t>NELSON DAZA GOENAGA</t>
  </si>
  <si>
    <t>si</t>
  </si>
  <si>
    <t>EUGENIA LEONOR MORELLI DAZA</t>
  </si>
  <si>
    <t>DESARROLLAR LAS SIGUIENTES ACTIVIDADES DE APOYO AL PROGRAMA PROFESIONAL EN DEPORTE DEL CENTRO PARA LA REGIONALIZACIÓN DE LA EDUCACIÓN Y LAS OPORTUNIDADES-CREO PARA EL PERIODO 2025-I: 1.) APOYAR EN LA ATENCIÓN DE SOLICITUDES, INQUIETUDES O REQUERIMIENTOS DE LOS ESTUDIANTES Y DOCENTES. 2.) APOYAR EN EL SEGUIMIENTO Y ACOMPAÑAMIENTO DE LAS ACTIVIDADES ACADÉMICAS.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5.) APOYAR EN LA ELABORACIÓN DE PROPUESTAS DE NUEVA OFERTA ACADÉMICA RELACIONADA CON EL PROGRAMA. 6) APOYAR EN LOS PROCESOS DE RENOVACIÓN Y ACREDITACIÓN DEL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</si>
  <si>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xml:space="preserve">CO1.REQ.7599289 </t>
  </si>
  <si>
    <t>OAG-CREO-0027-2025</t>
  </si>
  <si>
    <t>https://community.secop.gov.co/Public/Tendering/ContractNoticePhases/View?PPI=CO1.PPI.37030200&amp;isFromPublicArea=True&amp;isModal=False</t>
  </si>
  <si>
    <t>RUBEN DARIO LOPEZ SEPULVEDA</t>
  </si>
  <si>
    <t>MARIA JOSE LOPEZ BOLAÑO</t>
  </si>
  <si>
    <t xml:space="preserve">CO1.REQ.7598295 </t>
  </si>
  <si>
    <t>OAG-CREO-0026-2025</t>
  </si>
  <si>
    <t>https://community.secop.gov.co/Public/Tendering/ContractNoticePhases/View?PPI=CO1.PPI.37029609&amp;isFromPublicArea=True&amp;isModal=False</t>
  </si>
  <si>
    <t>DAVID RAFAEL DE LA ROSA CERVANTES</t>
  </si>
  <si>
    <t>ELIEL MOISES GUEVARA CARIAGA</t>
  </si>
  <si>
    <t>DESARROLLAR LAS SIGUIENTES ACTIVIDADES DE ASESORÍA EN EL MARCO DEL REDISEÑO DE LA OFERTA DEL CENTRO PARA LA REGIONALIZACIÓN DE LA EDUCACIÓN Y LAS OPORTUNIDADES-CREO DURANTE EL PREIODO 2025-I: 1.) ASESORAR Y ORIENTAR LA METODOLOGÍA DE TRABAJO NECESARIO PARA LA CREACIÓN DE PROPUESTA Y POSTERIOR DOCUMENTO MAESTRO DE LOS NUEVOS PROGRAMAS TÉCNICOS LABORALES, TÉCNICOS PROFESIONALES, TECNOLÓGICOS Y PROFESIONALES, CON EL PROPÓSITO DE FACILITAR LA DOCUMENTACIÓN DE LAS CONDICIONES MÍNIMAS DE CALIDAD. 2.) ASESORAR, REVISAR Y EMITIR ORIENTACIONES DE MEJORA Y COMPLEMENTACIÓN DE LAS CONDICIONES; DENOMINACIÓN Y/O JUSTIFICACIÓN, Y/O ASPECTOS CURRICULARES, Y/U ORGANIZACIÓN DE LAS ACTIVIDADES ACADÉMICAS, CORRESPONDIENTE A PROGRAMAS DE PREGRADO EN PROCESO DE CREACIÓN Y/O AJUSTE NORMATIVO, VERIFICANDO EL AVANCE EN LA DOCUMENTACIÓN DE LAS CONDICIONES MENCIONADAS, DE ACUERDO CON LA NORMATIVIDAD VIGENTE. 3) ASESORA, REVISAR Y EMITIR ORIENTACIONES DE MEJORA Y COMPLEMENTACIÓN DE LAS CONDICIONES; INVESTIGACIÓN Y/O SECTOR EXTERNO Y/O PROFESORES Y/O MEDIOS EDUCATIVOS Y/O INFRAESTRUCTURA, CORRESPONDIENTE A PROGRAMAS DE PREGRADO EN PROCESO DE CREACIÓN Y/O AJUSTE NORMATIVO, VERIFICANDO EL AVANCE EN LA DOCUMENTACIÓN DE LAS CONDICIONES MENCIONADAS, DE ACUERDO CON LA NORMATIVIDAD VIGENTE. 4) ASESORAR Y APOYAR LA PREPARACIÓN DOCUMENTAL, AL MOMENTO DE PRESENTAR NUEVOS PROGRAMAS ANTE LOS RESPECTIVOS CUERPOS COLEGIADOS DE LA INSTITUCIÓN. 5) APOYAR LA SOCIALIZACIÓN DE LAS PROPUESTAS DE NUEVOS PROGRAMAS, ANTE LOS CONSEJOS DE FACULTAD RESPECTIVOS Y/O CONSEJO ACADÉMICO. 6) APOYAR EL ALISTAMIENTO DOCUMENTAL DE LOS PROGRAMAS QUE HAN SIDO APROBADOS POR CONSEJO ACADÉMICO, PARA SER SUBIDOS A LA PLATAFORMA SACES (RADICACIÓN ANTE EL MEN). 7) APOYAR EN LAS EVENTUALES RESPUESTAS Y/O REQUERIMIENTOS DEL MEN, EN EL MARCO DEL PROCESO DE OTORGAMIENTO DEL REGISTRO CALIFICADO DE LOS PROGRAMAS NUEVOS. 8.) ASESORAR EN EL REDISEÑO DE LA OFERTA ACADÉMICA DE LOS POSGRADOS DE LA FACULTAD DE HUMANIDADES.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</si>
  <si>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CO1.REQ.7598599</t>
  </si>
  <si>
    <t>OPSP-CREO-0025-2025</t>
  </si>
  <si>
    <t>https://community.secop.gov.co/Public/Tendering/ContractNoticePhases/View?PPI=CO1.PPI.37028449&amp;isFromPublicArea=True&amp;isModal=False</t>
  </si>
  <si>
    <t>MONICA PATRICIA PACHECO BENJUMEA</t>
  </si>
  <si>
    <t>MARIA TERESA GARAY PAEZ</t>
  </si>
  <si>
    <t>DESARROLLAR LAS SIGUIENTES ACTIVIDADES PARA EL PERIODO 2025-I EN EL CENTRO TUTORIAL DE AGUACHICA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EN LAS ACCIONES O ACTIVIDADES QUE PROPENDAN POR LA AMPLIACIÓN DE COBERTURA E INCREMENTO DE ESTUDIANTES EN EL CENTRO TUTORIAL. 5.) APOYAR EN LA ATENCIÓN DE SOLICITUDES, QUEJAS, RECLAMOS, INQUIETUDES O REQUERIMIENTOS DE LOS ESTUDIANTES Y DOCENTES DEL CENTRO TUTORIAL. 6.) APOYAR EL PROCESO DE EVALUACIÓN DOCENTE POR PARTE DE LOS ESTUDIANTE DEL CENTRO TUTORIAL. 7.) APOYAR LAS ACTIVIDADES ACADÉMICAS, ADMINISTRATIVAS Y DE EXTENSIÓN ORGANIZADAS POR EL CREO EN EL CENTRO TUTORIAL. 8.) APOYAR Y HACER SEGUIMIENTO Y PRESENTAR LOS INFORMES QUE LE SEAN REQUERIDOS ACERCA DE LA SITUACIÓN ACADÉMICA Y FINANCIERA DE LOS ESTUDIANTES DEL CENTRO TUTORIAL. 9.) APOYAR LAS ACTIVIDADES QUE PROMUEVAN LA VENTA DE SERVICIOS DENTRO DE LOS PROGRAMAS, Y EJECUTARLAS CON PREVIA AUTORIZACIÓN DEL DIRECTOR DEL CREO. 10.) APOYAR EN LOS PROCESOS DE SOLICITUD Y VERIFICACIÓN PARA QUE LOS DOCENTES Y ESTUDIANTES NUEVOS DEL CENTRO TUTORIAL RECIBAN CAPACITACIÓN SOBRE EL MANEJO DE LA PLATAFORMA DE AMBIENTES VIRTUALES.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</si>
  <si>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xml:space="preserve">CO1.REQ.7598539 </t>
  </si>
  <si>
    <t>OAG-CREO-0024-2025</t>
  </si>
  <si>
    <t>https://community.secop.gov.co/Public/Tendering/ContractNoticePhases/View?PPI=CO1.PPI.37026764&amp;isFromPublicArea=True&amp;isModal=False</t>
  </si>
  <si>
    <t>KETHERINE CORREDOR CORREDOR</t>
  </si>
  <si>
    <t>DESARROLLAR LAS SIGUIENTES ACTIVIDADES DE APOYO A EN LOS PROGRAMAS DE TÉCNICO LABORAL EN ALMACENAMIENTO, RECIBO Y DESPACHO DE MERCANCÍAS EN ALMACÉN, CENTROS DE DISTRIBUCIÓN Y PUERTO Y TÉCNICO LABORAL POR COMPETENCIAS EN OPERATIVO DE TRÁNSITO DEL CENTRO PARA LA REGIONALIZACIÓN DE LA EDUCACIÓN Y LAS OPORTUNIDADES-CREO PARA EL PERIODO 2025-I: 1.) APOYAR EN LA ATENCIÓN DE SOLICITUDES, INQUIETUDES O REQUERIMIENTOS DE LOS ESTUDIANTES Y DOCENTES. 2.) APOYAR EN EL SEGUIMIENTO Y ACOMPAÑAMIENTO DE LAS ACTIVIDADES ACADÉMICAS.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5.) APOYAR EN LOS PROCESOS ADMINISTRATIVOS DE LOS PROGRAMAS. 6.) APOYAR EN LA PROMOCIÓN DE LOS PROGRAMAS. 7.) APOYAR EN EL SEGUIEMITO DE LAS CLASES PRESENCIALES DE LOS PROGRAMAS DEL CREO EN EL CAMPUS UNIMAGDALENA.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</si>
  <si>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xml:space="preserve">CO1.REQ.7597859 </t>
  </si>
  <si>
    <t>OAG-CREO-0023-2025</t>
  </si>
  <si>
    <t>https://community.secop.gov.co/Public/Tendering/ContractNoticePhases/View?PPI=CO1.PPI.37026384&amp;isFromPublicArea=True&amp;isModal=False</t>
  </si>
  <si>
    <t>BIERIS OFFIR JIMENEZ TORRES</t>
  </si>
  <si>
    <t>DAYANA KATHERINE MEZA GARCIA</t>
  </si>
  <si>
    <t>DESARROLLAR LAS SIGUIENTES ACTIVIDADES DE APOYO A EN LOS PROGRAMAS DE TECNOLOGÍA EN ATENCIÓN A LA PRIMERA INFANCIA Y TÉCNICO LABORAL EN AUXILIAR EN PRIMERA INFANCIA DEL CENTRO PARA LA REGIONALIZACIÓN DE LA EDUCACIÓN Y LAS OPORTUNIDADES-CREO PARA EL PERIODO 2025-I: 1.) APOYAR EN LA ATENCIÓN DE SOLICITUDES, INQUIETUDES O REQUERIMIENTOS DE LOS ESTUDIANTES Y DOCENTES. 2.) APOYAR EN EL SEGUIMIENTO Y ACOMPAÑAMIENTO DE LAS ACTIVIDADES ACADÉMICAS.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5.) APOYAR EN LOS PROCESOS ADMINISTRATIVOS DE LOS PROGRAMAS. 6.) APOYAR EN LA PROMOCIÓN DE LOS PROGRAMAS.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</si>
  <si>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CO1.REQ.7597783</t>
  </si>
  <si>
    <t>OAG-CREO-0022-2025</t>
  </si>
  <si>
    <t>https://community.secop.gov.co/Public/Tendering/ContractNoticePhases/View?PPI=CO1.PPI.37011998&amp;isFromPublicArea=True&amp;isModal=False</t>
  </si>
  <si>
    <t>AURELIO MANUEL BONETT SOLANO</t>
  </si>
  <si>
    <t>DESARROLLAR LAS SIGUIENTES ACTIVIDADES DE APOYO PARA EL PERIODO 2025-I EN EL CENTRO PARA LA REGIONALIZACIÓN DE LA EDUCACIÓN Y LAS OPORTUNIDADES-CREO: 1) APOYAR EN LA ENTREGA Y RECEPCIÓN DE COMUNICACIONES EXTERNAS DEL CREO EN EL GRUPO DE GESTIÓN DOCUMENTA. 2.) APOYAR EN EL TRASLADO DE PAQUETES O DOCUMENTES A DIFERENTES EMPRESAS O INSTITUCIONES QUE TRABAJAN O TIENEN CONVENIO CON EL CREO. 4.) APOYAR EN LA ORGANIZACIÓN Y BUSQUEDA DE DOCUMENTOS EN EL ARCHIVO FISICO DEL CREO. 5.) APOYAR EN EL TRASLADO DE PRODUCTOS, ELEMENTOS O PAQUETES EN EL TRABAJO DESDE O HACIA LA SEDE PRINCIPAL DE UNIMAGDALENA.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</si>
  <si>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xml:space="preserve">CO1.REQ.7593232 </t>
  </si>
  <si>
    <t>OAG-CREO-0021-2025</t>
  </si>
  <si>
    <t>https://community.secop.gov.co/Public/Tendering/ContractNoticePhases/View?PPI=CO1.PPI.37010691&amp;isFromPublicArea=True&amp;isModal=False</t>
  </si>
  <si>
    <t>OSMERY DE LA LUZ REALEZ AGON</t>
  </si>
  <si>
    <t>DESARROLLAR ACTIVIDADES CON LOS ESTUDIANTES DE INCLUSIÓN POR DIVERSIDAD FUNCIONAL DEL CENTRO PARA LA REGIONALIZACIÓN DE LA EDUCACIÓN Y LAS OPORTUNIDADES-CREO,DURANTE EL PERIODO 2025-I: 1.) REALIZAR ENTREVISTA INICIAL A LOS ASPIRANTES DE LOS DIFERENTES PROGRAMAS. 2.) RECEPCIONAR Y REVISAR LAS HISTORIAS CLÍNICAS DE LOS ASPIRANTES, ENVIADAS POR DESARROLLO ESTUDIANTIL. 3.) REALIZAR SEGUIMIENTO EN LOS PROCESOS DE LA GRUPO DE ADMISIÓN, CONTROL Y REGISTRO ACADÉMICO. 4.) REMITIR A LOS DIFERENTES PROGRAMAS EL LISTADO DE ESTUDIANTES DE DIVERSIDAD FUNCIONAL MATRICULADOS. 5.) APOYAR A LOS ESTUDIANTES DE DIVERSIDAD FUNCIONAL EN EL PROCESO DE MATRÍCULAS FINANCIERAS Y ACADÉMICAS. 6.) REALIZAR INTERVENCIONES INDIVIDUALES, GRUPALES Y FAMILIARES, PARA LA MEJORA DE LAS COMPETENCIAS EDUCATIVAS DE LOS ESTUDIANTES CON DIVERSIDAD FUNCIONAL, DE LAS CONDICIONES EDUCATIVAS Y AL DESARROLLO DE SOLUCIONES A LAS POSIBLES DIFICULTADES DETECTADAS, EN COORDINACIÓN CON LA DIRECCIÓN DE BIENESTAR UNIVERSITARIO. 7.) APOYAR A LOS ESTUDIANTES CON DIVERSIDAD FUNCIONAL, EN EL PROCESO DE ADAPTACIÓN A LA VIDA UNIVERSITARIA, A TRAVÉS DE TALLERES GRUPALES EN EL AMBIENTE ESCOLAR EN COORDINACIÓN CON LA DIRECCIÓN DE DESARROLLO ESTUDIANTIL. 8.) DESARROLLAR ESTRATEGIAS PSICOLÓGICAS PARA EL DESARROLLO DE LAS COMPETENCIAS SOCIOEMOCIONALES, EN LA CLARIFICACIÓN DE SUS PROYECTOS PERSONALES, Y PROFESIONALES DE MODO QUE PUEDAN DIRIGIR SU PROPIA FORMACIÓN Y SU TOMA DE DECISIONES. 9.) ASESORAR A LOS MIEMBROS DE LA COMUNIDAD UNIVERSITARIA EN LA IMPLEMENTACIÓN DE ESTRATEGIAS PARA EL MANEJO DE LA INCLUSIÓN EN EL ENTORNO ESCOLAR DE LOS ESTUDIANTES CON DIVERSIDAD FUNCIONAL. 10.) REALIZAR SEGUIMIENTO ACADÉMICO A LOS ESTUDIANTES DE DIVERSIDAD FUNCIONAL EN SU PROCESO DE FORMACIÓN ACADÉMICO. 11.) IMPLEMENTAR ESTRATEGIAS PSICOLÓGICAS, PARA LA MEJORA DE LAS RELACIONES FAMILIARES, Y LA COLABORACIÓN EFECTIVA ENTRE FAMILIAS Y EDUCADORES, PROMOVIENDO LA PARTICIPACIÓN FAMILIAR EN LA COMUNIDAD EDUCATIVA, ASÍ COMO EN LOS PROGRAMAS QUE DESARROLLA BIENESTAR UNIVERSITARIO Y DESARROLLO ESTUDIANTIL.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</si>
  <si>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xml:space="preserve">CO1.REQ.7592671 </t>
  </si>
  <si>
    <t>https://community.secop.gov.co/Public/Tendering/ContractNoticePhases/View?PPI=CO1.PPI.37009962&amp;isFromPublicArea=True&amp;isModal=False</t>
  </si>
  <si>
    <t>MARTHA JOHANA SANCHEZ GARCIA</t>
  </si>
  <si>
    <t>DESARROLLAR LAS SIGUIENTES ACTIVIDADES DE APOYO PARA EL PERIODO 2025-I EN EL PROGRAMA GESTIÓN CULTURAL Y DE INDUSTRIAS CREATIVAS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BRINDAR APOYO EN EL SEGUIMIENTO RESPECTO DEL CUMPLIMIENTO DE LAS ACTIVIDADES ACADÉMICAS.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</si>
  <si>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xml:space="preserve">CO1.REQ.7592186 </t>
  </si>
  <si>
    <t>OAG-CREO-0019-2025</t>
  </si>
  <si>
    <t>https://community.secop.gov.co/Public/Tendering/ContractNoticePhases/View?PPI=CO1.PPI.37006693&amp;isFromPublicArea=True&amp;isModal=False</t>
  </si>
  <si>
    <t>JENNIFER PAOLA SALAS CALDERON</t>
  </si>
  <si>
    <t>DESARROLLAR LAS SIGUIENTES ACTIVIDADES DE APOYO PARA EL PERIODO 2025-I EN EL PROGRAMA DE ADMINISTRACIÓN DE LA SEGURIDAD Y SALUD EN EL TRABAJO POR CICLOS PROPEDÉUTICOS DEL CENTRO PARA LA REGIONALIZACIÓN DE LA EDUCACIÓN Y LAS OPORTUNIDADES-CREO: 1.) BRINDAR APOYO DE LAS SOLICITUDES, INQUIETUDES O REQUERIMIENTOS DE LOS ESTUDIANTES Y DOCENTES. 2.) APOYAR LOS TRÁMITES OPERATIVOS DE REPORTE DE NOTAS, EXPEDICIÓN DE LIQUIDACIONES DE MATRÍCULAS, PROMEDIOS ACADÉMICOS, CARNET DE ESTUDIANTES Y DOCENTES, SEGURO ESTUDIANTIL, CONSTANCIAS DE ESTUDIANTES Y DOCENTES. 3.) APOYAR LA EXPEDICIÓN DE PAZ Y SALVOS DE PROFESORES. 4.) APOYAR LOS PROCESOS DE HOMOLOGACIÓN DE LOS ESTUDIANTES QUE INGRESEN EN LAS MODALIDADES DE VALIDACIÓN POR COMPETENCIAS Y HOMOLOGACIÓN INTERNA. 5.) APOYAR EL REGISTRO ACADÉMICO DE LOS ESTUDIANTES DE PRIMER SEMESTRE. 6.) APOYAR Y HACER SEGUIMIENTO AL REGISTRO ACADÉMICO DE LOS ESTUDIANTES ANTIGUOS. 7.) APOYAR EL PROCESO DE REGISTRO Y SEGUIMIENTO DE LOS ESTUDIANTES EN LAS PRUEBAS SABER T Y T Y SABER PRO.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</si>
  <si>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xml:space="preserve">CO1.REQ.7591612 </t>
  </si>
  <si>
    <t>https://community.secop.gov.co/Public/Tendering/ContractNoticePhases/View?PPI=CO1.PPI.37003317&amp;isFromPublicArea=True&amp;isModal=False</t>
  </si>
  <si>
    <t>CLEILA VEGA BAQUERO</t>
  </si>
  <si>
    <t>GERMAN LEONARDO  PEÑA MARTINEZ</t>
  </si>
  <si>
    <t xml:space="preserve">CO1.REQ.7589790 </t>
  </si>
  <si>
    <t>https://community.secop.gov.co/Public/Tendering/ContractNoticePhases/View?PPI=CO1.PPI.36996086&amp;isFromPublicArea=True&amp;isModal=False</t>
  </si>
  <si>
    <t>LOLIENA PAOLA ROJAS NUÑEZ</t>
  </si>
  <si>
    <t>DESARROLLAR LAS SIGUIENTES ACTIVIDADES DE APOYO ADMINISTRATIVO EN EL PROGRAMA LICENCIATURA EN MATEMÁTICA DEL CENTRO PARA LA REGIONALIZACIÓN DE LA EDUCACIÓN Y LAS OPORTUNIDADES-CREO PARA EL PERIODO 2025-I: 1.) APOYAR EL REGISTRO DE ESTUDIANTES EN ADMISIONES, REGISTRO Y CONTROL ACADÉMICO - AYRE DEL PROGRAMA ASIGNADO. 2.) APOYAR EN LA ATENCIÓN DE SOLICITUDES, INQUIETUDES O REQUERIMIENTOS DE LOS ESTUDIANTES Y DOCENTES. 3.) APOYAR EN LA VERIFICACIÓN DE LOS SOPORTES PRESENTADOS POR LOS DOCENTES PARA LA EXPEDICIÓN DE PAZ Y SALVO DE LOS CURSOS DESARROLLADOS. 4.) APOYAR LOS TRAMITES OPERATIVOS DE REPORTE DE NOTAS, EXPEDICIÓN DE LIQUIDACIONES DE MATRICULAS, PROMEDIOS ACADÉMICOS, CARNÉ ESTUDIANTIL Y DE DOCENTES, SEGURO ESTUDIANTIL, CONSTANCIAS DE ESTUDIANTES Y DOCENTES, ORGANIZACIÓN DE LOS DOCUMENTOS REQUERIDOS PARA GRADO. 5.) APOYAR A LOS ESTUDIANTES EN EL PROCESO DE CREDITO A CORTO PLAZO CON UNIMAGDALENA. 6.) APOYAR EN LOS PROCESOS DE ASIGNACIÓN ACADEMICA DE LOS PROGRAMAS ASIGNADOS.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</si>
  <si>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CO1.REQ.7587627</t>
  </si>
  <si>
    <t>https://community.secop.gov.co/Public/Tendering/ContractNoticePhases/View?PPI=CO1.PPI.36995368&amp;isFromPublicArea=True&amp;isModal=False</t>
  </si>
  <si>
    <t>MIGUEL ANGEL MONSALVO MENDOZA</t>
  </si>
  <si>
    <t>ANDRES FELIPE GONZALEZ GUTIERREZ</t>
  </si>
  <si>
    <t>DESARROLLAR LAS SIGUIENTES ACTIVIDADES DE APOYO ADMINISTRATIVO DEL PROGRAMA DE LICENCIATURA EN LITERATURA Y LENGUA CASTELLANA: 1.) ATENDER LAS SOLICITUDES Y CONSULTA DE LOS ESTUDIANTES MATRICULADOS DEL PROGRAMA. 2.) APOYAR EN LA REVISIÓN Y PROGRAMACIÓN SEMANALMENTE EN EL CALENDARIO DE ACTIVIDADES PROGRAMADAS. 3.) APOYAR EN LA ATENCIÓN DE SOLICITUDES DE PROCESOS ACADÉMICOS Y ADMINISTRATIVOS DE ASPIRANTES ESTUDIANTES Y DOCENTES. 4.) APOYAR EN EL PROCESO DE GRADO DE LOS PROGRAMAS DEL CREO. 5.) APOYAR EN EL SEGUIMIENTO DE LAS ACTIVIDADES ACADÉMICAS DE LOS PROGRAMAS DEL CREO. 6.) APOYAR EN LA REVISIÓN DE DOCUMENTOS DE DOCENTES PARA SU VINCULACIÓN EN LAS PLATAFORMAS SIGEP II Y GEDOCO.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</si>
  <si>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CO1.REQ.7587180</t>
  </si>
  <si>
    <t>https://community.secop.gov.co/Public/Tendering/ContractNoticePhases/View?PPI=CO1.PPI.36994370&amp;isFromPublicArea=True&amp;isModal=False</t>
  </si>
  <si>
    <t>MILTON JOSE MANJARRES MARTINEZ</t>
  </si>
  <si>
    <t>DESARROLLAR LAS SIGUIENTES ACTIVIDADES DE APOYO PARA EL PERIODO 2025-I EN EL PROGRAMA DE TENOLOGÍA EN EDUCACIÓN FÍSICA RECREACIÓN Y DEPORTE DEL CENTRO PARA LA REGIONALIZACIÓN DE LA EDUCACIÓN Y LAS OPORTUNIDADES-CREO: 1.) APOYAR EL REGISTRO DE ESTUDIANTES EN AYRE - ADMISIONES, REGISTRO Y CONTROL ACADÉMICO DEL PROGRAMA ASIGNADO.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APOYAR EN LA ELABORACIÓN Y AJUSTES DE LA ASIGNACIÓN DOCENTE DEL PROGRAMA. 6.) APOYAR EN LA REVISIÓN DE DOCUMENTOS DE DOCENTES PARA SU VINCULACIÓN EN LAS PLATAFORMAS SIGEP II.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</si>
  <si>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CO1.REQ.7587132</t>
  </si>
  <si>
    <t>https://community.secop.gov.co/Public/Tendering/ContractNoticePhases/View?PPI=CO1.PPI.36993812&amp;isFromPublicArea=True&amp;isModal=False</t>
  </si>
  <si>
    <t>BERNARDO JOSE SAADE MEJIA</t>
  </si>
  <si>
    <t>ANGELICA SANCHEZ MANGA</t>
  </si>
  <si>
    <t>DESARROLLAR LAS SIGUIENTES ACTIVIDADES EN EL GRUPO DE TESORERÍA DE LA UNIVERSIDAD DEL MAGDALENA PARA EL PERIODO 2025-I: 1.) APOYAR EN LA ORGANIZACIÓN DE LOS DOCUMENTOS SOPORTES DE LAS ÓRDENES DEL PAGO DE PRESTACIÓN DE SERVICIO, VIÁTICOS Y DESPLAZAMIENTOS, APOYOS ECONÓMICOS Y DEMÁS ACTOS ADMINISTRATIVOS QUE GENEREN CON CARGO AL CREO Y CLASIFICARLAS SEGÚN EL CONCEPTO. 2.) APÓYAR EN EL PROCESO DE ARCHIVO DE LAS ÓRDENES DE PAGO DE LA VIGENCIA EN LA UNIDAD DE ARCHIVO DEL GRUPO DE TESORERÍA. 3.) APOYAR EN LA BÚSQUEDA Y PRÉSTAMO DE DOCUMENTOS REQUERIDOS POR LAS DIFERENTES DEPENDENCIAS Y HACER SEGUIMIENTO A DICHO PROCESO. 4.) ORGANIZAR, CLASIFICAR Y ARCHIVAR LA CORRESPONDENCIA INTERNA Y EXTERNA DE LA DEPENDENCIA. 5.) MANTENER ORGANIZADO Y CLASIFICADO EL ARCHIVO DE LOS DOCUMENTOS CONFORME A LAS DISPOSICIONES QUE EN MATERIA DE GESTIÓN DOCUMENTAL SE ADOPTEN EN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</si>
  <si>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CO1.REQ.7586551</t>
  </si>
  <si>
    <t>https://community.secop.gov.co/Public/Tendering/ContractNoticePhases/View?PPI=CO1.PPI.36992438&amp;isFromPublicArea=True&amp;isModal=False</t>
  </si>
  <si>
    <t>RUTH SEVERICHE MONTAGUTH</t>
  </si>
  <si>
    <t>LAURA CAROLINA MARMOL CARRACERO</t>
  </si>
  <si>
    <t>DESARROLLAR LAS SIGUIENTES ACTIVIDADES DE APOYO EN EL MANEJO DE LA DOCUMENTACIÓN DE LA CONTRATACIÓN DEL PERSONAL ADMINISTRATIVO Y DOCENTE PARA EL PERIODO 2025-I, EN EL CENTRO PARA LA REGIONALIZACIÓN DE LA EDUCACIÓN Y LAS OPORTUNIDADES-CREO: 1. BRINDAR APOYO EN LA ORGANIZACIÓN Y ARCHIVO DE LOS DOCUMENTOS PARA EL TRÁMITE DE PAGO DE ÓRDENES DE SERVICIOS DEL CREO. 2. APOYAR EN LA ORGANIZACIÓN DEL ARCHIVO DE LAS ORDENES DE PRESTACIÓN DE SERVICIOS Y CATEDRÁTICOS DEL CREO. 3. BRINDAR APOYO EN LAS SOLICITUDES, INQUIETUDES O REQUERIMIENTOS DE LOS CONTRATISTAS Y DOCENTES DEL CREO. 4. APOYAR EN LA DESCARGA DEL RUT REQUERIDOS DE DOCENTES NUEVOS PARA EL TRÁMITE DE CREACIÓN TERCERO, DESCARGA Y ENVÍO DE CERTIFICACIÓN DE CUENTAS BANCARIAS. 5. APOYAR EN LA BÚSQUEDA DE INFORMACIÓN CONTRACTUAL PARA LA ELABORACIÓN DE CERTIFICADOS, DERECHOS DE PETICIÓN Y PQR'S DE DOCENTES Y CONTRATISTAS DEL CREO. 6. APOYAR EN LA REVISIÓN DE DOCUMENTOS PRECONTRACTUALES DE CONTRATISTAS Y DOCENTES DEL CREO. 7. APOYO EN LA REVISIÓN DE DOCUMENTOS DE PAGO DE CONTRATISTAS.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</si>
  <si>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CO1.REQ.7586048</t>
  </si>
  <si>
    <t>https://community.secop.gov.co/Public/Tendering/ContractNoticePhases/View?PPI=CO1.PPI.36991572&amp;isFromPublicArea=True&amp;isModal=False</t>
  </si>
  <si>
    <t>YULITZA ESTHER MARTINEZ LARA</t>
  </si>
  <si>
    <t>DESARROLLAR LAS SIGUIENTES ACTIVIDADES DE APOYO EN EL PROGRAMA DE LICENCIATURA EN LITERATURA Y LENGUA CASTELLANA DEL CENTRO PARA LA REGIONALIZACIÓN DE LA EDUCACIÓN Y LAS OPORTUNIDADES-CREO PARA EL PERIODO 2025-I: 1.) BRINDAR APOYO DE LAS SOLICITUDES, INQUIETUDES O REQUERIMIENTOS DE LOS ESTUDIANTES Y DOCENTES. 2.) APOYAR LOS TRÁMITES OPERATIVOS DE REPORTE DE NOTAS, REGISTROS ACADÉMICOS, EXPEDICIÓN DE LIQUIDACIONES DE MATRÍCULAS, PROMEDIOS ACADÉMICOS, RESPUESTAS A LAS SOLICITUDES DEL CORREO INSTITUCIONAL, CONSTANCIAS DE ESTUDIANTES Y DOCENTES, ORGANIZACIÓN DE LOS DOCUMENTOS REQUERIDOS PARA GRADO. 3.) APOYO EN ASIGNACIÓN ACADÉMICA, REVISIÓN DE PROCESOS CONTRACTUALES DE DOCENTES, MODIFICACIONES Y SEGUIMIENTO DE LA ACTUALIZACIÓN DE PLATAFORMAS INSTITUCIONALES. 4.) APOYAR EN LA ORGANIZACIÓN Y EJECUCIÓN DE LOS PROCESOS DE ADICIONES, DESPLAZAMIENTOS DE DOCENTES Y HORAS CÁTEDRAS. 5.) APOYO A LOS SEGUIMIENTOS ACADÉMICOS Y ADMINISTRATIVOS DE LOS CENTROS ZONALES DE MANERA PRESENCIAL Y/O VIRTUAL.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</si>
  <si>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CO1.REQ.7585870</t>
  </si>
  <si>
    <t>https://community.secop.gov.co/Public/Tendering/ContractNoticePhases/View?PPI=CO1.PPI.36978364&amp;isFromPublicArea=True&amp;isModal=False</t>
  </si>
  <si>
    <t>ERIKA PATRICIA FRANCO USUGA</t>
  </si>
  <si>
    <t>DESARROLLAR LAS SIGUIENTES ACTIVIDADES DE ASESORÍA EN LA PLATAFORMAS DE AMBIENTES VIRTUALES DEL CENTRO PARA LA REGIONALIZACIÓN DE LA EDUCACIÓN Y LAS OPORTUNIDADES-CREO DURANTE EL PERIODO 2025-I: 1.) ASESORAR Y APOYAR EN EL MANTENIMIENTO DE LOS SERVICIOS DE LA PLATAFORMA DE AMBIENTES VIRTUALES. 2.) APOYAR LA ADMINISTRACIÓN Y SOPORTE DE USUARIOS Y CURSOS EN LA PLATAFORMA DE AMBIENTES VIRTUALES. 3.) ASESORAR EN LA VERIFICACIÓN DE CONTENIDOS Y ACTIVIDADES PUBLICADOS EN LOS CURSOS DE LA PLATAFORMA DE AMBIENTES VIRTUALES. 4.) ASESORAR Y APOYAR LA ELABORACIÓN DE INFORMES DE LA PLATAFORMA DE AMBIENTES VIRTUALES, DE LOS CURSOS Y DE LOS USUARIOS REGISTRADOS EN LA MISMA. 5.) APOYAR EN LA PREPARACIÓN DE LA INFORMACIÓN, ACTIVACIÓN Y ENTREGA DE LOS RESULTADOS DE LA EVALUACIÓN DOCENTE. 6.) APOYAR EN LA PUBLICACIÓN DE NOTICIAS, ARTÍCULOS Y ELEMENTOS MULTIMEDIA EN EL PORTAL INSTITUCIONAL. 7.) CAPACITAR AL PERSONAL DOCENTE Y ESTUDIANTES NUEVOS SEGÚN LAS SOLICITUDES REALIZADAS. 8.) REALIZAR DESARROLLOS, MEJORAS Y ADAPTACIONES PARA LOS SISTEMAS DE INFORMACIÓN CON LOS QUE CUENTE EL CREO. 9.) APOYAR EN EL PROCESO DE INSCRIPCIÓN, SELECCIÓN Y ADMISIÓN DE NUEVOS ESTUDIANTES EN LA MODALIDAD DE PREGRADO DE DISTANCIA EN EL SISTEMA AYRE. 10.) APOYAR EL PROCESO DE MATRÍCULAS FINANCIERAS DE LOS ESTUDIANTES DE LA MODALIDAD DE PREGRADO VIRTUAL Y A DISTANCIA EN EL SISTEMA AYRE. 11.) APOYAR EN LA REVISIÓN DEL ESTADO ACADÉMICO Y FINANCIERO DE LOS ESTUDIANTES NUEVOS Y ANTIGUOS DE LA MODALIDAD DE PREGRADO A DISTANCIA EN EL SISTEMA AYRE. 12.) APOYAR EN LA RECEPCIÓN Y TRAMITE DE PAZ Y SALVOS DE LOS ESTUDIANTES DE LA MODALIDAD DE PREGRADO A DISTANCIA, EMITIDOS POR EL GRUPO DE FACTURACIÓN CRÉDITO Y CARTERA EN EL SISTEMA AYRE.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</si>
  <si>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CO1.REQ.7581734</t>
  </si>
  <si>
    <t>https://community.secop.gov.co/Public/Tendering/ContractNoticePhases/View?PPI=CO1.PPI.36973750&amp;isFromPublicArea=True&amp;isModal=False</t>
  </si>
  <si>
    <t>DENIS LIZETH VANEGAS BARRIOSNUEVO</t>
  </si>
  <si>
    <t>DESARROLLAR LAS SIGUIENTES ACTIVIDADES DE APOYO ADMINISTRATIVO PARA EL PERIODO 2025-I, DEL PROGRAMA TÉCNICO LABORAL EN OFICINISTA, CLASIFICACIÓN Y ARCHIVO DEL CREO: 1.) APOYAR EL REGISTRO DE ESTUDIANTES EN AYRE - ADMISIONES, REGISTRO Y CONTROL ACADÉMICO DEL PROGRAMA ASIGNADO.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APOYAR EN LA ELABORACIÓN Y AJUSTES DE LA ASIGNACIÓN DOCENTE DEL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</si>
  <si>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CO1.REQ.7580102</t>
  </si>
  <si>
    <t>https://community.secop.gov.co/Public/Tendering/ContractNoticePhases/View?PPI=CO1.PPI.36920841&amp;isFromPublicArea=True&amp;isModal=False</t>
  </si>
  <si>
    <t>ELEDIS ELENA CATAÑO SOSA</t>
  </si>
  <si>
    <t>DESARROLLAR LAS SIGUIENTES ACTIVIDADES DE APOYO PARA EL PERIODO 2025-I, EN EL PROGRAMA DE LICENCIATURA EN EDUCACIÓN BÁSICA CON ÉNFASIS EN HUMANIDADES: LENGUA CASTELLANA Y LICENCIATURA EN LITERATURA Y LENGUA CASTELLANA DEL CENTRO PARA LA REGIONALIZACIÓN DE LA EDUCACIÓN Y LAS OPORTUNIDADES-CREO: 1.) APOYAR EL REGISTRO DE ESTUDIANTES EN ADMISIONES, REGISTRO Y CONTROL ACADÉMICO - AYRE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</si>
  <si>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CO1.REQ.7561675</t>
  </si>
  <si>
    <t>https://community.secop.gov.co/Public/Tendering/ContractNoticePhases/View?PPI=CO1.PPI.36920328&amp;isFromPublicArea=True&amp;isModal=False</t>
  </si>
  <si>
    <t>RONAL ANDRES GARCIA MIRANDA</t>
  </si>
  <si>
    <t>DESARROLLAR LAS SIGUIENTES ACTIVIDADES DE APOYO OPERATIVO EN CENTRO PARA LA REGIONALIZACIÓN DE LA EDUCACIÓN Y LAS OPORTUNIDADES-CREO PARA EL PERIODO 2025-I: 1. APOYAR AL GRUPO INTERNO DE SERVICIOS GENERALES EN LA INSPECCIÓN DEL ESPACIO FÍSICOS DEL CREO. 2.) APOYAR LA APERTURA DE ESPACIOS EN EL CREO 3.) APOYAR EN EL REPORTE DE CUALQUIER ANOMALÍA QUE SE PRESENTE EN ESPACIOS FÍSICO DEL CREO. 4.) APOYAR EN LA ATENCIÓN DE LOS REQUERIMIENTOS DE LOS FUNCIONARIOS DEL CREO, PARA FACILITAR EL DESARROLLO DE LAS ACTIVIDADES ACADÉMICAS Y ADMINISTRATIVAS. 5.) APOYAR EN TRASLADO DE ELEMENTOS Y EQUIPOS DENTRO DE LAS INSTALACIONES DEL CREO. 6.) APOYAR CON EL SEGUIMIENTO A LAS SOLICITUDES DE MANTENIMIENTO EN EQUIPOS Y REPARACIONES LOCATIVAS DEL CREO 7.) APOYAR EN LA ORGANIZACIÓN DE LA BODEGA DE ARCHIVOS HISTÓRICOS DEL CREO Y BRINDA APOYO EN LA PREPARACIÓN DE CAJAS DE ARCHIVO PARA TRASLADO DOCUMENTAL. 8.) APOYAR EN LA ADMINISTRACIÓN Y ALMACENAMIENTO DE LOS ELEMENTOS DE OFICINA Y PAPELERÍA DEL CREO.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</si>
  <si>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CO1.REQ.7561623</t>
  </si>
  <si>
    <t>https://community.secop.gov.co/Public/Tendering/ContractNoticePhases/View?PPI=CO1.PPI.36919444&amp;isFromPublicArea=True&amp;isModal=False</t>
  </si>
  <si>
    <t>MELISSA LEONOR SUAREZ DIAZ</t>
  </si>
  <si>
    <t>DESARROLLAR LAS SIGUIENTES ACTIVIDADES DE APOYO PARA EL PERIODO 2025-I EN EL PROGRAMA DE PROFESIONAL EN DEPORTES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5.) BRINDAR APOYO EN EL SEGUIMIENTO RESPECTO DEL CUMPLIMIENTO DE LAS ACTIVIDADES ACADÉMICAS. 6.) APOYAR EN LA ELABORACIÓN Y AJUSTES DE LA ASIGNACIÓN DOCENTE DEL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</si>
  <si>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CO1.REQ.7561176</t>
  </si>
  <si>
    <t>https://community.secop.gov.co/Public/Tendering/ContractNoticePhases/View?PPI=CO1.PPI.36915318&amp;isFromPublicArea=True&amp;isModal=False</t>
  </si>
  <si>
    <t>MARISOL ACUÑA CANTILLO</t>
  </si>
  <si>
    <t>DESARROLLAR LAS SIGUIENTES ACTIVIDADES DE APOYO ADMINISTRATIVO PARA EL PERIODO 2025-I EN EL CENTRO PARA LA REGIONALIZACIÓN DE LA EDUCACIÓN Y LAS OPORTUNIDADES-CREO: 1.) BRINDAR APOYO EN LOS TRÁMITES ADMINISTRATIVOS Y JURÍDICOS REQUERIDOS DEL CONVENIO BECAS DEL CAMBIO SUSCRITO CON LA GOBERNACIÓN DEL MAGDALENA, CONVENIO CON CEDEIT, Y DE LOS CONVENIOS DE VENTAS DE SERVICIOS DEL CREO. 2.) APOYAR EN LOS PROCESOS DE REVISIÓN DEL SIGEP II Y GEDOCO DE DOCENTES DEL CREO. 3.) APOYAR EN EL TRÁMITE DE LIQUIDACIÓN DE GASTOS DE DESPLAZAMIENTOS DE DOCENTES, ELABORACIÓN DE RESOLUCIONES PARA DESPLAZAMIENTOS DE DOCENTES; ADEMÁS DE APOYAR EN LA LEGALIZACIÓN DE LOS DESPLAZAMIENTOS DE DOCENTES DEL CREO. 4.) APOYAR EN EL TRÁMITE ADMINISTRATIVO Y REVISIÓN JURÍDICA REQUERIDO PARA LA CONTRATACIÓN Y PAGO DE PROVEEDORES. 5) REVISIÓN JURÍDICA DE LAS RESOLUCIONES Y CIRCULARES.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</si>
  <si>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CO1.REQ.7559525</t>
  </si>
  <si>
    <t>https://community.secop.gov.co/Public/Tendering/ContractNoticePhases/View?PPI=CO1.PPI.36914520&amp;isFromPublicArea=True&amp;isModal=False</t>
  </si>
  <si>
    <t>ANGEL CUSTODIO MUÑOZ ARIAS</t>
  </si>
  <si>
    <t>DESARROLLAR LAS SIGUIENTES ACTIVIDADES ADMINISTRATIVAS RELACIONADAS CON EL SISTEMA DE GESTIÓN DEL CENTRO PARA LA REGIONALIZACIÓN DE LA EDUCACIÓN Y LAS OPORTUNIDADES (SG-CREO) DEL PROCESO GESTIÓN ACADÉMICA DEL SISTEMA DE GESTIÓN INSTITUCIONAL INTEGRAL – SISTEMA COGUI+ DE LA UNIVERSIDAD DEL MAGDALENA, DURANTE EL PERÍODO 2025-I: 1) DOCUMENTAR EL SG-CREO DEL PROCESO GESTIÓN ACADÉMICA DEL SISTEMA DE GESTIÓN INSTITUCIONAL INTEGRAL – SISTEMA COGUI+. 2) FORMULAR Y MEDIR INDICADORES DE CALIDAD E INDICADORES DE GESTIÓN DEL CREO. 3) MANTENER ACTUALIZADOS LOS MAPAS DE RIESGO DEL PROCESO DE GESTIÓN ACADÉMICA RELACIONADOS CON EL CREO. 4) ASESORAR EN LA IDENTIFICACIÓN, DOCUMENTACIÓN, COORDINACIÓN Y VERIFICACIÓN DEL CUMPLIMIENTO, DE LAS ACCIONES DE MEJORA DEL SG-CREO. 5) APOYAR EN LA PREPARACIÓN Y ATENCIÓN DE AUDITORÍAS INTERNAS Y EXTERNAS DE CALIDAD. 6) APOYAR EN EL DISEÑO, APLICACIÓN Y EVALUACIÓN DE ESTRATEGIAS PARA LA EVALUACIÓN DE LA SATISFACCIÓN DEL CLIENTE. 7) APOYAR EN LA ELABORACIÓN DE INFORMES QUE ESTÉN RELACIONADOS CON EL SG-CREO. 8) MANTENER ORGANIZADO EL ARCHIVO DE LOS DOCUMENTOS RELACIONADOS CON EL SG-CREO TANTO EN SOPORTE EN PAPEL COMO ELECTRÓNICO, CONFORME A LAS DISPOSICIONES QUE EN MATERIA DE GESTIÓN DOCUMENTAL SE ADOPTEN EN LA UNIMAGDALENA. 9.) APOYAR EN LA ATENCIÓN DE ESTUDIANTES Y ASPIRANTES EN LOS PROCESOS DE ADMISIÓN Y MATRÍCULAS, ENTRE OTRAS CONSULTAS QUE SE GENEREN. 10.) APOYAR EN LA PROMOCIÓN DE LOS DIFERENTES PROGRAMAS OFERTADOS POR EL CREO.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</si>
  <si>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CO1.REQ.7558970</t>
  </si>
  <si>
    <t>https://community.secop.gov.co/Public/Tendering/ContractNoticePhases/View?PPI=CO1.PPI.36913626&amp;isFromPublicArea=True&amp;isModal=False</t>
  </si>
  <si>
    <t>DIANA MILEIDY FERNANDEZ VARGAS</t>
  </si>
  <si>
    <t>DESARROLLAR LAS SIGUIENTES ACTIVIDADES DE ASESORÍA Y APOYO EN PROCESOS DE ASIGNACIÓN Y VINCULACIÓN DOCENTE DE LOS PROGRAMAS ACADÉMICOS DEL CENTRO PARA LA REGIONALIZACIÓN DE LA EDUCACIÓN Y LAS OPORTUNIDADES-CREO PARA EL PERIODO 2025-I: 1.) ASESORAR EN LA CONSTRUCCIÓN Y/O MODIFICACIÓN DE LA ASIGNACIÓN DOCENTE DE LOS DIFERENTES PROGRAMAS DEL CREO. 2.) APOYAR CON EL PROCESO REVISIÓN DE ACTAS DE VINCULACIÓN Y ADICIONALES QUE CARGAN FIRMADAS LOS CATEDRÁTICOS DEL CREO. 3) ASESORAR Y APOYAR EN LA REVISIÓN DE DOCUMENTOS Y EN EL REGISTRO DE VINCULACIONES DE DOCENTES EN LA PLATAFORMA SIGEP II. 4.) APOYAR EN LA REVISIÓN DE DOCUMENTOS Y EN EL REGISTRO DE CONTRATOS DE DOCENTES EN LA PLATAFORMA GEDOCO Y ASESORAR ESTE PROCESO. 5.) APOYAR EN LA REVISIÓN DE LOS REPORTES DE HORAS CATEDRA DE LOS PROGRAMAS. 6.) APOYAR EN LA ELABORACIÓN DE MODIFICATORIOS DE LAS ACTAS DE VINCULACIÓN DE LOS DOCENTES. 7.) APOYAR EN EL PROCESO DE RECONOCIMIENTO DE BONIFICACIONES A DOCENTES DE PLANTA Y FUNCIONARIOS DE LOS DIFERENTES PROGRAMAS ACADÉMICOS DEL CREO. 8.) APOYAR EN LA DESCARGA DE DOCUMENTOS DE CONTRATACIÓN DE DOCENTES CATEDRÁTICOS Y ORGANIZACIÓN DE LOS MISMO EN EL ARCHIVO DIGITAL DEL CREO, ADEMÁS DEL ENVÍO A LA OFICINA DE DIRECCIÓN DE TALENTO HUMANO.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</si>
  <si>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CO1.REQ.7558918</t>
  </si>
  <si>
    <t>https://community.secop.gov.co/Public/Tendering/ContractNoticePhases/View?PPI=CO1.PPI.36912745&amp;isFromPublicArea=True&amp;isModal=False</t>
  </si>
  <si>
    <t>SILENYS ELISA ARIAS VARGAS</t>
  </si>
  <si>
    <t>DESARROLLAR LAS SIGUIENTES ACTIVIDADES DE ASESORÍA DE LOS PROCESOS DE ATENCIÓN Y SEGUIMIENTO DE LAS ACTIVIDADES ACADÉMICAS EN EL CENTRO TUTORIAL SANTA MARTA DEL CENTRO PARA LA REGIONALIZACIÓN DE LA EDUCACIÓN Y LAS OPORTUNIDADES - CREO PARA EL PERIODO 2025-I: 1.) ASESORAR EN EL SEGUIMIENTO A LAS ACTIVIDADES ACADÉMICAS EN SANTA MARTA Y APOYAR A LOS DIRECTORES O COORDINADORES DE LOS PROGRAMAS, EN LAS NOVEDADES QUE PUEDAN PRESENTARSE. 2.) APOYAR EN EL SEGUIMIENTO DEL CUMPLIMIENTO DE LOS HORARIOS DE CLASES CONTEMPLADOS EN LA PROGRAMACIÓN SEMANAL EN LOS ESPACIOS FÍSICOS Y VIRTUALES (SALONES Y SALA ZOOM). 3.) APOYAR EN LA ATENCIÓN DE SOLICITUDES DE PROCESOS ACADÉMICOS Y ADMINISTRATIVOS DE ASPIRANTES ESTUDIANTES Y DOCENTES. 4.) ASESORAR Y HACER SEGUIMIENTO EN LOS PROCESOS DE INSCRIPCIÓN, SELECCIÓN, REGISTRO Y MATRICULA DE LOS ASPIRANTES Y ESTUDIANTES ANTIGUOS. 5.) APOYAR EN LA REVISIÓN, ENVÍO DE OBSERVACIONES, Y VALIDACIÓN DE DOCUMENTOS DE ASPIRANTES. 6.) APOYAR EN LA ASIGNACIÓN DE LOS ESPACIOS FÍSICOS Y VIRTUALES, SEGÚN EL REQUERIMIENTO DE LOS PROGRAMAS ACADÉMICOS DEL CREO. 7) APOYAR LAS ACTIVIDADES ACADÉMICAS, ADMINISTRATIVAS Y DE EXTENSIÓN ORGANIZADAS POR EL CREO. 8.) APOYAR EN LAS ACTIVIDADES REALIZADAS POR PARTE DE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</si>
  <si>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CO1.REQ.7558460</t>
  </si>
  <si>
    <t>https://community.secop.gov.co/Public/Tendering/ContractNoticePhases/View?PPI=CO1.PPI.36846521&amp;isFromPublicArea=True&amp;isModal=False</t>
  </si>
  <si>
    <t>JORGE ALBERTO MOZO GALVIS</t>
  </si>
  <si>
    <t>DESARROLLAR LAS SIGUIENTES ACTIVIDADES DE APOYO EN LA ASESORÍA DE LOS PROCESOS DE CONTRATACIÓN DEL CENTRO PARA LA REGIONALIZACIÓN DE LA EDUCACIÓN Y LAS OPORTUNIDADES-CREO PARA EL PERIODO 2025-I: 1.) ASESORAR Y APOYAR EN LA ELABORACIÓN DE ÓRDENES DE PRESTACIÓN DE SERVICIOS PROFESIONALES Y DE APOYO A LA GESTIÓN NECESARIAS PARA EL PERFECTO FUNCIONAMIENTO DEL CREO. 2.) APOYAR EN LA VERIFICACIÓN DE LOS DOCUMENTOS PRECONTRACTUALES DE LOS CONTRATISTAS DEL CREO MEDIANTE LA PLATAFORMA GEDOCO. 3.) ASESORAR Y APOYAR EN LA REALIZACIÓN DE LAS LIQUIDACIONES DE VIATICÓS, SOLICITUDES DE CDP Y RESOLUCIONES PARA LABORES ADMINISTRATIVAS DEL CREO. 4.) VERIFICAR LOS DOCUMENTOS PARA EL TRÁMITE DE PAGO EN GEDOCO, CREAR LOS CONTRATOS U ORDENES EN EL SINAP, ADMÁS DE CREARLES LOS ENLACES DE CONCEPTOS Y DATOS DE LIQUIDACIÓN DE LOS CONTRATISTAS DEL CREO.LIQUIDAR PLANILLAS DE PAGO DE CONTRATISTAS DEL CREO. 5.) ASESORAR EN LA PROYECCIÓN QUE SE REQUIERA DEL PRESUPUESTO DEL CREO. 6.) APOYAR EN EL REGISTRO Y ACTUALIZACIÓN DE LA BASE DE DATOS DE LOS CONTRATISTAS. 7.) ASESORAR Y APOYAR EN LA PREPARACIÓN Y PRESENTACIÓN DE INFORMES SOBRE LA CONTRATACIÓN DE CONTRATISTAS SOLICITADOS POR OTRAS DEPENDENCIAS Y POR ENTIDADES EXTERNAS. 8.) APOYAR EN LA CREACIÓN Y ALTA DE USUARIOS PARA EL REGISTRO DE HOJAS DE VIDA EN EL SISTEMA DE INFORMACIÓN Y GESTIÓN DEL EMPLEO PÚBLICO - SIGEP. 9.) APOYO EN EL CARGUE DE LA INFORMACION DE CONTRATOS EN EL SISTEMA DE INFORMACIÓN Y GESTIÓN DEL EMPLEO PÚBLICO – SIGEP II Y SECOP II SOBRE ORDENES DE APOYO A LA GESTIÓN Y DE SERVICIOS PROFESIONALES.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</si>
  <si>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CO1.REQ.7536048</t>
  </si>
  <si>
    <t>OPSP-CREO-0001-2025</t>
  </si>
  <si>
    <t>Director-Centro para la Regionalizacion de la Educación y las Oportunidades CREO</t>
  </si>
  <si>
    <t>MAXIMA Cuantia Delegada  para Contratar:</t>
  </si>
  <si>
    <t xml:space="preserve">ID PROCESO  SECOP II </t>
  </si>
  <si>
    <t>(F) FECHA APROBACION GARANTÍA  (YYYY-MM-DD)</t>
  </si>
  <si>
    <t>(F) FECHA DE TERMINACIÓN POR ACTA FINAL  (YYYY-MM-DD)</t>
  </si>
  <si>
    <t>(F) FECHA PAGO ANTICIPO  (YYYY-MM-DD)</t>
  </si>
  <si>
    <t>(N) PORCENTAJE DE PAGOS REALIZADOS (%)</t>
  </si>
  <si>
    <t xml:space="preserve"> DESARROLLAR LAS SIGUIENTES ACTIVIDADES DE APOYO EN LA PLATAFORMAS DE AMBIENTES VIRTUALES DEL CENTRO PARA LA REGIONALIZACIÓN DE LA EDUCACIÓN Y LAS OPORTUNIDADES-CREO DURANTE EL PERIODO 2025-I: 1.) APOYAR EN EL MANTENIMIENTO DE LOS SERVICIOS DE LA PLATAFORMA DE AMBIENTES VIRTUALES. 2.) APOYAR LA ADMINISTRACIÓN Y SOPORTE DE USUARIOS Y CURSOS EN LA PLATAFORMA DE AMBIENTES VIRTUALES. 3.) APOYAR EN LA VERIFICACIÓN DE CONTENIDOS Y ACTIVIDADES PUBLICADOS EN LOS CURSOS DE LA PLATAFORMA DE AMBIENTES VIRTUALES. 4.) APOYAR LA ELABORACIÓN DE INFORMES DE LA PLATAFORMA DE AMBIENTES VIRTUALES, DE LOS CURSOS Y DE LOS USUARIOS REGISTRADOS EN LA MISMA. 5.) APOYAR EN LA PREPARACIÓN DE LA INFORMACIÓN, ACTIVACIÓN Y ENTREGA DE LOS RESULTADOS DE LA EVALUACIÓN DOCENTE. 6.) APOYAR EN LA PUBLICACIÓN DE NOTICIAS, ARTÍCULOS Y ELEMENTOS MULTIMEDIA EN EL PORTAL INSTITUCIONAL. 7.) APOYAR EN EL MANTENIMIENTO Y SOPORTE TÉCNICO DE LOS EQUIPOS DE LA DEPENDENCIA PARA SU MEJORAMIENTO FUNCIONAL. 8.) CAPACITAR AL PERSONAL DOCENTE Y ESTUDIANTES NUEVOS SEGÚN LAS SOLICITUDES REALIZADAS POR LA ENTIDAD. 9.) REALIZAR DESARROLLOS, MEJORAS Y ADAPTACIONES PARA LOS SISTEMAS DE INFORMACIÓN CON LOS QUE CUENTE LA DEPENDENCIA.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</si>
  <si>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xml:space="preserve"> DESARROLLAR ACTIVIDADES DE APOYO ADMINISTRATIVO PARA EL PERIODO 2025-I, EN LAS DIFERENTES MODALIDADES DE GRADO DEL PROGRAMA DE PROFESIONAL EN ADMINISTRACIÓN DE LA SEGURIDAD Y SALUD EN EL TRABAJO POR CICLOS PROPEDÉUTICOS, EN SUS 3 NIVELES: 1.) APOYAR EN LA ORIENTACIÓN A LOS ESTUDIANTES DE LAS MODALIDADES DE GRADO OFRECIDAS POR EL PROGRAMA. 2.) APOYAR EN LA ORIENTACIÓN A LOS ESTUDIANTES EN EL PROCESO DE PRÁCTICAS PROFESIONALES EN LOS TRES CICLOS DE FORMACIÓN. 3.) APOYAR A LOS PROFESORES ASIGNADOS A LAS DIFERENTES MODALIDADES DE GRADO EN EL SEGUIMIENTO A LOS ESTUDIANTES. 4.) APOYAR EN LA ATENCIÓN DE SOLICITUDES, INQUIETUDES O REQUERIMIENTOS DE LOS ESTUDIANTES. 5.) APOYAR EN LA VERIFICACIÓN DE LOS REQUISITOS PARA LAS MODALIDADES DE GRADO DE LOS ESTUDIANTES DEL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</si>
  <si>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(F) FECHA DE SUSPENSIÓN (SI APLICA) 
  (YYYY-MM-DD)</t>
  </si>
  <si>
    <t>(F) FECHA DE REINICIO (SI APLICA)  
 (YYYY-MM-DD)</t>
  </si>
  <si>
    <t>https://community.secop.gov.co/Public/Tendering/OpportunityDetail/Index?noticeUID=CO1.NTC.7543578&amp;isFromPublicArea=True&amp;isModal=False</t>
  </si>
  <si>
    <t>FRANK ORTIZ SALGADO</t>
  </si>
  <si>
    <t>JUAN CAMILO MEJIA GONZALEZ</t>
  </si>
  <si>
    <t>RECIBIR MATERIA PRIMA PARA DESARROLLO DE CLASES Y EVENTOS, VERIFICANDO LA CALIDAD DE CADA PRODUCTO Y QUE SE ENCUENTREN EN ÓPTIMAS CONDICIONES PARA EL DESARROLLO DE CADA ACTIVIDAD RESPECTIVAMENTE. 2. REALIZAR CLASIFICACIÓN DE MATERIA PRIMA POR CLASES Y/O EVENTOS, ALMACENAR DE FORMA CORRECTA EN REFRIGERADORES Y CONGELADORES. 3. REALIZAR LA ENTREGA DE INSUMOS, HERRAMIENTAS Y EQUIPOS PARA EL DESARROLLO DE CADA CLASE Y/O EVENTOS. 4. APOYAR EL DESARROLLO OPTIMO DE CLASES PRÁCTICAS (REALIZAR ENTREGA DE MATERIA PRIMA, SUPERVISAR EL INGRESO Y EGRESO DE LOS ESTUDIANTES Y DOCENTES AL LABORATORIO DE INNOVACIÓN GASTRONÓMICA Y ATENDER LOS REQUERIMIENTOS DE ESTOS DURANTE LA EJECUCIÓN DE LA CLASE</t>
  </si>
  <si>
    <t>CO1.REQ.7664930</t>
  </si>
  <si>
    <t>OAG-FEE-0003-2025</t>
  </si>
  <si>
    <t>https://community.secop.gov.co/Public/Tendering/OpportunityDetail/Index?noticeUID=CO1.NTC.7531899&amp;isFromPublicArea=True&amp;isModal=False</t>
  </si>
  <si>
    <t>YESID CUELLO CANTILLO</t>
  </si>
  <si>
    <t>DEINER JHAIR PEREZ VILLAMIL</t>
  </si>
  <si>
    <t>APOYAR PROCESO DE LA ORGANIZACIÓN DE DATOS Y ESTADÍSTICAS RELACIONADAS CON EL PROCESO DE VISITA DE PARES PARA LA RENOVACIÓN DE ACREDITACIÓN EN ALTA CALIDAD ACADÉMICA DEL PROGRAMA DE ADMINISTRACIÓN DE EMPRESAS. 2. APOYAR LOS PROCESOS DE ORGANIZACIÓN DE DATOS RELACIONADOS CON LA PRESENTACIÓN DE LOS RESULTADOS DEL INFORME DE ACREDITACIÓN EN ALTA CALIDAD DEL PROGRAMA DE NEGOCIOS INTERNACIONALES. 3. APOYAR PROCESO DE LA ORGANIZACIÓN DE DATOS Y ESTADÍSTICAS RELACIONADAS CON EL PROCESO DE AUTOEVALUACIÓN CON FINES DE ACREDITACIÓN EN ALTA CALIDAD ACADÉMICA DEL PROGRAMA DE CONTADURÍA PÚBLICA. 4. APOYAR LOS PROCESOS LOGÍSTICOS Y DE COMUNICACIÓN DE LOS RESULTADOS DEL PROCESO DE AUTOEVALUACIÓN CON FINES DE ACREDITACIÓN EN ALTA CALIDAD ACADÉMICA DEL PROGRAMA DE CONTADURÍA PÚBLICA. 5. APOYAR EL PROCESO DE VISITA DE PARES EN TODAS LAS ACTIVIDADES RELACIONADAS CON LA AGENDA DE LOS PROGRAMAS DE ADMINISTRACIÓN DE EMPRESAS, CONTADURÍA PÚBLICA Y NEGOCIOS INTERNACIONALES.</t>
  </si>
  <si>
    <t>CO1.REQ.7653737</t>
  </si>
  <si>
    <t>OAG-FEE-0002-2025</t>
  </si>
  <si>
    <t>https://community.secop.gov.co/Public/Tendering/OpportunityDetail/Index?noticeUID=CO1.NTC.7500814&amp;isFromPublicArea=True&amp;isModal=False</t>
  </si>
  <si>
    <t>ANDREA MONTERO RODRIGUEZ</t>
  </si>
  <si>
    <t>LEONARDO FABIO MONSALVO MARQUEZ</t>
  </si>
  <si>
    <t>APOYAR EN LA CREACIÓN DE LAS ESTRATEGIAS PARA LAS PLATAFORMAS DIGITALES (FACEBOOK E INSTAGRAM) DE LOS DIPLOMADOS DE FACULTAD DE CIENCIAS EMPRESARIALES Y ECONÓMICAS. 2. APOYAR EN LA GENERACIÓN DE CONTENIDOS VISUALES Y AUDIOVISUALES PARA LAS PLATAFORMAS DIGITALES, FACEBOOK E INSTAGRAM QUE TENGAN RELACIÓN CON LA OFERTA DE LA VENTA DE SERVICIOS DE LA FACULTAD DE CIENCIAS EMPRESARIALES Y ECONÓMICAS. 3.APOYAR EN EL DISEÑO DE PIEZAS GRÁFICAS PARA LOS PROGRAMAS DE PREGRADO Y DECANATURA DE LA FACULTAD. 4.COMMUNITY MANAGER DE LAS PLATAFORMAS DIGITALES FACEBOOK, INSTAGRAM YTWITTER. 5. PRESENTAR INFORMES ACORDES A LAS VISUALIZACIONES DE LAS PLATAFORMAS.</t>
  </si>
  <si>
    <t>CO1.REQ.7622128</t>
  </si>
  <si>
    <t>OAG-FEE-0001-2025</t>
  </si>
  <si>
    <t>https://community.secop.gov.co/Public/Tendering/OpportunityDetail/Index?noticeUID=CO1.NTC.7533303&amp;isFromPublicArea=True&amp;isModal=False</t>
  </si>
  <si>
    <t>ALEXANDER MALDONADO ATENCIO</t>
  </si>
  <si>
    <t>ISABEL MARIA OSORIO CASADIEGO</t>
  </si>
  <si>
    <t>APOYAR AL DECANO EN LA COORDINACIÓN ACADÉMICA DE LOS PROGRAMAS: MAESTRÍA EN ADMINISTRACIÓN Y MAESTRÍA EN GESTIÓN DEL TURISMO SOSTENIBLE. 2. APOYAR AL DECANO EN LOS PROCESOS DE ACOMPAÑAMIENTO INTEGRAL DE LOS ESTUDIANTES 3. APOYAR AL DECANO EN LA FORMULACIÓN DEL PRESUPUESTO QUE CORRESPONDE A CADA PROGRAMA ACADÉMICO. 4. APOYAR AL DECANO EN LOS COMPONENTES ACADÉMICOS DE LOS PROCESOS DE AUTOEVALUACIÓN PARA RENOVACIÓN DE REGISTRO CALIFICADO Y ACREDITACIÓN DE LOS PROGRAMAS DE POSGRADO ASIGNADOS. 5. APOYAR AL DECANO EN LA PROMOCIÓN DE SUSCRIPCIÓN DE ACUERDOS Y CONVENIOS NACIONALES E INTERNACIONALES EN BENEFICIO DEL CENTRO DE POSGRADOS Y DE FORMACIÓN CONTINUA.</t>
  </si>
  <si>
    <t>CO1.REQ.7654631</t>
  </si>
  <si>
    <t>OPSP-FEE-0008-2025</t>
  </si>
  <si>
    <t>https://community.secop.gov.co/Public/Tendering/OpportunityDetail/Index?noticeUID=CO1.NTC.7522157&amp;isFromPublicArea=True&amp;isModal=False</t>
  </si>
  <si>
    <t>BALVINA ISABEL ACONCHA REDONDO</t>
  </si>
  <si>
    <t>APOYAR EN LA FORMULACIÓN Y PRESENTACIÓN DE PROPUESTAS Y PROYECTOS COMO VENTA DE SERVICIOS DE FORMACIÓN DE LA FACULTAD DE CIENCIAS EMPRESARIALES Y ECONÓMICAS. 2. APOYAR EL DISEÑO DEL SISTEMA DE INDICADORES Y SEGUIMIENTO A LOS PROYECTOS Y ACTIVIDADES DE LOS PROGRAMAS DE LA FACULTAD DE CIENCIAS EMPRESARIALES Y ECONÓMICAS ESTABLECIDOS EN EL PLAN ESTRATÉGICO. 3. APOYAR A LA COORDINACIÓN ACADÉMICA DE FACULTAD EN LOS PROCESOS DE EVALUACIÓN Y SEGUIMIENTO DE PLANES DE COMPROMISO DOCENTE. 4. APOYAR A LA COORDINACIÓN ACADÉMICA EN EL PROCESO DE ORGANIZACIÓN DE DATOS RELACIONADOS CON EL SEGUIMIENTO Y EVALUACIÓN DE ACTIVIDADES DE TALENTO HUMANO ADMINISTRATIVO DE LA FACULTAD. 5. REALIZAR SEGUIMIENTO Y CONTROL DEL SISTEMA DE LABORATORIOS DE LA FACULTAD DE CIENCIAS EMPRESARIALES Y ECONÓMICAS.</t>
  </si>
  <si>
    <t>CO1.REQ.7642972</t>
  </si>
  <si>
    <t>OPSP-FEE-0007-2025</t>
  </si>
  <si>
    <t>https://community.secop.gov.co/Public/Tendering/OpportunityDetail/Index?noticeUID=CO1.NTC.7521322&amp;isFromPublicArea=True&amp;isModal=False</t>
  </si>
  <si>
    <t>LIYIMIT MARBET PALMA SOCARRAS</t>
  </si>
  <si>
    <t>APOYAR EN LA SUPERVISIÓN DEL RECIBIMIENTO, ALISTAMIENTO, ALMACENAMIENTO Y CONTROL DE LA MATERIA PRIMA PARA CADA CLASE. 2. APOYAR EN LA SUPERVISIÓN A LOS PROVEEDORES DURANTE LA ENTREGA DE LA MATERIA PRIMA, QUE CUMPLAN CON EL TIEMPO DE ENTREGA, INSUMOS SOLICITADOS, CALIDAD Y BUEN ESTADO DE LOS PRODUCTOS. 3. APOYAR EN LA REVISIÓN DEL ASEO PERIÓDICO DE NEVERAS, EQUIPOS, HORNOS, ALACENAS, VAJILLAS, MENAJE Y CUBERTERÍA PARA EL BUEN FUNCIONAMIENTO DEL LABORATORIO DE GASTRONOMÍA. 4. APOYAR EN LA SUPERVISIÓN DE COMPRAS DE INSUMOS Y LOGÍSTICA PARA LOS DIFERENTES EVENTOS, CLASES Y/O ACTIVIDADES DEL LABORATORIO NECESARIAS Y NO SUMINISTRADAS POR EL PROVEEDOR. 5. APOYAR EN LA SUPERVISIÓN PERIÓDICA DE LOS PROCESOS DE DESINFECCIÓN DE ÁREAS, LIMPIEZA DE RAMPAS DE GRASA, CAMPANA EXTRACTORA, FILTROS DE AGUA, AIRES ACONDICIONADOS, FUMIGACIÓN DE ROEDORES E INSECTOS Y PRUEBAS DE AGUA POTABLE.</t>
  </si>
  <si>
    <t>CO1.REQ.7638648</t>
  </si>
  <si>
    <t>OPSP-FEE-0006-2025</t>
  </si>
  <si>
    <t>https://community.secop.gov.co/Public/Tendering/OpportunityDetail/Index?noticeUID=CO1.NTC.7500608&amp;isFromPublicArea=True&amp;isModal=False</t>
  </si>
  <si>
    <t>YELEINIS DANESSA RODRIGUEZ MEJIA</t>
  </si>
  <si>
    <t>APOYAR AL DECANO EN LA COORDINACIÓN ACADÉMICA DE LOS PROGRAMAS: ESPECIALIZACIÓN EN FINANZAS Y ESPECIALIZACIÓN EN GESTIÓN ESTRATÉGICA DEL TALENTO HUMANO 2. APOYAR AL DECANO EN LOS PROCESOS DE ACOMPAÑAMIENTO INTEGRAL DE LOS ESTUDIANTES 3. APOYAR AL DECANO EN LA FORMULACIÓN DEL PRESUPUESTO QUE CORRESPONDE A CADA PROGRAMA ACADÉMICO. 4. APOYAR AL DECANO EN LOS COMPONENTES ACADÉMICOS DE LOS PROCESOS DE AUTOEVALUACIÓN PARA RENOVACIÓN DE REGISTRO CALIFICADO Y ACREDITACIÓN DE LOS PROGRAMAS DE POSGRADO ASIGNADOS</t>
  </si>
  <si>
    <t>CO1.REQ.7621525</t>
  </si>
  <si>
    <t>OPSP-FEE-0005-2025</t>
  </si>
  <si>
    <t>https://community.secop.gov.co/Public/Tendering/OpportunityDetail/Index?noticeUID=CO1.NTC.7482172&amp;isFromPublicArea=True&amp;isModal=False</t>
  </si>
  <si>
    <t>DIANA MARCELA GRANADOS MARIN</t>
  </si>
  <si>
    <t>REALIZAR EL CARGUE DE LA DOCUMENTACIÓN REQUERIDA PRE CONTRACTUAL, CONTRACTUAL Y POS CONTRACTUAL DE LOS ENTES DE CONTROL SECOP II Y SIA OBSERVA. 2. REALIZAR LOS TRÁMITES CORRESPONDIENTES PRE CONTRACTUALES Y CONTRACTUALES NECESARIOS PARA LA ELABORACIÓN DE ÓRDENES DE SERVICIOS PROFESIONALES Y DE APOYO A LA GESTIÓN QUE REQUIERA LA FACULTAD DE CIENCIAS EMPRESARIALES Y ECONÓMICAS. 3. ACTIVAR Y REVISAR LA DOCUMENTACIÓN EN EL SISTEMA GEDOCO Y SIGEP II PARA LAS VINCULACIONES DE LOS DOCENTES DE POSTGRADOS Y CONTRATISTAS DE LA FACULTAD. 4. REALIZAR LAS SOLICITUDES DE HOSPEDAJE DE LOS DOCENTES DE POSTGRADO</t>
  </si>
  <si>
    <t>CO1.REQ.7603422</t>
  </si>
  <si>
    <t>OPSP-FEE-0004-2025</t>
  </si>
  <si>
    <t>https://community.secop.gov.co/Public/Tendering/OpportunityDetail/Index?noticeUID=CO1.NTC.7481489&amp;isFromPublicArea=True&amp;isModal=False</t>
  </si>
  <si>
    <t>DIANA MALDONADO CARDENAS</t>
  </si>
  <si>
    <t>REALIZAR PROYECCIONES FINANCIERAS DEL PRESUPUESTO DE EJECUCIÓN DE LOS DIPLOMADOS EN TENDENCIAS PARA LA GESTIÓN DEL CAPITAL HUMANO EN LAS ORGANIZACIONES, DESARROLLO REGENERATIVO APLICADO A LA GESTIÓN DE EMPRESAS TURÍSTICAS, MARKETING COGNITIVO Y CREATIVO Y DEMÁS, OFERTADOS POR LA FACULTAD DE CIENCIAS EMPRESARIALES Y ECONÓMICAS DURANTE EL PERIODO 2025-1. 2. PRESENTAR A LA DECANATURA EL PERFIL DE LOS DOCENTES POSTULADOS PARA PARTICIPAR EN LAS CLASES DE LOS DIPLOMADOS ADSCRITOS A LA FACULTAD. 3. APOYAR A LA DECANATURA DE LA FACULTAD EN LOS PROCESOS CONTRACTUALES Y POSCONTRACTUALES DE LOS DOCENTES DE LOS DIPLOMADOS, TALES COMO; VALIDACIÓN DE DOCUMENTOS EN LAS PLATAFORMAS SIGEP Y GEDOCO, SOLICITUD DE CDP, PROYECCIONES DE RESOLUCIONES DE VINCULACIÓN Y DE VIÁTICOS, Y ACTAS DE VINCULACIÓN POR HORA CATEDRA. 4. REPORTAR MENSUALMENTE EL CUMPLIMIENTO DE LAS HORAS CÁTEDRA DE LOS DOCENTES PARTICIPANTES EN LOS DIPLOMADOS.</t>
  </si>
  <si>
    <t>CO1.REQ.7603001</t>
  </si>
  <si>
    <t>OPSP-FEE-0003-2025</t>
  </si>
  <si>
    <t>https://community.secop.gov.co/Public/Tendering/OpportunityDetail/Index?noticeUID=CO1.NTC.7478186&amp;isFromPublicArea=True&amp;isModal=False</t>
  </si>
  <si>
    <t>SARAY PATRICIA COTES CALA</t>
  </si>
  <si>
    <t>REALIZAR PROYECCIONES FINANCIERAS DEL PRESUPUESTO DE EJECUCIÓN DE LOS DIPLOMADOS EN ANALÍTICA DE DATOS PARA LA TOMA DE DECISIONES, PROCEDIMIENTOS ADUANEROS Y LOGÍSTICA INTEGRAL DEL COMERCIO EXTERIOR, GESTIÓN FINANCIERA PÚBLICA Y DEMÁS, OFERTADOS POR LA FACULTAD DE CIENCIAS EMPRESARIALES Y ECONÓMICAS DURANTE EL PERIODO 2025-1. 2. PRESENTAR A LA DECANATURA EL PERFIL DE LOS DOCENTES POSTULADOS PARA PARTICIPAR EN LAS CLASES DE LOS DIPLOMADOS ADSCRITOS A LA FACULTAD. 3. APOYAR A LA DECANATURA DE LA FACULTAD EN LOS PROCESOS CONTRACTUALES Y POSCONTRACTUALES DE LOS DOCENTES DE LOS DIPLOMADOS, TALES COMO; VALIDACIÓN DE DOCUMENTOS EN LAS PLATAFORMAS SIGEP Y GEDOCO, SOLICITUD DE CDP, PROYECCIONES DE RESOLUCIONES DE VINCULACIÓN Y DE VIÁTICOS, Y ACTAS DE VINCULACIÓN POR HORA CATEDRA. 4. REPORTAR MENSUALMENTE EL CUMPLIMIENTO DE LAS HORAS CÁTEDRA DE LOS DOCENTES PARTICIPANTES EN LOS DIPLOMADOS</t>
  </si>
  <si>
    <t>CO1.REQ.7599412</t>
  </si>
  <si>
    <t>OPSP-FEE-0002-2025</t>
  </si>
  <si>
    <t>https://community.secop.gov.co/Public/Tendering/OpportunityDetail/Index?noticeUID=CO1.NTC.7477650&amp;isFromPublicArea=True&amp;isModal=False</t>
  </si>
  <si>
    <t>SANDRA MILENA CHAPARRO HOREJARENA</t>
  </si>
  <si>
    <t>APOYAR EN LA ORGANIZACIÓN ADMINISTRATIVA Y FINANCIERA DE LOS RECURSOS GENERADOS POR VENTA DE SERVICIOS OFERTADOS POR LA FACULTAD DE CIENCIAS EMPRESARIALES Y ECONÓMICAS. 2) VELAR POR EL EFICAZ Y CORRECTO MANEJO ADMINISTRATIVO Y FINANCIERO DE LOS RECURSOS GENERADOS, PLANTEANDO ALTERNATIVAS PARA SU MEJORAMIENTO Y RETROALIMENTANDO CON EL DECANO(A) DE LA FACULTAD DE CIENCIAS EMPRESARIALES Y ECONÓMICAS A TRAVÉS DE LA PRESENTACIÓN OPORTUNA DE INFORMES DE EJECUCIÓN. 3) ELABORAR Y PRESENTAR INFORMES FINANCIEROS INTERNOS Y EXTERNOS. 4) REALIZAR ÓRDENES DE SUMINISTRO, SERVICIO, COMPRA Y RESPECTIVOS PAGOS DE ESTAS A LOS PROVEEDORES</t>
  </si>
  <si>
    <t>CO1.REQ.7598261</t>
  </si>
  <si>
    <t>OPSP-FEE-0001-2025</t>
  </si>
  <si>
    <t>FACULTAD DE CIENCIAS EMPRESARIALES Y ECONOMICAS</t>
  </si>
  <si>
    <t>https://community.secop.gov.co/Public/Tendering/OpportunityDetail/Index?noticeUID=CO1.NTC.7486748&amp;isFromPublicArea=True&amp;isModal=False</t>
  </si>
  <si>
    <t>IBETH NORIEGA HERAZO</t>
  </si>
  <si>
    <t>JAIME ALFREDO POMARES BRAVO</t>
  </si>
  <si>
    <t>PRESTAR LOS SERVICIOS DE APOYO A LA GESTIÓN EN LA DIRECCIÓN DE PROYECCIÓN CULTURAL DE LA UNIVERSIDAD DEL MAGDALENA.  ACTIVIDADES: 1. ASEGURAR LA APERTURA Y ADECUADA DISPOSICIÓN DE LAS SALAS DEL MUSEO DURANTE EL HORARIO DE ATENCIÓN, GARANTIZANDO SU USO APROPIADO POR PARTE DE MEDIADORES Y VISITANTES. 2. BRINDAR APOYO EN LAS LABORES DE MANTENIMIENTO PREVENTIVO Y/O CORRECTIVO DE LAS SALAS, LOS ELEMENTOS MUSEOGRÁFICOS Y LAS INSTALACIONES DEL SISTEMA DE MUSEOS DE LA UNIVERSIDAD. 3. COLABORAR EN LA INSTALACIÓN DE EXPOSICIONES PERMANENTES, TEMPORALES Y/O ITINERANTES, DE ACUERDO CON LA PROGRAMACIÓN ANUAL DE LA DIRECCIÓN DE PROYECCIÓN CULTURAL (DPC). 4. BRINDAR APOYO A LAS INICIATIVAS DESTINADAS A FORTALECER LA OFERTA CULTURAL DE LA DPC Y DEL MUSEO DE ARTE DE LA UNIVERSIDAD DEL MAGDALENA. 5. PROPORCIONAR ASISTENCIA TÉCNICA Y LOGÍSTICA EN LOS TALLERES ARTÍSTICOS Y PEDAGÓGICOS ORGANIZADOS POR EL SISTEMA DE MUSEOS DE LA UNIVERSIDAD DEL MAGDALENA. 6. CO</t>
  </si>
  <si>
    <t>INVERSION</t>
  </si>
  <si>
    <t>CO1.REQ.7597638</t>
  </si>
  <si>
    <t>OAG-VIN-0002-2025</t>
  </si>
  <si>
    <t>https://community.secop.gov.co/Public/Tendering/OpportunityDetail/Index?noticeUID=CO1.NTC.7454541</t>
  </si>
  <si>
    <t xml:space="preserve">MÓNICA ZULBARÁN JIMÉNEZ </t>
  </si>
  <si>
    <t>JULIO ANDRES REDONDO GOMEZ</t>
  </si>
  <si>
    <t>PRESTAR LOS SERVICIOS DE APOYO A LA GESTIÓN EN LA VICERRECTORÍA DE INVESTIGACIÓN. ACTIVIDADES: 1. APOYAR A LA VICERRECTORÍA DE INVESTIGACIÓN EN LA DIGITALIZACIÓN Y ORGANIZACIÓN DE LOS DOCUMENTOS FÍSICOS UTILIZANDO LAS AYUDAS TECNOLÓGICAS SUMINISTRADAS POR LA VICERRECTORÍA. 2. APOYAR A LA VICERRECTORÍA DE INVESTIGACIÓN EN EL CONTROL DEL PRÉSTAMO DE DOCUMENTOS A LOS FUNCIONARIOS Y CONTRATISTAS DE LA VICERRECTORÍA Y LAS PARTES INTERESADAS. 3. APOYAR A LA VICERRECTORÍA DE INVESTIGACIÓN EN LA ORGANIZACIÓN DE LOS DOCUMENTOS DE LAS ORDENES DE GASTO QUE REPOSAN EN EL ARCHIVO DIGITAL EN LA CARPETA DE EJECUCIÓN PRESUPUESTAL. 4. APOYAR A LA VICERRECTORÍA DE INVESTIGACIÓN EN LA ORGANIZACIÓN Y CUSTODIA DEL ARCHIVO DE GESTIÓN Y LA DEPURACIÓN DE LOS DOCUMENTOS QUE DEBEN IR CON DESTINO AL ARCHIVO CENTRAL, DE ACUERDO CON EL PROCEDIMIENTO ESTABLECIDO. 5. APOYAR A LA VICERRECTORÍA DE INVESTIGACIÓN EN LA RECEPCIÓN, CLASIFICACIÓN Y ARCHIVO DE LOS DOCUMENTOS DE</t>
  </si>
  <si>
    <t>CO1.REQ.7563571</t>
  </si>
  <si>
    <t>OAG-VIN-0001-2025</t>
  </si>
  <si>
    <t>https://community.secop.gov.co/Public/Tendering/OpportunityDetail/Index?noticeUID=CO1.NTC.7486739&amp;isFromPublicArea=True&amp;isModal=False</t>
  </si>
  <si>
    <t xml:space="preserve">JORGE LUIS REYES CARREÑO </t>
  </si>
  <si>
    <t>KAREN  CUAO ALVARADO</t>
  </si>
  <si>
    <t>PRESTAR LOS SERVICIOS PROFESIONALES EN LA DIRECCIÓN DE TRANSFERENCIA DE CONOCIMIENTO Y PROPIEDAD INTELECTUAL DE LA VICERRECTORÍA DE INVESTIGACIÓN. ACTIVIDADES: 1. APOYAR OPERATIVA Y LOGÍSTICAMENTE EN EL DESARROLLO Y DIVULGACIÓN DE LOS DIFERENTES EVENTOS DE CTEI QUE SE REALICEN DE MANERA VIRTUAL O PRESENCIAL POR PARTE DE LA VICERRECTORÍA DE INVESTIGACIÓN Y/O SUS UNIDADES. 2. BRINDAR APOYO CON LA ARTICULACIÓN ENTRE LA VICERRECTORÍA DE INVESTIGACIÓN, SUS DIRECCIONES Y LA DIRECCIÓN DE COMUNICACIONES, PARA EL CUBRIMIENTO DE MEDIOS Y LA GENERACIÓN DE NOTICIAS DE LAS ACTIVIDADES QUE EN ELLA SE DESARROLLEN DE MANERA VIRTUAL Y/O PRESENCIAL. 3. APOYAR EN EL SEGUIMIENTO DE LA REDACCIÓN DE BOLETINES Y NOTAS DE PRENSA, QUE SE HAGAN DESDE LA DIRECCIÓN DE COMUNICACIONES PARA LA DIFUSIÓN DE LOS RESULTADOS DE LA GESTIÓN DE LA VICERRECTORÍA DE INVESTIGACIÓN Y SUS UNIDADES. 4. APOYAR CON LA PRESENTACIÓN DE MANERA VIRTUAL O PRESENCIAL Y ORGANIZAR EL PROTOCOLO</t>
  </si>
  <si>
    <t>CO1.REQ.7597605</t>
  </si>
  <si>
    <t>OPSP-VIN-0069-2025</t>
  </si>
  <si>
    <t>https://community.secop.gov.co/Public/Tendering/OpportunityDetail/Index?noticeUID=CO1.NTC.7477229</t>
  </si>
  <si>
    <t>RICARDO ADRIAN TETE MIELES</t>
  </si>
  <si>
    <t>ALEJANDRA MARGARITA BALLESTAS CASAS</t>
  </si>
  <si>
    <t>PRESTAR LOS SERVICIOS PROFESIONALES EN LA EDITORIAL UNIMAGDALENA. ACTIVIDADES: 1. REALIZAR LA PRODUCCIÓN AUDIOVISUAL Y DESARROLLO DE LAS PIEZAS AUDIOVISUALES REQUERIDAS PARA LA DIVULGACIÓN DEL MATERIAL QUE PUBLICA LA EDITORIAL UNIMAGDALENA. 2. ELABORAR Y EJECUTAR EL PLAN DE DIVULGACIÓN DE LAS OBRAS DE LA EDITORIAL UNIMAGDALENA. 3. REALIZAR EL MONTAJE DE IMÁGENES PARA VIDEOS Y ANIMACIÓN DE CONTENIDO REQUERIDOS POR LA EDITORIAL UNIMAGDALENA. 4. REALIZAR LAS GRABACIONES DE LOS EVENTOS QUE DESARROLLA LA EDITORIAL UNIMAGALENA Y OTRAS UNIDADES DE LA VICERRECTORÍA DE INVESTIGACIÓN. 5. MANTENER ACTUALIZADO Y ORGANIZADO LA PÁGINA WEB DE LA EDITORIAL LAS ACTIVIDADES DE DIVULGACIÓN. 6. APOYAR LA ORGANIZACIÓN Y REALIZACIÓN DE LOS EVENTOS ACADÉMICOS, CULTURALES Y ARTÍSTICOS QUE ORGANIZA LA EDITORIAL. 7. APOYAR EN LAS FERIAS DE LIBROS NACIONALES E INTERNACIONALES DONDE LA EDITORIAL TENGA STAND PROPIO.</t>
  </si>
  <si>
    <t>CO1.REQ.7597438</t>
  </si>
  <si>
    <t>OPSP-VIN-0068-2025</t>
  </si>
  <si>
    <t>https://community.secop.gov.co/Public/Tendering/OpportunityDetail/Index?noticeUID=CO1.NTC.7477202</t>
  </si>
  <si>
    <t>JUAN DAVID MENCO BERMUDEZ</t>
  </si>
  <si>
    <t>PRESTAR LOS SERVICIOS PROFESIONALES EN LA EDITORIAL UNIMAGDALENA.  ACTIVIDADES: 1. GESTIONAR Y APOYAR EN LOS PREPARATIVOS REQUERIDOS PARA LA FERIA DEL LIBRO DE SANTA MARTA FILSMAR 2025. 2. APOYAR EL PROCESO DE VENTAS Y DISTRIBUCIÓN DE OBRAS DE LA EDITORIAL. 3. MANTENER ACTUALIZADO EL INVENTARIO DE LAS OBRAS DE LA EDITORIAL. 4. APOYAR EN LA ORGANIZACIÓN LOGÍSTICA DE LOS EVENTOS QUE PARTICIPA O REALIZA LA EDITORIAL. 5. APOYAR EL FUNCIONAMIENTO DEL ECOSISTEMA DIGITAL DE LA EDITORIAL UNIMAGDALENA. 6. APOYAR EN LAS FERIAS DE LIBROS NACIONALES E INTERNACIONALES DONDE LA EDITORIAL TENGA STAND PROPIO._x000D_</t>
  </si>
  <si>
    <t>CO1.REQ.7597426</t>
  </si>
  <si>
    <t>OPSP-VIN-0067-2025</t>
  </si>
  <si>
    <t>https://community.secop.gov.co/Public/Tendering/OpportunityDetail/Index?noticeUID=CO1.NTC.7476375</t>
  </si>
  <si>
    <t>YEISON RENE DIAZ ARIAS</t>
  </si>
  <si>
    <t xml:space="preserve">PRESTAR SERVICIOS PROFESIONALES EN LA DIRECCIÓN DE TRANSFERENCIA DE CONOCIMIENTO Y PROPIEDAD INTELECTUAL DE LA VICERRECTORÍA DE INVESTIGACIÓN. ACTIVIDADES: 1. APOYAR A LA DIRECCIÓN DE TRANSFERENCIA DE CONOCIMIENTO Y PROPIEDAD INTELECTUAL EN LOS PROCESOS DE REGISTRO ANTE LA DIRECCIÓN NACIONAL DE DERECHOS DE AUTOR (DNDA). 2. APOYAR LA ASESORÍA A LA COMUNIDAD UNIVERSITARIA PARA LA SUSCRIPCIÓN DE LOS DIFERENTES CONTRATOS DE CESIÓN DE DERECHOS PATRIMONIALES. 3. APOYAR A LA DIRECCIÓN DURANTE LA SUSCRIPCIÓN Y SEGUIMIENTO DE CONVENIOS CON INSTITUCIONES Y ENTIDADES PÚBLICAS Y PRIVADAS, Y LA COMUNIDAD PARA LA TRANSFERENCIA DE CONOCIMIENTO Y TECNOLOGÍAS PRODUCTO DE LAS INVESTIGACIONES. 4. APOYAR EN ACTIVIDADES DE ENTRENAMIENTO Y CAPACITACIONES PARA LA FORMACIÓN DE LA COMUNIDAD UNIMAGDALENA, EMPRENDEDORES Y EMPRESARIOS, EN MATERIA DE DERECHOS DE AUTOR. 5. APOYAR EN LOS REQUERIMIENTOS DE DOCENTES, FUNCIONARIOS, DIRECTIVOS Y ESTUDIANTES EN RELACIÓN CON </t>
  </si>
  <si>
    <t>CO1.REQ.7584095</t>
  </si>
  <si>
    <t>OPSP-VIN-0066-2025</t>
  </si>
  <si>
    <t>https://community.secop.gov.co/Public/Tendering/OpportunityDetail/Index?noticeUID=CO1.NTC.7476327</t>
  </si>
  <si>
    <t>ALEX HERVER ESTRADA CAIAFA</t>
  </si>
  <si>
    <t>PRESTAR SERVICIOS PROFESIONALES EN LA DIRECCIÓN DE TRANSFERENCIA DE CONOCIMIENTO Y PROPIEDAD INTELECTUAL DE LA VICERRECTORÍA DE INVESTIGACIÓN.ACTIVIDADES: 1. APOYAR A LA VICERRECTORÍA DE INVESTIGACIÓN Y A SUS UNIDADES, EN COORDINACIÓN CON LA OFICINA DE RELACIONES INTERNACIONALES, EN LA BÚSQUEDA, PRESENTACIÓN Y DIFUSIÓN DE OPORTUNIDADES DE MOVILIZACIÓN DE RECURSOS INTERNACIONALES PARA INVESTIGACIÓN, INNOVACIÓN Y EMPRENDIMIENTO EN LA PLATAFORMA COLAB Y MEDIANTE BOLETINES PERSONALIZADOS PARA LA COMUNIDAD UNIMAGDALENA. 2. APOYAR EN LA CONEXIÓN E INTERLOCUCIÓN CON LOS DIFERENTES GRUPOS DE INTERÉS (EXTERNOS E INTERNOS), DE LAS OPORTUNIDADES DE MOVILIZACIÓN DE RECURSOS INTERNACIONALES PARA INVESTIGACIÓN, INNOVACIÓN Y EMPRENDIMIENTO. 3. APOYAR CON LA PROGRAMACIÓN Y DESARROLLO DE REUNIONES CON LOS DIFERENTES GRUPOS DE INTERÉS (EXTERNOS E INTERNOS), DE LAS OPORTUNIDADES DE MOVILIZACIÓN DE RECURSOS INTERNACIONALES PARA INVESTIGACIÓN, INNOVACIÓN Y EMP</t>
  </si>
  <si>
    <t>CO1.REQ.7584092</t>
  </si>
  <si>
    <t>OPSP-VIN-0065-2025</t>
  </si>
  <si>
    <t>https://community.secop.gov.co/Public/Tendering/OpportunityDetail/Index?noticeUID=CO1.NTC.7476313</t>
  </si>
  <si>
    <t>NAYID EMILIO BRUGES IGLESIAS</t>
  </si>
  <si>
    <t>PRESTAR LOS SERVICIOS PROFESIONALES EN LA DIRECCIÓN DE PROYECCIÓN CULTURAL DE LA VICERRECTORÍA DE INVESTIGACIÓN. ACTIVIDADES: 1. ORGANIZAR Y GUIAR EL PROCESO DE FORMACIÓN DE AGRUPACIONES MUSICALES, BASADAS EN LOS DIVERSOS PROGRAMAS DE ENSEÑANZA MUSICAL IMPULSADOS POR LA DIRECCIÓN DE PROYECCIÓN CULTURAL. 2. APOYAR EN LA CONVOCATORIA, FORMACIÓN, ENSAYOS Y PRESENTACIONES DE LA ORQUESTA SINFÓNICA DE LA UNIVERSIDAD DEL MAGDALENA. 3. DIRIGIR Y GUIAR EL PROCESO PEDAGÓGICO Y DE FORMACIÓN MUSICAL, CON ÉNFASIS EN LOS ASPECTOS TÉCNICOS RELACIONADOS CON LOS INSTRUMENTOS DE VIENTO EN LOS CURSOS LIBRES OFRECIDOS POR LA DIRECCIÓN DE PROYECCIÓN CULTURAL. 4. PROMOVER ACTIVIDADES CULTURALES EN EL ÁMBITO DE LAS ARTES MUSICALES DENTRO DE LAS DIVERSAS INICIATIVAS DE LA DIRECCIÓN DE PROYECCIÓN CULTURAL CON PUBLICO EXTERNO, COLEGIOS Y COLECTIVOS ARTÍSTICOS. 5. REALIZAR EL SEGUIMIENTO, CONSOLIDAR Y ORGANIZAR LA INFORMACIÓN, Y ENTREGAR PUNTUALMENTE LOS INSUMOS NEC</t>
  </si>
  <si>
    <t>CO1.REQ.7584087</t>
  </si>
  <si>
    <t>OPSP-VIN-0064-2025</t>
  </si>
  <si>
    <t>https://community.secop.gov.co/Public/Tendering/OpportunityDetail/Index?noticeUID=CO1.NTC.7476315</t>
  </si>
  <si>
    <t>NEILA PATRICIA MACEA SMITH</t>
  </si>
  <si>
    <t>PRESTAR SERVICIOS PROFESIONALES EN LA EDITORIAL UNIMAGDALENA. ACTIVIDADES: 1. REALIZAR LA PRODUCCIÓN AUDIOVISUAL Y DESARROLLO DE LAS PIEZAS AUDIOVISUALES REQUERIDAS PARA LA DIVULGACIÓN DEL MATERIAL QUE PUBLICA LA EDITORIAL UNIMAGDALENA. 2. ELABORAR Y EJECUTAR EL PLAN DE DIVULGACIÓN DE LAS OBRAS DE LA EDITORIAL UNIMAGDALENA. 3. REALIZAR EL MONTAJE DE IMÁGENES PARA VIDEOS Y ANIMACIÓN DE CONTENIDO REQUERIDOS POR LA EDITORIAL UNIMAGDALENA. 4. REALIZAR LAS GRABACIONES DE LOS EVENTOS QUE DESARROLLA LA EDITORIAL UNIMAGALENA Y OTRAS UNIDADES DE LA VICERRECTORÍA DE INVESTIGACIÓN. 5. MANTENER ACTUALIZADO Y ORGANIZADO LA PÁGINA WEB DE LA EDITORIAL LAS ACTIVIDADES DE DIVULGACIÓN. 6. APOYAR LA ORGANIZACIÓN Y REALIZACIÓN DE LOS EVENTOS ACADÉMICOS, CULTURALES Y ARTÍSTICOS QUE ORGANIZA LA EDITORIAL. 7. APOYAR EN LAS FERIAS DE LIBROS NACIONALES E INTERNACIONALES DONDE LA EDITORIAL TENGA STAND PROPIO.</t>
  </si>
  <si>
    <t>CO1.REQ.7597404</t>
  </si>
  <si>
    <t>OPSP-VIN-0063-2025</t>
  </si>
  <si>
    <t>https://community.secop.gov.co/Public/Tendering/OpportunityDetail/Index?noticeUID=CO1.NTC.7475679</t>
  </si>
  <si>
    <t xml:space="preserve">LAIONELL JOSÉ POLO ALVARADO </t>
  </si>
  <si>
    <t>SEBASTIAN CAMILO FLOREZ LUBO</t>
  </si>
  <si>
    <t>PRESTAR LOS SERVICIOS PROFESIONALES EN EL ÁREA DE NUTRICIÓN DEPORTIVA EN EL CENTRO DE INVESTIGACIÓN EN ALTO RENDIMIENTO DEPORTIVO Y ESTUDIOS BIOMÉDICOS.  ACTIVIDADES: 1. APOYAR DESDE SU ÁREA DE ESPECIALIDAD EN LA CONSECUCIÓN DE LOS OBJETIVOS DEL CENTRO DE INVESTIGACIÓN EN ALTO RENDIMIENTO DEPORTIVO Y ESTUDIOS BIOMÉDICOS DE LA UNIVERSIDAD DE MAGDALENA. 2. APOYAR EN LA COORDINACIÓN, ORGANIZACIÓN, Y ELABORACIÓN DE LOS PROGRAMAS RELACIONADOS CON LA ATENCIÓN EN NUTRICIÓN DEPORTIVA DEL CENTRO DE INVESTIGACIÓN EN ALTO RENDIMIENTO DEPORTIVO Y ESTUDIOS BIOMÉDICOS DE LA UNIVERSIDAD DE MAGDALENA. 3. APOYAR EN LA ATENCIÓN BÁSICA, ESPECIALIZADA, OPORTUNA Y ADECUADA A LOS CONSULTANTES INTERNOS Y EXTERNOS CON LOS QUE TRABAJE EL CENTRO DE INVESTIGACIÓN EN ALTO RENDIMIENTO DEPORTIVO Y ESTUDIOS BIOMÉDICOS DE LA UNIVERSIDAD DE MAGDALENA. 4. COLABORAR CON EL DISEÑO DE LOS PROTOCOLOS DE EVALUACIÓN, LA PLANIFICACIÓN, EL DESARROLLO Y EL CONTROL NUTRICIONAL DE LO</t>
  </si>
  <si>
    <t>CO1.REQ.7584082</t>
  </si>
  <si>
    <t>OPSP-VIN-0062-2025</t>
  </si>
  <si>
    <t>https://community.secop.gov.co/Public/Tendering/OpportunityDetail/Index?noticeUID=CO1.NTC.7475696</t>
  </si>
  <si>
    <t>LUIS  FELIPE MARQUEZ LORA</t>
  </si>
  <si>
    <t>PRESTAR SERVICIOS PROFESIONALES COMO DISEÑADOR GRÁFICO EN LA EDITORIAL UNIMAGDALENA.  ACTIVIDADES: 1. ESTABLECER LAS ESPECIFICACIONES TÉCNICAS QUE UTILIZARAN LAS PUBLICACIONES FÍSICAS Y DIGITALES DE LA EDITORIAL
UNIMAGDALENA. 2. DISEÑAR Y DIAGRAMAR DE DIVERSAS PUBLICACIONES DE LA EDITORIAL EN FORMATO FÍSICO O DIGITAL (INCLUYE VERSIÓN EPUB Y PDF). 3. REVISAR, APROBAR Y REALIZAR AJUSTES A LA MUESTRA FINAL DE LA OBRA EN FORMATO FÍSICO Y DIGITAL. 4. GESTIONAR ANTE LAS ENTIDADES RESPONSABLES LAS CATALOGACIONES EN LA FUENTE DE LAS PUBLICACIONES DE LA EDITORIAL. 5. ENVIAR LA INFORMACIÓN REQUERIDA AL EQUIPO DE LA EDITORIAL PARA INICIAR EL PROCESO DE SOLICITUD DE LOS ISBN Y DOI DE LAS PUBLICACIONES. 6. GESTIONAR LOS ISSN NECESARIOS DE LAS PUBLICACIONES DE LA EDITORIAL. 7. APOYAR LA ENTREGA DE LA INFORMACIÓN REQUERIDA PARA OBTENER LAS COTIZACIONES DE IMPRENTA DE LAS PUBLICACIONES DE LA EDITORIAL CON LAS EMPRESAS CONTRATADAS. 8. GESTIONAR LAS ACTIVID</t>
  </si>
  <si>
    <t>CO1.REQ.7597121</t>
  </si>
  <si>
    <t>OPSP-VIN-0061-2025</t>
  </si>
  <si>
    <t>https://community.secop.gov.co/Public/Tendering/OpportunityDetail/Index?noticeUID=CO1.NTC.7475675</t>
  </si>
  <si>
    <t>MARIA CLARA RIASCOS NIGRINIS</t>
  </si>
  <si>
    <t>PRESTAR SERVICIOS PROFESIONALES EN LA DIRECCIÓN DE TRANSFERENCIA DE CONOCIMIENTO Y PROPIEDAD INTELECTUAL DE LA VICERRECTORÍA DE INVESTIGACIÓN. ACTIVIDADES: 1. APOYAR LA COORDINACIÓN LOGÍSTICA DE EVENTOS PRESENCIALES O VIRTUALES DE CTEI. 2. APOYAR CON EL TRÁMITE DE REQUERIMIENTOS DE EVENTOS. 3. APOYAR CON LA BÚSQUEDA DE ITINERARIOS DE BOLETOS AÉREOS PARA LOS INVESTIGADORES DE LA UNIVERSIDAD O DE INVITADOS NACIONALES E INTERNACIONALES QUE PARTICIPEN EN EVENTOS. 4. APOYAR EN LA COMPILACIÓN DE SOPORTES QUE EVIDENCIEN LA REALIZACIÓN DE LOS EVENTOS. 5. APOYAR CON EL SEGUIMIENTO A LOS EVENTOS PROGRAMADOS EN LA MATRIZ Y LA PARRILLA DE EVENTOS DE LA VIGENCIA. 6. APOYAR EN LA CONSOLIDACIÓN DE ESTADÍSTICAS RELACIONADAS CON LA EJECUCIÓN DE LOS EVENTOS.</t>
  </si>
  <si>
    <t>CO1.REQ.7580833</t>
  </si>
  <si>
    <t>OPSP-VIN-0060-2025</t>
  </si>
  <si>
    <t>https://community.secop.gov.co/Public/Tendering/OpportunityDetail/Index?noticeUID=CO1.NTC.7464906</t>
  </si>
  <si>
    <t xml:space="preserve">JANNIE  VALENCIA </t>
  </si>
  <si>
    <t>PRESTAR LOS SERVICIOS PROFESIONALES EN LA EDITORIAL UNIMAGDALENA. ACTIVIDADES: 1. VELAR POR EL CUMPLIMIENTO DE LOS REQUISITOS DE CLASIFICACIÓN DE LA REVISTA EN BASES E ÍNDICES BIBLIOGRÁFICOS Y EL CUMPLIMIENTO DE CRITERIOS DE CALIDAD NECESARIOS PARA LA PUBLICACIÓN Y PROMOCIÓN DE LA REVISTA PRAXIS. 2. REVISAR QUE LOS ARTÍCULOS SOMETIDOS PARA PUBLICACIÓN CUMPLAN CON LO ESTABLECIDO EN LA GUÍA DE AUTORES Y QUE UNA VEZ REVISADOS POR EL SOFTWARE DE ORIGINALIDAD ESTOS SEAN INÉDITOS Y NO ESTÉN PUBLICADOS EN OTRAS REVISTAS. 3. REALIZAR LA BÚSQUEDA Y SELECCIÓN DE PARES EVALUADORES PARA LOS ARTÍCULOS QUE SE ENCUENTRAN EN PROCESO DE PUBLICACIÓN. 4. VELAR POR EL CUMPLIMIENTO DE LOS PROCESOS DE APERTURA DE CONVOCATORIAS PARA PROMOVER LA PUBLICACIÓN DE ARTÍCULOS EN LA REVISTA PRAXIS. 5. ACTUALIZAR LA DISTINTA INFORMACIÓN DE LA REVISTA PRAXIS QUE SE ENCUENTRA EN EL OJS, EN PUBLÍNDEX Y LAS DIVERSAS BASES E ÍNDICE BIBLIOGRÁFICOS DONDE LA REVISTA ESTÉ INCLUID</t>
  </si>
  <si>
    <t>CO1.REQ.7575652</t>
  </si>
  <si>
    <t>OPSP-VIN-0059-2025</t>
  </si>
  <si>
    <t>https://community.secop.gov.co/Public/Tendering/OpportunityDetail/Index?noticeUID=CO1.NTC.7464360</t>
  </si>
  <si>
    <t>BRAYAN DE JESUS PEÑATE CARRANZA</t>
  </si>
  <si>
    <t>PRESTAR LOS SERVICIOS PROFESIONALES EN LA DIRECCIÓN DE GESTIÓN DEL CONOCIMIENTO.PARA EL CUMPLIMIENTO DEL OBJETO EL CONTRATISTA SE COMPROMETE A CUMPLIR CON EL APOYO EN LAS SIGUIENTES ACTIVIDADES: 1. APOYAR A LA DIRECCIÓN DE GESTIÓN DEL CONOCIMIENTO EN LA INSCRIPCIÓN, REGISTRO COMPLETO Y ACTUALIZACIÓN DEL ESTADO DE LOS PROYECTOS EN EL SISTEMA DE INFORMACIÓN DE LA VICERRECTORÍA DE INVESTIGACIÓN. 2. APOYAR A LA DIRECCIÓN DE GESTIÓN DEL CONOCIMIENTO EN LA ELABORACIÓN DE LAS ACTAS DE INICIO, SUSPENSIÓN, REINICIO Y PRÓRROGAS, ASÍ COMO OTROS DOCUMENTOS QUE SEAN REQUERIDOS DURANTE EL INICIO, EJECUCIÓN Y FINALIZACIÓN DE LOS PROYECTOS DE INVESTIGACIÓN. 3. APOYAR A LA DIRECCIÓN DE GESTIÓN DEL CONOCIMIENTO EN EL SEGUIMIENTO DE LAS ACTIVIDADES PROGRAMADAS Y LOS PRODUCTOS COMPROMETIDOS EN LOS PROYECTOS DE INVESTIGACIÓN. 4. APOYAR A LA DIRECCIÓN DE GESTIÓN DEL CONOCIMIENTO EN EL SEGUIMIENTO DE LA EJECUCIÓN FINANCIERA EN LOS PROYECTOS DE INVESTIGACIÓN DE L</t>
  </si>
  <si>
    <t>CO1.REQ.7575614</t>
  </si>
  <si>
    <t>OPSP-VIN-0058-2025</t>
  </si>
  <si>
    <t>https://community.secop.gov.co/Public/Tendering/OpportunityDetail/Index?noticeUID=CO1.NTC.7464351</t>
  </si>
  <si>
    <t xml:space="preserve">RICARDO ADRIAN TETE MIELES </t>
  </si>
  <si>
    <t>ANGELICA MARIA CORTES MARTINEZ</t>
  </si>
  <si>
    <t>PRESTAR SERVICIOS PROFESIONALES EN LA EDITORIAL UNIMAGDALENA. ACTIVIDADES: 1. APROBAR Y ORIENTAR LOS PROCESOS DE EDICIÓN DE LAS NUEVAS PUBLICACIONES DE LA EDITORIAL UNIMAGDALENA. 2. REALIZAR SEGUIMIENTO A LOS PROCESOS DE PUBLICACIONES DE LA EDITORIAL UNIMAGDALENA. 3. ELABORAR LOS TÉRMINOS DE CONVOCATORIAS INTERNAS Y EXTERNAS DE APOYO A PUBLICACIÓN QUE REALIZARÁ LA EDITORIAL.4. ASESORAR LOS PROCESOS DE DISEÑO Y DIAGRAMACIÓN DE LAS PUBLICACIONES DE LA EDITORIAL 5. GESTIONAR LA PUESTA EN MARCHA DE LA FERIA DEL LIBRO DE SANTA MARTA FILSMAR 2025. 6.ELABORAR Y ENTREGAR INFORMES, PLANES, ACCIONES Y DEMÁS INFORMACIÓN QUE SOLICITEN LAS DEPENDENCIAS DE LA INSTITUCIÓN RELACIONADAS CON LAS ACTIVIDADES DE LA EDITORIAL. 7. REALIZAR SEGUIMIENTO A LAS METAS ESTABLECIDAS EN EL PLAN DE ACCIÓN 2025 PARA LA EDITORIAL.8. ASESORAR LOS PROCESOS DE EDICIÓN DE LAS PUBLICACIONES CIENTÍFICAS, ACADÉMICAS Y CULTURALES DE LA EDITORIAL.9. GESTIONAR Y NEGOCIAR LOS TÉRMIN</t>
  </si>
  <si>
    <t>CO1.REQ.7575283</t>
  </si>
  <si>
    <t>OPSP-VIN-0057-2025</t>
  </si>
  <si>
    <t>https://community.secop.gov.co/Public/Tendering/OpportunityDetail/Index?noticeUID=CO1.NTC.7453597</t>
  </si>
  <si>
    <t>ELIAS GARCÍA PEROZO</t>
  </si>
  <si>
    <t>LUIS FRANCISCO SIMMONS MARIN</t>
  </si>
  <si>
    <t>PRESTAR LOS SERVICIOS PROFESIONALES EN LA VICERRECTORÍA DE INVESTIGACIÓN. ACTIVIDADES: 1. APOYAR EN LA VICERRECTORÍA DE INVESTIGACIÓN LA IMPLEMENTACIÓN DE NORMAS Y LINEAMIENTOS PARA EL PROCESO DE GESTIÓN DE LA INVESTIGACIÓN. 2. COADYUVAR EN LA IDENTIFICACIÓN, ANÁLISIS, MEDICIÓN Y DOCUMENTACIÓN DE LAS NECESIDADES, OPORTUNIDADES DE MEJORA Y CAPACIDADES DE LOS PROCESOS DE CIENCIA, TECNOLOGÍA E INNOVACIÓN. 3. APOYAR EN LA RECOLECCIÓN DE INFORMACIÓN PARA LA GESTIÓN DE PROCESOS Y PARTICIPAR EN LA FORMULACIÓN, DISEÑO, ORGANIZACIÓN, EJECUCIÓN Y CONTROL DE PLANES Y PROYECTOS DE LA UNIDAD. 4. COADYUVAR EN EL DISEÑO DE ENCUESTAS DE SATISFACCIÓN PARA MEJORAS CONTINUAS EN LOS PROCESOS DE LA GESTIÓN DE LA CIENCIA, TECNOLOGÍA E INNOVACIÓN. 5. COADYUVAR EN EL SEGUIMIENTO DEL CUMPLIMIENTO DE LOS PROCESOS, PROCEDIMIENTOS, FORMATOS, GUÍAS E INSTRUCTIVOS RELACIONADOS CON LA GESTIÓN DE LA INVESTIGACIÓN EN LA HERRAMIENTA TECNOLÓGICA DEL SISTEMA "COGUI +" DENOMI</t>
  </si>
  <si>
    <t>CO1.REQ.7563537</t>
  </si>
  <si>
    <t>OPSP-VIN-0056-2025</t>
  </si>
  <si>
    <t>https://community.secop.gov.co/Public/Tendering/OpportunityDetail/Index?noticeUID=CO1.NTC.7453545</t>
  </si>
  <si>
    <t>WENDY LORAYNE LOPEZ PICON</t>
  </si>
  <si>
    <t>PRESTAR LOS SERVICIOS PROFESIONALES COMO COMUNICADORA SOCIAL EN LA EDITORIAL UNIMAGDALENA. ACTIVIDADES: 1. ORGANIZAR LA PLANEACIÓN DE LOS EVENTOS ACADÉMICOS, CULTURALES Y ARTÍSTICOS EN LAS CUALES PARTICIPE Y/O REALICE LA EDITORIAL UNIMAGDALENA. 2. GESTIONAR LA ORGANIZACIÓN Y DESARROLLO DE LAS FERIAS DEL LIBRO EN LAS CUALES PARTICIPE Y/O REALICE LA EDITORIAL UNIMAGDALENA. 3. COORDINAR LA REALIZACIÓN DEL MATERIAL PUBLICITARIO QUE SE REQUIERA PARA LOS EVENTOS O FERIAS DEL LIBRO EN LAS CUALES PARTICIPE Y/O REALICE LA EDITORIAL UNIMAGDALENA Y PARA LA DIVULGACIÓN DE LAS NOVEDADES EDITORIALES. 4. CONSOLIDAR LA INFORMACIÓN REQUERIDA DE LOS RESULTADOS Y ACTIVIDADES REALIZADAS DE LOS EVENTOS O FERIAS DEL LIBRO EN LAS CUALES PARTICIPE Y/O REALICE LA EDITORIAL UNIMAGDALENA. 5. APOYAR EN EL PROCESO DE EDICIÓN DE LA SECCIÓN DE EVENTOS DE LA REVISTA ENTRE TEXTOS. 6. APOYAR EL PROCESO DE VENTAS Y DISTRIBUCIÓN DE OBRAS DE LA EDITORIAL. 7. MANTENER CONTACTO</t>
  </si>
  <si>
    <t>CO1.REQ.7563193</t>
  </si>
  <si>
    <t>OPSP-VIN-0055-2025</t>
  </si>
  <si>
    <t>https://community.secop.gov.co/Public/Tendering/OpportunityDetail/Index?noticeUID=CO1.NTC.7453524</t>
  </si>
  <si>
    <t>JEYNNER KEVIN PAEZ VELEZ</t>
  </si>
  <si>
    <t>PRESTAR LOS SERVICIOS PROFESIONALES COMO DISEÑADOR GRÁFICO EN LA EDITORIAL UNIMAGDALENA. ACTIVIDADES: 1. REALIZAR LA DIAGRAMACIÓN Y DISEÑO DE LAS PUBLICACIONES DE LA EDITORIAL EN FORMATO FÍSICO O DIGITAL (INCLUYE VERSIÓN EPUB Y PDF). 2. APOYAR CON LA REALIZACIÓN DE LOS AJUSTES NECESARIOS A LA DIAGRAMACIÓN DE LAS PUBLICACIONES UNA VEZ SEAN REVISADAS POR LOS AUTORES Y EL EQUIPO DE LA EDITORIAL. 3. APOYAR CON EL DISEÑO DE PIEZAS PUBLICITARIAS DE LAS ACTIVIDADES ACADÉMICAS Y CULTURALES DE LA EDITORIAL Y LAS NOVEDADES DEL CATÁLOGO DE PUBLICACIONES. 4. APOYAR EN LAS FERIAS DE LIBROS NACIONALES E INTERNACIONALES DONDE LA EDITORIAL TENGA STAND PROPIO.</t>
  </si>
  <si>
    <t>CO1.REQ.7563139</t>
  </si>
  <si>
    <t>OPSP-VIN-0054-2025</t>
  </si>
  <si>
    <t>https://community.secop.gov.co/Public/Tendering/OpportunityDetail/Index?noticeUID=CO1.NTC.7453508</t>
  </si>
  <si>
    <t>LEYDEN ELIANA EGUIS JIMENEZ</t>
  </si>
  <si>
    <t>ISABEL   MARIA CALLE SANGUINO</t>
  </si>
  <si>
    <t>PRESTAR LOS SERVICIOS PROFESIONALES COMO CONTADOR PÚBLICO PARA ATENDER LOS DIFERENTES TRÁMITES Y SERVICIOS QUE SE DEBEN SURTIR EN EL GRUPO DE CONTABILIDAD. ACTIVIDADES: 1. CAUSAR LAS CUENTAS POR PAGAR Y OBLIGACIONES PRESUPUESTALES DEL GRUPO DE CONTABILIDAD. 2. APOYAR EN LA ELABORACIÓN DE LOS INFORMES FINANCIEROS DE AVANCES Y FINALES DE LOS PROYECTOS. 3. ELABORAR Y EXPEDIR CERTIFICADOS DE PAZ Y SALVO DE AVANCES, AUTORIZADOS POR LA VICERRECTORÍA DE INVESTIGACIÓN. 4. APOYAR EN LA PRESENTACIÓN DE DECLARACIONES TRIBUTARIAS QUE CORRESPONDE PRESENTAR A LA UNIVERSIDAD DEL MAGDALENA SEGÚN SUS DEBERES FORMALES. 5. APOYAR EN LA CONSTRUCCIÓN Y REVISIÓN DEL INFORME Y REPORTES PARA EL PROCESO DE DEVOLUCIÓN DE IVA, QUE DEBE PRESENTAR LA UNIVERSIDAD ANTE LA DIRECCIÓN DE IMPUESTOS Y ADUANAS NACIONALES – DIAN, EN LOS TIEMPOS QUE CORRESPONDA.</t>
  </si>
  <si>
    <t>CO1.REQ.7562053</t>
  </si>
  <si>
    <t>OPSP-VIN-0053-2025</t>
  </si>
  <si>
    <t>https://community.secop.gov.co/Public/Tendering/OpportunityDetail/Index?noticeUID=CO1.NTC.7453503</t>
  </si>
  <si>
    <t>JORGE LUIS REYES CARREÑO</t>
  </si>
  <si>
    <t>GUILLERMO MAURICIO PARRA PATERNINA</t>
  </si>
  <si>
    <t xml:space="preserve">PRESTAR LOS SERVICIOS PROFESIONALES EN LA DIRECCIÓN DE TRANSFERENCIA DE CONOCIMIENTO Y PROPIEDAD INTELECTUAL. ACTIVIDADES: 1. APOYAR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2. APOYAR EN EL DISEÑO, EJECUCIÓN Y REGISTRO DE PROCESOS DE MEDICIÓN Y EVALUACIÓN DE CAPACIDADES, IDENTIFICACIÓN DE NECESIDADES Y DE OPORTUNIDADES PARA ACTIVIDADES DE INVESTIGACIÓN, CREACIÓN, INNOVACIÓN Y EMPRENDIMIENTO. 3. APOYAR EN EL DISEÑO Y LA CONSTRUCCIÓN DE PLANES Y AGENDAS DE INVESTIGACIÓN, CREACIÓN, INNOVACIÓN Y EMPRENDIMIENTO DE LA UNIVERSIDAD DEL MAGDALENA. 4. APOYAR LA RECOPILACIÓN Y ANÁLISIS DE INFORMACIÓN DE AUTOEVALUACIÓN DE LOS PROCESOS MISIONALES DE INVESTIGACIÓN DE LA VICERRECTORÍA DE INVESTIGACIÓN, SUS UNIDADES DE GESTIÓN </t>
  </si>
  <si>
    <t>CO1.REQ.7561791</t>
  </si>
  <si>
    <t>OPSP-VIN-0052-2025</t>
  </si>
  <si>
    <t>https://community.secop.gov.co/Public/Tendering/OpportunityDetail/Index?noticeUID=CO1.NTC.7442330</t>
  </si>
  <si>
    <t>JULIE PAULINE VILORIA PORTO</t>
  </si>
  <si>
    <t>PRESTAR LOS SERVICIOS PROFESIONALES EN LA DIRECCIÓN DE TRANSFERENCIA DE CONOCIMIENTO Y PROPIEDAD INTELECTUAL. ACTIVIDADES: 1. APOYAR LOS EJERCICIOS DE BÚSQUEDA Y ANÁLISIS DE INFORMACIÓN TECNOLÓGICA EN BASES DE DATOS DE PROPIEDAD INTELECTUAL. 2. APOYAR EN EL DISEÑO E IMPLEMENTACIÓN DE ESTRATEGIAS (BOLETINES TECNOLÓGICOS, CAPSULAS) PARA LA DIVULGACIÓN DE LA PROPIEDAD INTELECTUAL. 3. BRINDAR SOPORTE CON LA IDENTIFICACIÓN Y RASTREO DE OPORTUNIDADES (CONVOCATORIAS, CURSOS, TALLERES, ENTRE OTROS) EN MATERIA DE CIENCIA, TECNOLOGÍA, INNOVACIÓN, ARTE Y CULTURA, ASÍ COMO TAMBIÉN CON LA PUBLICACIÓN DE ESTAS EN EL BUSCADOR DE OPORTUNIDADES CO-LAB. 4. COADYUVAR EN LA CONSTRUCCIÓN DEL INVENTARIO DE PRODUCCIÓN CIENTÍFICA DE LA COMUNIDAD UNIMAGDALENA. 5. APOYAR EN LOS PROCESOS DE CREACIÓN DE SPIN OFF. 6. APOYAR EN ACTIVIDADES DE ENTRENAMIENTO Y CAPACITACIONES PARA LA FORMACIÓN EN MATERIA DE PROPIEDAD INTELECTUAL. 7. APOYAR EN LA ASESORÍA Y TRÁMITES DE PRO</t>
  </si>
  <si>
    <t>CO1.REQ.7561767</t>
  </si>
  <si>
    <t>OPSP-VIN-0051-2025</t>
  </si>
  <si>
    <t>https://community.secop.gov.co/Public/Tendering/OpportunityDetail/Index?noticeUID=CO1.NTC.7442313</t>
  </si>
  <si>
    <t xml:space="preserve">ANGELICA LILIANA SILVA FRANCO </t>
  </si>
  <si>
    <t>KATHERINE JULIETH ASENCIO DOMINGUEZ</t>
  </si>
  <si>
    <t xml:space="preserve">PRESTACIÓN DE SERVICIOS PROFESIONALES EN EL CENTRO DE INNOVACIÓN Y EMPRENDIMIENTO DE LA UNIVERSIDAD DEL MAGDALENA. ACTIVIDADES: 1. APOYAR A LA DIRECCIÓN DEL CENTRO DE INNOVACIÓN Y EMPRENDIMIENTO- CIE EN LA ELABORACIÓN, RECOPILACIÓN Y/O REVISIÓN DE ASPECTOS DE TIPO DOCUMENTAL, PRESUPUESTAL, CONTRACTUAL Y/O ADMINISTRATIVO RELACIONADOS CON CONVOCATORIAS, CONVENIOS, PROYECTOS Y ACTIVIDADES QUE SON DESARROLLADAS Y/O GESTIONADAS POR EL CENTRO. 2. APOYAR A LA DIRECCIÓN DEL CIE EN LA GESTIÓN ADMINISTRATIVA DEL CENTRO DE COSTOS A TRAVÉS DE ACTIVIDADES DE REVISIÓN DE LOS PRESUPUESTOS, SOLICITUDES DE CDP´S Y PAC’S, GESTIÓN DE RECAUDO Y APROPIACIÓN DE RECURSOS, GENERACIÓN DE FACTURAS, GESTIÓN DE PÓLIZAS Y OTROS PROCESOS ADMINISTRATIVOS QUE SE DERIVEN DE LAS ACTIVIDADES Y PROYECTOS GESTIONADOS Y EJECUTADOS POR EL CIE O DE LOS DERIVADOS DE PROCESOS DE FOMENTO Y FORTALECIMIENTO DE LA INNOVACIÓN Y EL EMPRENDIMIENTO. 3. APOYAR A LA DIRECCIÓN DEL CIE EN LA </t>
  </si>
  <si>
    <t>CO1.REQ.7561726</t>
  </si>
  <si>
    <t>OPSP-VIN-0050-2025</t>
  </si>
  <si>
    <t>https://community.secop.gov.co/Public/Tendering/OpportunityDetail/Index?noticeUID=CO1.NTC.7441752</t>
  </si>
  <si>
    <t>ANDRES FELIPE MORENO TORO</t>
  </si>
  <si>
    <t>PRESTACIÓN DE SERVICIOS PROFESIONALES EN LA DIRECCIÓN DE TRANSFERENCIA DE CONOCIMIENTO Y PROPIEDAD INTELECTUAL DE LA UNIVERSIDAD DEL MAGDALENA. ACTIVIDADES: 1. APOYAR A LA DIRECCIÓN DE TRANSFERENCIA DE CONOCIMIENTO Y PROPIEDAD INTELECTUAL EN EL DISEÑO, IDENTIDAD GRÁFICA Y DESARROLLO DE IMÁGENES PARA EVENTOS PRESENCIALES O VIRTUALES REALIZADOS POR LA VICERRECTORÍA DE INVESTIGACIÓN Y SUS UNIDADES. 2. APOYAR A LA DIRECCIÓN DE TRANSFERENCIA DE CONOCIMIENTO Y PROPIEDAD INTELECTUAL EN EL DISEÑO DE PIEZAS PROMOCIONALES FÍSICAS Y DIGITALES (AFICHES, BROCHOURE, TARJETAS, PENDONES, VOLANTES, PLEGABLES, BANNERS, BACKINGS, BOTONES, ESTANDARTES, VALLAS, MEMBRETES, ETC.) QUE SEAN SOLICITADAS POR PARTE DE LA VICERRECTORÍA DE INVESTIGACIÓN Y SUS UNIDADES. 3. APOYAR A LA DIRECCIÓN DE TRANSFERENCIA DE CONOCIMIENTO Y PROPIEDAD INTELECTUAL EN EL DISEÑO DE PORTADAS DE LAS OBRAS EDITADAS POR LA VICERRECTORÍA DE INVESTIGACIÓN Y SUS UNIDADES. 4. APOYAR A LA DIREC</t>
  </si>
  <si>
    <t>CO1.REQ.7561275</t>
  </si>
  <si>
    <t>OPSP-VIN-0049-2025</t>
  </si>
  <si>
    <t>https://community.secop.gov.co/Public/Tendering/OpportunityDetail/Index?noticeUID=CO1.NTC.7441710</t>
  </si>
  <si>
    <t>ANA MILENA LAGOS TOBIAS</t>
  </si>
  <si>
    <t>PRESTAR LOS SERVICIOS PROFESIONALES EN LA EDITORIAL UNIMAGDALENA.ACTIVIDADES: 1. VELAR POR EL CUMPLIMIENTO DE LOS REQUISITOS DE CLASIFICACIÓN DE LA REVISTA EN BASES E ÍNDICES BIBLIOGRÁFICOS Y EL CUMPLIMIENTO DE CRITERIOS DE CALIDAD NECESARIOS PARA LA PUBLICACIÓN Y PROMOCIÓN DE LA REVISTA INTRÓPICA. 2. REVISAR QUE LOS ARTÍCULOS SOMETIDOS PARA PUBLICACIÓN CUMPLAN CON LO ESTABLECIDO EN LA GUÍA DE AUTORES Y QUE UNA VEZ REVISADOS POR EL SOFTWARE DE ORIGINALIDAD ESTOS SEAN INÉDITOS Y NO ESTÉN PUBLICADOS EN OTRAS REVISTAS. 3. REALIZAR LA BÚSQUEDA Y SELECCIÓN DE PARES EVALUADORES PARA LOS ARTÍCULOS QUE SE ENCUENTRAN EN PROCESO DE PUBLICACIÓN. 4. VELAR POR EL CUMPLIMIENTO DE LOS PROCESOS DE APERTURA DE CONVOCATORIAS PARA PROMOVER LA PUBLICACIÓN DE ARTÍCULOS EN LA REVISTA INTRÓPICA. 5. ACTUALIZAR LA DISTINTA INFORMACIÓN DE LA REVISTA INTRÓPICA QUE SE ENCUENTRA EN EL OJS, EN PUBLÍNDEX Y LAS DIVERSAS BASES E ÍNDICE BIBLIOGRÁFICOS DONDE LA REVISTA ESTÉ</t>
  </si>
  <si>
    <t>CO1.REQ.7560011</t>
  </si>
  <si>
    <t>OPSP-VIN-0048-2025</t>
  </si>
  <si>
    <t>https://community.secop.gov.co/Public/Tendering/OpportunityDetail/Index?noticeUID=CO1.NTC.7441701</t>
  </si>
  <si>
    <t>ELAINE ESTHER CAMARGO  NORIEGA</t>
  </si>
  <si>
    <t>PRESTAR LOS SERVICIOS PROFESIONALES EN LA EDITORIAL UNIMAGDALENA. ACTIVIDADES: 1. VELAR POR EL CUMPLIMIENTO DE LOS REQUISITOS DE CLASIFICACIÓN DE LA REVISTA EN BASES E ÍNDICES BIBLIOGRÁFICOS Y EL CUMPLIMIENTO DE CRITERIOS DE CALIDAD NECESARIOS PARA LA PUBLICACIÓN Y PROMOCIÓN DE LA REVISTA CLÍO AMÉRICA. 2. REVISAR QUE LOS ARTÍCULOS SOMETIDOS PARA PUBLICACIÓN CUMPLAN CON LO ESTABLECIDO EN LA GUÍA DE AUTORES Y QUE UNA VEZ REVISADOS POR EL SOFTWARE DE ORIGINALIDAD ESTOS SEAN INÉDITOS Y NO ESTÉN PUBLICADOS EN OTRAS REVISTAS. 3. REALIZAR LA BÚSQUEDA Y SELECCIÓN DE PARES EVALUADORES PARA LOS ARTÍCULOS QUE SE ENCUENTRAN EN PROCESO DE PUBLICACIÓN. 4. VELAR POR EL CUMPLIMIENTO DE LOS PROCESOS DE APERTURA DE CONVOCATORIAS PARA PROMOVER LA PUBLICACIÓN DE ARTÍCULOS EN LA REVISTA CLÍO AMÉRICA. 5. ACTUALIZAR LA DISTINTA INFORMACIÓN DE LA REVISTA CLÍO AMÉRICA QUE SE ENCUENTRA EN EL OJS, EN PUBLÍNDEX Y LAS DIVERSAS BASES E ÍNDICE BIBLIOGRÁFICOS DONDE LA RE</t>
  </si>
  <si>
    <t>CO1.REQ.7559782</t>
  </si>
  <si>
    <t>OPSP-VIN-0047-2025</t>
  </si>
  <si>
    <t>https://community.secop.gov.co/Public/Tendering/OpportunityDetail/Index?noticeUID=CO1.NTC.7441204</t>
  </si>
  <si>
    <t>MABEL ELIANA ORDOÑEZ AGAMEZ</t>
  </si>
  <si>
    <t>PRESTAR SERVICIOS PROFESIONALES EN LA EDITORIAL UNIMAGDALENA. ACTIVIDADES: 1. GESTIONAR LOS TRÁMITES ADMINISTRATIVOS, FINANCIEROS Y DE EJECUCIÓN PRESUPUESTAL REQUERIDOS POR LA EDITORIAL. 2. EJECUTAR LOS PROCESOS REQUERIDOS PARA LA VENTA DE LAS PUBLICACIONES DE LA EDITORIAL A PERSONAS NATURALES, JURÍDICAS Y DISTRIBUIDORES AUTORIZADOS. 3. LLEVAR ORGANIZADO Y ACTUALIZADO EL INVENTARIO DE LAS PUBLICACIONES FÍSICAS DE LA EDITORIAL. 4. MANTENER CONSTANTE COMUNICACIÓN CON LOS DISTRIBUIDORES DE LA EDITORIAL PARA REVISAR INVENTARIOS DE LAS OBRAS QUE SE ENCUENTRAN EN CONSIGNACIÓN. 5. REALIZAR LAS ACCIONES PERTINENTES PARA LA DISTRIBUCIÓN DE LAS PUBLICACIONES A DISTRIBUIDORES, COMPRADORES, INSTITUCIONES, AUTORES Y ENTIDADES DE ORDEN NACIONAL E INTERNACIONAL. 6. GESTIONAR LA EXPEDICIÓN DE FACTURAS Y RECAUDO DE LAS VENTAS REALIZADAS POR PARTE DE LA EDITORIAL. 7. REALIZAR LOS INFORMES NECESARIOS EN RELACIÓN CON LAS VENTAS, INVENTARIO, TRÁMITES ADMINISTR</t>
  </si>
  <si>
    <t>CO1.REQ.7559729</t>
  </si>
  <si>
    <t>OPSP-VIN-0046-2025</t>
  </si>
  <si>
    <t>https://community.secop.gov.co/Public/Tendering/OpportunityDetail/Index?noticeUID=CO1.NTC.7441228</t>
  </si>
  <si>
    <t xml:space="preserve">ANA CAMARGO VELÁSQUEZ </t>
  </si>
  <si>
    <t>CARLOS ARTURO RODRIGUEZ CABRERA</t>
  </si>
  <si>
    <t>PRESTAR SERVICIOS PROFESIONALES EN LA VICERRECTORÍA DE INVESTIGACIÓN. ACTIVIDADES: 1. REALIZAR EL SEGUIMIENTO A LOS MOVIMIENTOS DE SOLICITUDES DE ADICIÓN EXPEDIDOS O GENERADOS POR LA VICERRECTORÍA DE INVESTIGACIÓN Y QUE SE ENVÍAN AL GRUPO DE PRESUPUESTO PARA TRAMITE DE INCORPORACIÓN DE RECURSOS. 2. REALIZAR EL SEGUIMIENTO A LOS MOVIMIENTOS DE SOLICITUDES DE TRASLADOS PRESUPUESTALES QUE GENERA LA VICERRECTORÍA DE INVESTIGACIÓN Y QUE SON EMITIDOS AL GRUPO DE PRESUPUESTO PARA CRÉDITOS Y CONTRA CRÉDITO EN PROYECTOS DE PLAN DE ACCIÓN DE FONDO DE INVESTIGACIÓN. 3. REALIZAR EL SEGUIMIENTO A LOS MOVIMIENTOS DE SOLICITUDES DE TRASLADOS PRESUPUESTALES QUE GENERA LA VICERRECTORÍA DE INVESTIGACIÓN Y QUE SON EMITIDOS AL GRUPO DE PRESUPUESTO PARA CRÉDITOS Y CONTRA CRÉDITO EN CONVENIOS EXTERNOS. 4. CONSULTAR AL GRUPO DE PRESUPUESTO EN LO PERTINENTE A LOS CÓDIGOS CUIPO, CPC QUE AFECTA EL DILIGENCIAMIENTO DE SOLICITUD DE CDP EN PLAN DE ACCIÓN Y CONVENIOS E</t>
  </si>
  <si>
    <t>CO1.REQ.7559408</t>
  </si>
  <si>
    <t>OPSP-VIN-0045-2025</t>
  </si>
  <si>
    <t>https://community.secop.gov.co/Public/Tendering/OpportunityDetail/Index?noticeUID=CO1.NTC.7440259</t>
  </si>
  <si>
    <t>ELVIS ANDRES NUÑEZ MEJIA</t>
  </si>
  <si>
    <t>PRESTAR LOS SERVICIOS PROFESIONALES EN LA DIRECCIÓN DE TRANSFERENCIA DE CONOCIMIENTO Y PROPIEDAD INTELECTUAL DE LA VICERRECTORÍA DE INVESTIGACIÓN. ACTIVIDADES: 1. BRINDAR APOYO A LA REALIZACIÓN DE LOS EJERCICIOS DE IDENTIFICACIÓN DE ACTIVOS DE PROPIEDAD INTELECTUAL SUSCEPTIBLES DE PROTECCIÓN Y TRANSFERENCIA CON LOS GRUPOS DE INVESTIGACIÓN. 2. APOYAR LOS EJERCICIOS DE BÚSQUEDA Y ANÁLISIS DE INFORMACIÓN TECNOLÓGICA (PROPIEDAD INDUSTRIAL) EN BASES DE DATOS DE PROPIEDAD INTELECTUAL. 3. APOYAR EN LOS PROCESOS DE CREACIÓN DE SPIN OFF. 4. APOYAR EN LA CONSTRUCCIÓN Y ACTUALIZACIÓN DEL PORTAFOLIO DE SERVICIOS Y TECNOLOGÍAS DE LA UNIVERSIDAD DEL MAGDALENA. 5. APOYAR EN LA ASESORÍA Y TRÁMITES DE PROTECCIÓN DE LOS ACTIVOS DE PROPIEDAD INTELECTUAL IDENTIFICADOS EN LA UNIVERSIDAD Y A EXTERNOS EN EL MARCO DEL CATI. 6. APOYAR EN ACTIVIDADES DE ENTRENAMIENTO Y CAPACITACIONES PARA LA FORMACIÓN EN MATERIA DE PROPIEDAD INTELECTUAL. 7. APOYAR EN LOS PROCESOS A</t>
  </si>
  <si>
    <t>CO1.REQ.7559153</t>
  </si>
  <si>
    <t>OPSP-VIN-0044-2025</t>
  </si>
  <si>
    <t>https://community.secop.gov.co/Public/Tendering/OpportunityDetail/Index?noticeUID=CO1.NTC.7440238</t>
  </si>
  <si>
    <t>DIANA CAROLINA MORALES CERVANTES</t>
  </si>
  <si>
    <t>PRESTAR LOS SERVICIOS PROFESIONALES EN LA DIRECCIÓN DE TRANSFERENCIA DE CONOCIMIENTO Y PROPIEDAD INTELECTUAL DE LA VICERRECTORÍA DE INVESTIGACIÓN. ACTIVIDADES: 1. APOYAR CON LA ELABORACIÓN Y SEGUIMIENTO A TODO EL CICLO DE LOS TRÁMITES DE EJECUCIÓN FINANCIERA PARA LA DIRECCIÓN DE TRANSFERENCIA DEL CONOCIMIENTO Y PROPIEDAD INTELECTUAL. 2. APOYAR CON EL SEGUIMIENTO Y REPORTE DE INDICADORES DE LA DIRECCIÓN DE TRANSFERENCIA DEL CONOCIMIENTO (PLAN DE ACCIÓN, PLAN DE DESARROLLO, ETC.). 3. APOYAR CON LA CONSOLIDACIÓN DE LOS SOPORTES DE LOS INDICADORES PARA EL ARCHIVO DIGITAL DE LA DIRECCIÓN DE TRANSFERENCIA DEL CONOCIMIENTO Y PROPIEDAD INTELECTUAL. 4. APOYAR CON LA CONSOLIDACIÓN DE LOS SOPORTES DE LOS TRÁMITES FINANCIEROS PARA EL ARCHIVO DIGITAL DE LA DIRECCIÓN DE TRANSFERENCIA DEL CONOCIMIENTO Y PROPIEDAD INTELECTUAL. 5. APOYAR CON LA ELABORACIÓN Y EL SEGUIMIENTO A LA RESPUESTA A CONSULTAS, REQUERIMIENTOS Y SOLICITUDES QUE SE RECIBEN POR PARTE DE</t>
  </si>
  <si>
    <t>CO1.REQ.7559107</t>
  </si>
  <si>
    <t>OPSP-VIN-0043-2025</t>
  </si>
  <si>
    <t>https://community.secop.gov.co/Public/Tendering/OpportunityDetail/Index?noticeUID=CO1.NTC.7440216</t>
  </si>
  <si>
    <t>JESUS MANUEL JIMENEZ TORRES</t>
  </si>
  <si>
    <t xml:space="preserve">PRESTACIÓN DE SERVICIOS PROFESIONALES EN LA EDITORIAL UNIMAGDALENA. ACTIVIDADES: 1. VELAR POR LA ACTUALIZACIÓN Y BUEN FUNCIONAMIENTO DEL ECOSISTEMA DIGITAL DE LA EDITORIAL QUE INCLUYE: LOS CATÁLOGOS, LA PÁGINA WEB, SIMEH, LOS SISTEMAS DE VENTAS BAJO DEMANDA, OMP Y LOS DEMÁS QUE SE VAYAN IMPLEMENTANDO. 2. APOYAR EN EL PROCESO DE VERIFICACIÓN DE LAS OBRAS POSTULADAS PARA SU PUBLICACIÓN SEAN INÉDITAS Y ORIGINALES CON EL APOYO DEL SOFTWARE TURNITIN. 3. REVISAR Y EMITIR CONCEPTO DEL CUMPLIMIENTO DE LA APLICACIÓN DE LA GUÍA DE AUTORES DE LA EDITORIAL A LAS OBRAS EN PROCESO DE PUBLICACIÓN. 4. VELAR POR UNA COMUNICACIÓN FLUIDA CON LOS AUTORES DE LAS OBRAS SOMETIDAS A LA EDITORIAL PARA APOYAR EL PROCESO DE APLICACIÓN DE LAS NORMAS EDITORIALES, POR DIVERSOS CANALES ENTRE ESTOS EL OMP. 5. APOYAR EN LAS FERIAS DE LIBROS NACIONALES E INTERNACIONALES DONDE LA EDITORIAL TENGA STAND PROPIO, ASÍ COMO, EN EVENTOS ACADÉMICOS, CIENTÍFICOS O LITERARIOS EN LOS </t>
  </si>
  <si>
    <t>CO1.REQ.7558758</t>
  </si>
  <si>
    <t>OPSP-VIN-0042-2025</t>
  </si>
  <si>
    <t>https://community.secop.gov.co/Public/Tendering/OpportunityDetail/Index?noticeUID=CO1.NTC.7439752</t>
  </si>
  <si>
    <t>JULY PAULIN TORRES HAMBURGER</t>
  </si>
  <si>
    <t>PRESTACIÓN DE SERVICIOS PROFESIONALES COMO INGENIERA DE SISTEMAS EN LA EDITORIAL UNIMAGDALENA.  ACTIVIDADES: 1. REALIZAR EL SOPORTE TÉCNICO REQUERIDO Y MANTENER EN OPTIMO FUNCIONAMIENTO EL SISTEMA DE REVISTAS OPEN JOURNAL SYSTEMS. 2. REALIZAR EL SOPORTE TÉCNICO REQUERIDO Y MANTENER EN OPTIMO FUNCIONAMIENTO EL SISTEMA DE GESTIÓN EDITORIAL OPEN MONOGRAPH PRESS. 3. REALIZAR LA DIAGRAMACIÓN EN HTML O XML DE LOS VOLÚMENES DE LAS REVISTAS CIENTÍFICAS DE LA UNIVERSIDAD DEL MAGDALENA. 4. ASIGNAR ACTIVIDADES Y SEGUIMIENTO DE ESTAS A AYUDANTES QUE LES ASIGNEN A LA EDITORIAL PARA REALIZAR DIVERSAS TAREAS. 5. REALIZAR PERIÓDICAMENTE COPIAS DE SEGURIDAD DE LOS SISTEMAS DE INFORMACIÓN OPEN JOURNAL SYSTEMS, OPEN MONOGRAPH PRESS Y EDITORIAL UNIMAGDALENA. 6. CAPACITAR A LOS USUARIOS EN EL MANEJO DE LOS SISTEMAS DE INFORMACIÓN EDITORIAL UNIMAGDALENA, OPEN JOURNAL SYSTEMS Y OPEN MONOGRAPH PRESS. 7. REALIZAR EL SOPORTE TÉCNICO REQUERIDO Y MANTENER EN OPTIMO F</t>
  </si>
  <si>
    <t>CO1.REQ.7558399</t>
  </si>
  <si>
    <t>OPSP-VIN-0041-2025</t>
  </si>
  <si>
    <t>https://community.secop.gov.co/Public/Tendering/OpportunityDetail/Index?noticeUID=CO1.NTC.7439731</t>
  </si>
  <si>
    <t>ANGIE PAOLA MONTERO LAGOS</t>
  </si>
  <si>
    <t>PRESTAR LOS SERVICIOS PROFESIONALES EN LA VICERRECTORÍA DE INVESTIGACIÓN. ACTIVIDADES: 1. COADYUVAR A LA GESTIÓN DE LA VIN EN LA REALIZACIÓN DE ACTIVIDADES DE PROYECTOS ESTRATÉGICOS. 2. ACOMPAÑAR LA ORGANIZACIÓN DE ACTIVIDADES ACADÉMICAS, DE INVESTIGACIÓN Y DE DIVULGACIÓN CIENTÍFICA. 3. REALIZAR ACTIVIDADES DE ACOMPAÑAMIENTO AL VICERRECTOR DE INVESTIGACIÓN EN LA GESTIÓN Y CONSECUCIÓN DE RECURSOS DE FUENTES EXTERNAS Y RELACIONES CON EL ENTORNO. 4. APOYAR EL ACOMPAÑAMIENTO TELEFÓNICO PARA LAS REUNIONES Y ACTIVIDADES PROGRAMADAS POR EL VICERRECTOR DE INVESTIGACIÓN. 5. APOYAR EN LA ELABORACIÓN DE INFORMES, GESTIÓN DE INFORMACIÓN Y DOCUMENTACIÓN SOLICITADA POR EL VICERRECTOR DE INVESTIGACIÓN, REFERENTES A LAS ACTIVIDADES ACADÉMICAS Y CIENTÍFICAS. 6. APOYAR CON LA SOLICITUD Y SEGUIMIENTO A LA LOGÍSTICA DE EVENTOS, REUNIONES Y ACTIVIDADES ESTRATÉGICAS DE LA VICERRECTORÍA DE INVESTIGACIÓN. 7. APOYAR EN LA ORGANIZACIÓN Y PLANEACIÓN DE ACTIVIDADES Y</t>
  </si>
  <si>
    <t>CO1.REQ.7558371</t>
  </si>
  <si>
    <t>OPSP-VIN-0040-2025</t>
  </si>
  <si>
    <t>https://community.secop.gov.co/Public/Tendering/OpportunityDetail/Index?noticeUID=CO1.NTC.7439726</t>
  </si>
  <si>
    <t>JESUS DAVID RIBON RAMOS</t>
  </si>
  <si>
    <t>PRESTAR LOS SERVICIOS PROFESIONALES COMO INGENIERO INDUSTRIAL EN LA VICERRECTORÍA DE INVESTIGACIÓN. ACTIVIDADES: 1. APOYAR LA CONSOLIDACIÓN DE INFORMACIÓN DE PROCESOS DE ACREDITACIONES DE PROGRAMAS O INSTITUCIONALES. 2. COLABORAR EN LA IMPLEMENTACIÓN, EJECUCIÓN Y ELABORACIÓN DE PROCESOS, LINEAMIENTOS Y APLICACIONES DE NORMAS PARA LA GESTIÓN DE LA INVESTIGACIÓN EN LA UNIVERSIDAD. 3. COADYUVAR EN LA GESTIÓN Y ACTUALIZACIÓN DE LA GESTIÓN DEL PROCESO MISIONAL EN MAPAS DE RIESGOS, GESTIÓN DE OPORTUNIDADES DE MEJORA Y ACCIONES QUE SEAN RESULTADOS DE AUDITORÍAS E INFORMES DE DESEMPEÑO. 4. COADYUVAR EN LA IDENTIFICACIÓN, ANÁLISIS, MEDICIÓN Y DOCUMENTACIÓN DE LAS NECESIDADES, OPORTUNIDADES DE MEJORA Y CAPACIDADES DE LOS PROCESOS DE CIENCIA, TECNOLOGÍA E INNOVACIÓN. 5. COADYUVAR EN EL DISEÑO Y APLICACIÓN DE ENCUESTAS DE SATISFACCIÓN PARA MEJORAS CONTINUAS EN LOS PROCESOS DE LA GESTIÓN DE LA CIENCIA, TECNOLOGÍA E INNOVACIÓN. 6. APOYAR EN LA RECOLECCI</t>
  </si>
  <si>
    <t>CO1.REQ.7558335</t>
  </si>
  <si>
    <t>OPSP-VIN-0039-2025</t>
  </si>
  <si>
    <t>https://community.secop.gov.co/Public/Tendering/OpportunityDetail/Index?noticeUID=CO1.NTC.7439088</t>
  </si>
  <si>
    <t>EVELYN ROCIO RUIZ GONZALEZ</t>
  </si>
  <si>
    <t>PRESTAR SERVICIOS PROFESIONALES EN EL PROGRAMA EDITORIAL DE LA VICERRECTORÍA DE INVESTIGACIÓN. ACTIVIDADES: 1. DIRECCIONAR EL MATERIAL DE LAS PUBLICACIONES DE LA EDITORIAL EN EL SISTEMA OMP A LOS DIVERSOS ACTORES QUE INTERVIENEN EN EL PROCESO DE EDICIÓN ESTABLECIDO EN EL REGLAMENTO DE LA EDITORIAL. 2. HACER SEGUIMIENTO DE LOS PROCESOS DE EVALUACIÓN, EDICIÓN, IMPRESIÓN, DIVULGACIÓN Y COMERCIALIZACIÓN DE LAS PUBLICACIONES DE LA EDITORIAL UNIMAGDALENA. 3. ELABORAR DIVERSOS INFORMES O CERTIFICACIONES QUE SOLICITAN LAS DEPENDENCIAS DE LA INSTITUCIÓN, AUTORES O EVALUADORES DE LAS ACTIVIDADES REALIZADAS POR LA EDITORIAL EN TEMAS DE EDICIÓN, PUBLICACIÓN Y DIVULGACIÓN. 4. VELAR Y REVISAR QUE SE CUMPLA LA NORMATIVIDAD RELACIONADA CON DERECHOS DE AUTOR Y LA ORIGINALIDAD DE LAS OBRAS QUE INGRESAN AL PROCESO DE EDICIÓN. 5. REALIZAR LA BÚSQUEDA Y SELECCIONAR LOS PARES EVALUADORES EXTERNOS PARA LAS OBRAS A PUBLICAR EN LA EDITORIAL 6. GESTIONAR EL PAGO DE</t>
  </si>
  <si>
    <t>CO1.REQ.7550578</t>
  </si>
  <si>
    <t>OPSP-VIN-0038-2025</t>
  </si>
  <si>
    <t>https://community.secop.gov.co/Public/Tendering/OpportunityDetail/Index?noticeUID=CO1.NTC.7439048</t>
  </si>
  <si>
    <t>CLINTON ALBERTO RAMIREZ CONTRERAS</t>
  </si>
  <si>
    <t>PRESTAR LOS SERVICIOS PROFESIONALES EN LA EDITORIAL UNIMAGDALENA. ACTIVIDADES: 1. REALIZAR ACOMPAÑAMIENTO A LOS AUTORES EN EL PROCESO DE AJUSTES Y MODIFICACIONES SOLICITADAS POR LOS PARES EVALUADORES. 2. REVISAR Y APROBAR LA PRUEBA DURA FINAL DE LAS PUBLICACIONES DE LA EDITORIAL. 3. APOYAR EN LOS EVENTOS ACADÉMICOS, CULTURALES Y FERIAS DEL LIBRO QUE REALICE O PARTICIPE LA EDITORIAL. 4. APOYAR EN LA ELABORACIÓN Y REDACCIÓN DE LA REVISTA ENTRE TEXTOS, REVISTA DE DIVULGACIÓN DE LA EDITORIAL UNIMAGDALENA.</t>
  </si>
  <si>
    <t>CO1.REQ.7550526</t>
  </si>
  <si>
    <t>OPSP-VIN-0037-2025</t>
  </si>
  <si>
    <t>https://community.secop.gov.co/Public/Tendering/OpportunityDetail/Index?noticeUID=CO1.NTC.7439030</t>
  </si>
  <si>
    <t>EDUARD HERNANDEZ RODRIGUEZ</t>
  </si>
  <si>
    <t>PRESTAR LOS SERVICIOS PROFESIONALES EN LA EDITORIAL UNIMAGDALENA. ACTIVIDADES: 1. REALIZAR LA DIAGRAMACIÓN Y DISEÑO DE LAS PUBLICACIONES DE LA EDITORIAL EN FORMATO FÍSICO O DIGITAL (INCLUYE VERSIÓN EPUB Y PDF). 2. APOYAR CON LA REALIZACIÓN DE LOS AJUSTES NECESARIOS A LA DIAGRAMACIÓN DE LAS PUBLICACIONES UNA VEZ SEAN REVISADAS POR LOS AUTORES Y EL EQUIPO DE LA EDITORIAL. 3. APOYAR CON EL DISEÑO DE PIEZAS PUBLICITARIAS DE LAS ACTIVIDADES ACADÉMICAS Y CULTURALES DE LA EDITORIAL Y LAS NOVEDADES DEL CATÁLOGO DE PUBLICACIONES. 4. APOYAR EN LAS FERIAS DE LIBROS NACIONALES E INTERNACIONALES DONDE LA EDITORIAL TENGA STAND PROPIO.</t>
  </si>
  <si>
    <t>CO1.REQ.7548719</t>
  </si>
  <si>
    <t>OPSP-VIN-0036-2025</t>
  </si>
  <si>
    <t>https://community.secop.gov.co/Public/Tendering/OpportunityDetail/Index?noticeUID=CO1.NTC.7439008</t>
  </si>
  <si>
    <t>LIBARDO JOSE ESCOBAR TOLEDO</t>
  </si>
  <si>
    <t>PRESTAR LOS SERVICIOS PROFESIONALES EN LA VIGILANCIA CIENTÍFICA Y TECNOLÓGICA DE LA VICERRECTORÍA DE INVESTIGACIÓN. ACTIVIDADES: 1. COADYUVAR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2. COADYUVAR EN EL DISEÑO, EJECUCIÓN Y REGISTRO DE PROCESOS DE MEDICIÓN Y EVALUACIÓN DE CAPACIDADES, IDENTIFICACIÓN DE NECESIDADES Y DE OPORTUNIDADES PARA ACTIVIDADES DE INVESTIGACIÓN, CREACIÓN, INNOVACIÓN Y EMPRENDIMIENTO. 3. COADYUVAR EN EL DISEÑO Y LA CONSTRUCCIÓN DE PLANES Y AGENDAS DE INVESTIGACIÓN, CREACIÓN, INNOVACIÓN Y EMPRENDIMIENTO DE LA UNIVERSIDAD DEL MAGDALENA. 4. APOYAR LA RECOPILACIÓN Y ANÁLISIS DE INFORMACIÓN DE AUTOEVALUACIÓN DE LOS PROCESOS MISIONALES DE INVESTIGACIÓN DE LA VICERRECTORÍA DE INVESTIGACIÓN, SUS UNIDA</t>
  </si>
  <si>
    <t>CO1.REQ.7548362</t>
  </si>
  <si>
    <t>OPSP-VIN-0035-2025</t>
  </si>
  <si>
    <t>https://community.secop.gov.co/Public/Tendering/OpportunityDetail/Index?noticeUID=CO1.NTC.7438762</t>
  </si>
  <si>
    <t>OSKARLY  PEREZ ANAYA</t>
  </si>
  <si>
    <t>PRESTAR LOS SERVICIOS PROFESIONALES EN LA EDITORIAL UNIMAGDALENA. ACTIVIDADES: 1. VELAR POR EL CUMPLIMIENTO DE LOS REQUISITOS DE CLASIFICACIÓN DE LA REVISTA EN BASES E ÍNDICES BIBLIOGRÁFICOS Y EL CUMPLIMIENTO DE CRITERIOS DE CALIDAD NECESARIOS PARA LA PUBLICACIÓN Y PROMOCIÓN DE LA REVISTA DUAZARY. 2. REVISAR QUE LOS ARTÍCULOS SOMETIDOS PARA PUBLICACIÓN CUMPLAN CON LO ESTABLECIDO EN LA GUÍA DE AUTORES Y QUE UNA VEZ REVISADOS POR EL SOFTWARE DE ORIGINALIDAD ESTOS SEAN INÉDITOS Y NO ESTÉN PUBLICADOS EN OTRAS REVISTAS. 3. REALIZAR LA BÚSQUEDA Y SELECCIÓN DE PARES EVALUADORES PARA LOS ARTÍCULOS QUE SE ENCUENTRAN EN PROCESO DE PUBLICACIÓN. 4. VELAR POR EL CUMPLIMIENTO DE LOS PROCESOS DE APERTURA DE CONVOCATORIAS PARA PROMOVER LA PUBLICACIÓN DE ARTÍCULOS EN LA REVISTA DUAZARY. 5. ACTUALIZAR LA DISTINTA INFORMACIÓN DE LA REVISTA DUAZARY QUE SE ENCUENTRA EN EL OJS, EN PUBLÍNDEX Y LAS DIVERSAS BASES E ÍNDICE BIBLIOGRÁFICOS DONDE LA REVISTA ESTÉ INCL</t>
  </si>
  <si>
    <t>CO1.REQ.7548335</t>
  </si>
  <si>
    <t>OPSP-VIN-0034-2025</t>
  </si>
  <si>
    <t>https://community.secop.gov.co/Public/Tendering/OpportunityDetail/Index?noticeUID=CO1.NTC.7438741</t>
  </si>
  <si>
    <t>YISETH PAOLA MEJIA MARTINEZ</t>
  </si>
  <si>
    <t>PRESTAR LOS SERVICIOS PROFESIONALES EN LA EDITORIAL UNIMAGDALENA.  ACTIVIDADES: 1. VELAR POR EL CUMPLIMIENTO DE LOS REQUISITOS DE CLASIFICACIÓN DE LA REVISTA EN BASES E ÍNDICES BIBLIOGRÁFICOS Y EL CUMPLIMIENTO DE CRITERIOS DE CALIDAD NECESARIOS PARA LA PUBLICACIÓN Y PROMOCIÓN DE LA REVISTA JANGWA PANA. 2. REVISAR QUE LOS ARTÍCULOS SOMETIDOS PARA PUBLICACIÓN CUMPLAN CON LO ESTABLECIDO EN LA GUÍA DE AUTORES Y QUE UNA VEZ REVISADOS POR EL SOFTWARE DE ORIGINALIDAD ESTOS SEAN INÉDITOS Y NO ESTÉN PUBLICADOS EN OTRAS REVISTAS. 3. REALIZAR LA BÚSQUEDA Y SELECCIÓN DE PARES EVALUADORES PARA LOS ARTÍCULOS QUE SE ENCUENTRAN EN PROCESO DE PUBLICACIÓN. 4. VELAR POR EL CUMPLIMIENTO DE LOS PROCESOS DE APERTURA DE CONVOCATORIAS PARA PROMOVER LA PUBLICACIÓN DE ARTÍCULOS EN LA REVISTA JANGWA PANA. 5. ACTUALIZAR LA DISTINTA INFORMACIÓN DE LA REVISTA JANGWA PANA QUE SE ENCUENTRA EN EL OJS, EN PUBLÍNDEX Y LAS DIVERSAS BASES E ÍNDICE BIBLIOGRÁFICOS DONDE LA REVI</t>
  </si>
  <si>
    <t>CO1.REQ.7548313</t>
  </si>
  <si>
    <t>OPSP-VIN-0033-2025</t>
  </si>
  <si>
    <t>https://community.secop.gov.co/Public/Tendering/OpportunityDetail/Index?noticeUID=CO1.NTC.7438733</t>
  </si>
  <si>
    <t>MÓNICA ZULBARÁN JIMÉNEZ</t>
  </si>
  <si>
    <t>JENIFER PAOLA CANTILLO CEVERICHE</t>
  </si>
  <si>
    <t>PRESTAR LOS SERVICIOS PROFESIONALES EN LA DIRECCIÓN DE GESTIÓN DEL CONOCIMIENTO DE LA UNIVERSIDAD DEL MAGDALENA. ACTIVIDADES: 1. APOYAR A LA DIRECCIÓN DE GESTIÓN DEL CONOCIMIENTO EN LA FORMULACIÓN Y ESTRUCTURACIÓN DE PROYECTOS QUE SEAN PRESENTADOS POR LA VICERRECTORÍA DE INVESTIGACIÓN, ASÍ COMO EN EL CUMPLIMIENTO DE REQUISITOS Y DOCUMENTACIÓN QUE ESTÉN CONTEMPLADOS EN TÉRMINOS DE REFERENCIA. 2. APOYAR A LA DIRECCIÓN DE GESTIÓN DEL CONOCIMIENTO EN LA ELABORACIÓN DEL PRESUPUESTO Y LA DOCUMENTACIÓN DE LOS PROYECTOS QUE SEAN PRESENTADOS TALES COMO: CARTA AVAL Y MODELOS DE GOBERNANZA, CERTIFICADOS Y OTROS DOCUMENTOS DE LAS CONVOCATORIAS DEL SISTEMA GENERAL DE REGALÍAS. 3. APOYAR A LA DIRECCIÓN DE GESTIÓN DEL CONOCIMIENTO EN LA ELABORACIÓN DE PRESENTACIONES DE LAS CONVOCATORIAS Y PARTICIPAR DE LAS SOCIALIZACIONES EN MODALIDAD VIRTUAL Y/O PRESENCIAL DE LAS CONVOCATORIAS DEL SISTEMA GENERAL DE REGALÍAS. 4. APOYAR A LA DIRECCIÓN DE GESTIÓN DEL CONO</t>
  </si>
  <si>
    <t>CO1.REQ.7547881</t>
  </si>
  <si>
    <t>OPSP-VIN-0032-2025</t>
  </si>
  <si>
    <t>https://community.secop.gov.co/Public/Tendering/OpportunityDetail/Index?noticeUID=CO1.NTC.7438718</t>
  </si>
  <si>
    <t>ERASMO DE JESUS VARGAS CASALINS</t>
  </si>
  <si>
    <t>PRESTAR LOS SERVICIOS PROFESIONALES EN LA DIRECCIÓN DE PROYECCIÓN CULTURAL DE LA UNIVERSIDAD DEL MAGDALENA. ACTIVIDADES: 1. ORGANIZAR, GUIAR Y DIRIGIR LA CONVOCATORIA Y CONFORMACIÓN DE LA ORQUESTA SINFÓNICA DE LA UNIVERSIDAD DEL MAGDALENA. 2. COMO RESPONSABLE DE LA DIRECCIÓN MUSICAL DE LA ORQUESTA, DEBERÁ ELABORAR LA PROPUESTA ARTÍSTICA Y MUSICAL PARA LA ORQUESTA SINFÓNICA. 3. LIDERAR Y ORGANIZAR, EN TODOS LOS ASPECTOS TÉCNICOS EL PROCESO PEDAGÓGICO Y DE FORMACIÓN MUSICAL DE LA ORQUESTA SINFÓNICA DE LA UNIVERSIDAD DEL MAGDALENA. 4. ORIENTAR UNA ESTRATEGIA DE APOYO AL SISTEMA DE MUSEOS PARA EL DESARROLLO DE ACTIVIDADES CULTURALES DEL ÁREA DE LAS ARTES MUSICALES EN LAS DIFERENTES COMUNAS DEL DISTRITO Y EL DEPARTAMENTO DEL MAGDALENA. 5. REALIZAR LOS ARREGLOS Y PARTITURAS PARA LA ORQUESTACIÓN Y ADAPTACIÓN DE LAS OBRAS MUSICALES QUE SE REQUIERAN EN EL REPERTORIO DE LA ORQUESTA SINFÓNICA. 6. PROYECTAR EL SEGUIMIENTO, CONSOLIDACIÓN Y ENTREGA OPOR</t>
  </si>
  <si>
    <t>CO1.REQ.7547841</t>
  </si>
  <si>
    <t>OPSP-VIN-0031-2025</t>
  </si>
  <si>
    <t>https://community.secop.gov.co/Public/Tendering/OpportunityDetail/Index?noticeUID=CO1.NTC.7438482</t>
  </si>
  <si>
    <t>JULIETH PAOLA OSORIO DE LA HOZ</t>
  </si>
  <si>
    <t>PRESTAR SERVICIOS PROFESIONALES EN EL CENTRO DE INVESTIGACIÓN EN ALTO RENDIMIENTO DEPORTIVO Y ESTUDIOS BIOMÉDICOS DE LA UNIVERSIDAD DEL MAGDALENA. ACTIVIDADES: 1. APOYAR DESDE SU ROL PROFESIONAL EN EL ALCANCE DE LOS OBJETIVOS DEL CENTRO DE INVESTIGACIÓN EN ALTO RENDIMIENTO DEPORTIVO Y ESTUDIOS BIOMÉDICOS DE LA UNIVERSIDAD DEL MAGDALENA. 2. ORGANIZAR LA RECEPCIÓN Y EL AGENDAMIENTO DE LOS CONSULTANTES QUE SOLICITEN LOS SERVICIOS EN SPORTSCI. 3. CONTRIBUIR CON EL RASTREO DE CONVOCATORIAS Y PROYECTOS NACIONALES E INTERNACIONALES EN COLAB EN LOS QUE SPORTSCI PUEDA PARTICIPAR. 4. ACOMPAÑAR LOS EVENTOS QUE PROGRAME EL CENTRO TANTO DENTRO COMO FUERA DE SU LUGAR DE TRABAJO. 5. ORGANIZAR LAS BASES DE DATOS Y LAS MATRICES ESTADÍSTICAS GENERADAS POR EL FLUJO DE CONSULTAS REQUERIDAS EN SPORTSCI. 6. APOYAR EN EL MANEJO Y USO DE SOFTWARE DE SPORTSCI DE AGENDAMIENTO Y FACTURACIÓN DE LOS SERVICIOS. 7. APOYAR EL PROCESO DE CALIDAD Y GESTIÓN DOCUMENTAL REGIS</t>
  </si>
  <si>
    <t>CO1.REQ.7547150</t>
  </si>
  <si>
    <t>OPSP-VIN-0030-2025</t>
  </si>
  <si>
    <t>https://community.secop.gov.co/Public/Tendering/OpportunityDetail/Index?noticeUID=CO1.NTC.7438462</t>
  </si>
  <si>
    <t>JHONATAN  CARDENAS COLLAZOS</t>
  </si>
  <si>
    <t>APOYAR CON LA COORDINACIÓN DEL ÁREA DE PSICOLOGÍA EN EL CENTRO DE INVESTIGACIÓN EN ALTO RENDIMIENTO DEPORTIVO Y ESTUDIOS BIOMÉDICOS DE LA UNIVERSIDAD DEL MAGDALENA. ACTIVIDADES: 1. COOPERAR DESDE SU ÁREA DE ESPECIALIDAD EN LA CONSECUCIÓN DE LOS OBJETIVOS DEL CENTRO DE INVESTIGACIÓN EN ALTO RENDIMIENTO DEPORTIVO Y ESTUDIOS BIOMÉDICOS DE LA UNIVERSIDAD DE MAGDALENA. 2. COLABORAR EN LA COORDINACIÓN, DEL DEPARTAMENTO DEL ÁREA DE PSICOLOGÍA DEPORTIVA DE SPORTSCI. 3. FAVORECER LA CREACIÓN DE LOS PROGRAMAS RELACIONADOS CON LA ATENCIÓN EN PSICOLOGÍA DEPORTIVA DE SPORTSCI. 4. APOYAR EN EL DISEÑO DE LOS PROTOCOLOS DE ATENCIÓN ESPECIALIZADA A LOS CONSULTANTES INTERNOS Y EXTERNOS CON LOS QUE TRABAJE SPORTSCI. 5. ACONSEJAR Y SUGERIR PROPUESTAS DE INVESTIGACIÓN DENTRO DE SU ÁREA DE ESTUDIO QUE FAVOREZCAN LA PRODUCCIÓN CIENTÍFICA DE SPORTSCI. 6. ELABORAR LOS INFORMES COHERENTES A LA GESTIÓN DEL ÁREA PSICOLÓGICA DEL DEPORTE, EL INFORME DEBE TENER ANEXOS E</t>
  </si>
  <si>
    <t>CO1.REQ.7547110</t>
  </si>
  <si>
    <t>OPSP-VIN-0029-2025</t>
  </si>
  <si>
    <t>https://community.secop.gov.co/Public/Tendering/OpportunityDetail/Index?noticeUID=CO1.NTC.7438451</t>
  </si>
  <si>
    <t>MARINA LUZ VILLAZON TURIZO</t>
  </si>
  <si>
    <t xml:space="preserve">PRESTAR LOS SERVICIOS PROFESIONALES EN LA DIRECCIÓN DE GESTIÓN DEL CONOCIMIENTO. ACTIVIDADES: 1. APOYAR A LA DIRECCIÓN DE GESTIÓN DEL CONOCIMIENTO EN LA INSCRIPCIÓN, REGISTRO COMPLETO Y ACTUALIZACIÓN DEL ESTADO DE LOS PROYECTOS EN EL SISTEMA DE INFORMACIÓN DE LA VICERRECTORÍA DE INVESTIGACIÓN. 2. APOYAR A LA DIRECCIÓN DE GESTIÓN DEL CONOCIMIENTO EN LA ELABORACIÓN DE LAS ACTAS DE INICIO, SUSPENSIÓN, REINICIO Y PRÓRROGAS, ASÍ COMO OTROS DOCUMENTOS QUE SEAN REQUERIDOS DURANTE EL INICIO, EJECUCIÓN Y FINALIZACIÓN DE LOS PROYECTOS DE INVESTIGACIÓN. 3. APOYAR A LA DIRECCIÓN DE GESTIÓN DEL CONOCIMIENTO EN EL SEGUIMIENTO DE LAS ACTIVIDADES PROGRAMADAS Y LOS PRODUCTOS COMPROMETIDOS EN LOS PROYECTOS DE INVESTIGACIÓN. 4. APOYAR A LA DIRECCIÓN DE GESTIÓN DEL CONOCIMIENTO EN EL SEGUIMIENTO DE LA EJECUCIÓN FINANCIERA EN LOS PROYECTOS DE INVESTIGACIÓN DE LA VICERRECTORÍA DE INVESTIGACIÓN. 5. APOYAR A LA DIRECCIÓN DE GESTIÓN DEL CONOCIMIENTO EN EL PROCESO </t>
  </si>
  <si>
    <t>CO1.REQ.7546764</t>
  </si>
  <si>
    <t>OPSP-VIN-0028-2025</t>
  </si>
  <si>
    <t>https://community.secop.gov.co/Public/Tendering/OpportunityDetail/Index?noticeUID=CO1.NTC.7438443</t>
  </si>
  <si>
    <t>RAMIRO ANDRES ROMERO MANJARRES</t>
  </si>
  <si>
    <t>PRESTAR LOS SERVICIOS PROFESIONALES EN LA DIRECCIÓN DE GESTIÓN DEL CONOCIMIENTO.  ACTIVIDADES: 1. APOYAR A LA DIRECCIÓN DE GESTIÓN DEL CONOCIMIENTO EN LA INSCRIPCIÓN, REGISTRO COMPLETO Y ACTUALIZACIÓN DEL ESTADO DE LOS PROYECTOS EN EL SISTEMA DE INFORMACIÓN DE LA VICERRECTORÍA DE INVESTIGACIÓN. 2. APOYAR A LA DIRECCIÓN DE GESTIÓN DEL CONOCIMIENTO EN LA ELABORACIÓN DE LAS ACTAS DE INICIO, SUSPENSIÓN, REINICIO Y PRÓRROGAS, ASÍ COMO OTROS DOCUMENTOS QUE SEAN REQUERIDOS DURANTE EL INICIO, EJECUCIÓN Y FINALIZACIÓN DE LOS PROYECTOS DE INVESTIGACIÓN. 3. APOYAR A LA DIRECCIÓN DE GESTIÓN DEL CONOCIMIENTO EN EL SEGUIMIENTO DE LAS ACTIVIDADES PROGRAMADAS Y LOS PRODUCTOS COMPROMETIDOS EN LOS PROYECTOS DE INVESTIGACIÓN. 4. APOYAR A LA DIRECCIÓN DE GESTIÓN DEL CONOCIMIENTO EN EL SEGUIMIENTO DE LA EJECUCIÓN FINANCIERA EN LOS PROYECTOS DE INVESTIGACIÓN DE LA VICERRECTORÍA DE INVESTIGACIÓN. 5. APOYAR A LA DIRECCIÓN DE GESTIÓN DEL CONOCIMIENTO EN EL PROCESO</t>
  </si>
  <si>
    <t>CO1.REQ.7546738</t>
  </si>
  <si>
    <t>OPSP-VIN-0027-2025</t>
  </si>
  <si>
    <t>https://community.secop.gov.co/Public/Tendering/OpportunityDetail/Index?noticeUID=CO1.NTC.7430111</t>
  </si>
  <si>
    <t>DALIANYS  DE JESUS  PASTRANA  MARTINEZ</t>
  </si>
  <si>
    <t>PRESTAR LOS SERVICIOS PROFESIONALES COMO CONTADORA PÚBLICA EN LA VICERRECTORIA DE INVESTIGACIÓN DE LA UNIVERSIDAD DEL MAGDALENA. ACTIVIDADES: 1. APOYAR EN LA ELABORACIÓN DE CUENTAS POR PAGAR Y OBLIGACIONES PRESUPUESTALES DE LOS TRÁMITES DE PAGOS RECIBIDOS EN EL GRUPO DE CONTABILIDAD POR PARTE DE LA VICERRECTORIA DE INVESTIGACIÓN. 2. APOYAR EN LA ELABORACIÓN DE LOS INFORMES FINANCIEROS DE AVANCES Y FINALES DE PROYECTOS. 3. APOYAR EN LA ELABORACIÓN Y EXPEDICIÓN DE CERTIFICADOS DE PAZ Y SALVO DE AVANCES, AUTORIZADOS POR LA VICERRECTORÍA DE INVESTIGACIÓN. 4. APOYAR EN LA REVISIÓN DE LOS DOCUMENTOS DE AVANCES RECIBIDOS EN EL GRUPO DE CONTABILIDAD. 5. APOYAR EN LAS ASESORÍAS A LOS PROFESORES Y FUNCIONARIOS EN EL PROCESO DE LEGALIZACIÓN DE AVANCES. 6. LIQUIDAR LOS IMPUESTOS Y EXPEDIR EL RECIBO DE PAGO DE LOS AVANCES A LEGALIZAR. 7. APOYAR EN LA REVISIÓN Y ELABORACIÓN DE CUENTAS POR PAGAR CORRESPONDIENTES A LOS REINTEGROS DE DINEROS RECIBIDOS Y NO</t>
  </si>
  <si>
    <t>CO1.REQ.7542293</t>
  </si>
  <si>
    <t>OPSP-VIN-0026-2025</t>
  </si>
  <si>
    <t>https://community.secop.gov.co/Public/Tendering/OpportunityDetail/Index?noticeUID=CO1.NTC.7429902</t>
  </si>
  <si>
    <t>STELLA JUDITH SALAS SALAZAR</t>
  </si>
  <si>
    <t>CO1.REQ.7542232</t>
  </si>
  <si>
    <t>OPSP-VIN-0025-2025</t>
  </si>
  <si>
    <t>https://community.secop.gov.co/Public/Tendering/OpportunityDetail/Index?noticeUID=CO1.NTC.7429174</t>
  </si>
  <si>
    <t>DAVID ENRIQUE LOPEZ ALFARO</t>
  </si>
  <si>
    <t>PRESTAR LOS SERVICIOS PROFESIONALES EN LA DIRECCIÓN DE GESTIÓN DEL CONOCIMIENTO. ACTIVIDADES: 1. APOYAR A LA DIRECCIÓN DE GESTIÓN DEL CONOCIMIENTO EN LA INSCRIPCIÓN, REGISTRO COMPLETO Y ACTUALIZACIÓN DEL
ESTADO DE LOS PROYECTOS EN EL SISTEMA DE INFORMACIÓN DE LA VICERRECTORÍA DE INVESTIGACIÓN. 2. APOYAR A LA
DIRECCIÓN DE GESTIÓN DEL CONOCIMIENTO EN LA ELABORACIÓN DE LAS ACTAS DE INICIO, SUSPENSIÓN, REINICIO Y PRÓRROGAS, ASÍ COMO OTROS DOCUMENTOS QUE SEAN REQUERIDOS DURANTE EL INICIO, EJECUCIÓN Y FINALIZACIÓN DE LOS PROYECTOS DE INVESTIGACIÓN. 3. APOYAR A LA DIRECCIÓN DE GESTIÓN DEL CONOCIMIENTO EN LA COMPILACIÓN Y SEGUIMIENTO DE LAS ACTIVIDADES PROGRAMADAS Y LOS PRODUCTOS COMPROMETIDOS EN LOS PROYECTOS DE INVESTIGACIÓN. 4. APOYAR A LA DIRECCIÓN DE GESTIÓN DEL CONOCIMIENTO EN EL SEGUIMIENTO PRESUPUESTAL, REALIZANDO MONITOREO DE LOS SALDOS DE LOS RUBROS DEL PRESUPUESTO Y ELABORANDO UN BALANCE MENSUAL SOBRE LA EJECUCIÓN PRESUPUESTAL TOTAL. 5.</t>
  </si>
  <si>
    <t>CO1.REQ.7541775</t>
  </si>
  <si>
    <t>OPSP-VIN-0024-2025</t>
  </si>
  <si>
    <t>https://community.secop.gov.co/Public/Tendering/OpportunityDetail/Index?noticeUID=CO1.NTC.7428432</t>
  </si>
  <si>
    <t>NATALIA MARGARITA BLASCHKE EVILLA</t>
  </si>
  <si>
    <t>PRESTACION DE SERVICIOS PROFESIONALES COMO PSICOLOGA SOCIAL EN LA VICERRECTORÌA DE INVESTIGACION DE LA UNIVERSIDAD DEL MAGDALENA. ACTIVIDADES: 1. COADYUVAR EL DESARROLLO DE TALLERES Y ESPACIOS DE CO-CREACION CON LOS DIFERENTES SECTORES DE LA SOCIEDAD PARA LA FORMULACION Y CONSOLIDACION DE PROYECTOS, PROCESOS E INICIATIVAS DE APROPIACION SOCIAL DE CONOCIMIENTO. 2. APOYAR EN LA GESTION, EJECUCION Y DESARROLLO DE PROCESOS E INICIATIVAS DE APROPIACION SOCIAL DEL CONOCIMIENTO. 3. COLABORAR EN ESTABLECER LOS DI·LOGOS PREVIOS PARA GENERAR PROCESOS, INICIATIVAS Y PRODUCTOS DE APROPIACION SOCIAL DEL CONOCIMIENTO ENTRE LA UNIVERSIDAD Y LOS DIFERENTES ACTORES DEL SISTEMA DE CIENCIA, TECNOLOGÌA, INNOVACION, CREACION Y EMPRENDIMIENTO. 4. APOYAR LA REALIZACION DE INFORMES QUE SEAN RESULTADOS DE LOS TALLERES, CAPACITACIONES Y ESPACIOS DE CO-CREACION PARA GENERAR APROPIACION SOCIAL DEL CONOCIMIENTO. 5. APOYAR EN LA CONSOLIDACION DE LA MEDICION DE INICIATI</t>
  </si>
  <si>
    <t>CO1.REQ.7541729</t>
  </si>
  <si>
    <t>OPSP-VIN-0023-2025</t>
  </si>
  <si>
    <t>https://community.secop.gov.co/Public/Tendering/OpportunityDetail/Index?noticeUID=CO1.NTC.7428414</t>
  </si>
  <si>
    <t>JESUS DAVID FREYLE MARQUEZ</t>
  </si>
  <si>
    <t>PRESTACION DE SERVICIOS PROFESIONALES EN LA VICERRECTORIA DE INVESTIGACION DE LA UNIVERSIDAD DEL MAGDALENA. ACTIVIDADES: 1. APOYAR EN LA PROMOCION Y CONSOLIDACION DE LOS PROCESOS Y ESTRATEGIAS PARA LA APROPIACION SOCIAL DEL CONOCIMIENTO. 2. COADYUVAR EN LA LOGÌSTICA PARA LOS PROCESOS DE DIVULGACION P˙BLICA DE LA CIENCIA A TRAVES DE LOS CONTENIDOS AUDIOVISUALES RESULTADOS DE ACTIVIDADES DE CTEI. 3. APOYAR EL REGISTRO, CARGUE Y MEDICION DE LOS INDICADORES DE SEGUIMIENTO A LOS PROCESOS DE APROPIACION SOCIAL DEL CONOCIMIENTO. 4. APOYAR LA COORDINACION DE GRABACIONES, SALIDAS DE CAMPO Y LA LOGÌSTICA DE TALLERES DE CO-CREACION SOLICITADOS POR LA VICERRECTORÌA DE INVESTIGACION. 5. APOYAR LA CREACION Y GENERACION DE CONTENIDOS Y PRODUCTOS DE APROPIACION SOCIAL DEL CONOCIMIENTO RESULTADOS DE LAS ACTIVIDADES DE CIENCIA, TECNOLOGÌA, INNOVACION, CREACION Y EMPRENDIMIENTO (PROYECTOS, MATERIAL EDITORIAL, EVENTOS, TALLERES, CONVENIOS, ETC.). 6. ACOMPAÑAR</t>
  </si>
  <si>
    <t>CO1.REQ.7540879</t>
  </si>
  <si>
    <t>OPSP-VIN-0022-2025</t>
  </si>
  <si>
    <t>https://community.secop.gov.co/Public/Tendering/OpportunityDetail/Index?noticeUID=CO1.NTC.7429851</t>
  </si>
  <si>
    <t>BERNARDO SAADE</t>
  </si>
  <si>
    <t>TAHIS ELENA ABUABARA LARA</t>
  </si>
  <si>
    <t>PRESTAR LOS SERVICIOS PROFESIONALES COMO CONTADOR PÚBLICO EN EL GRUPO DE TESORERIA DE LA UNIVERSIDAD DEL MAGDALENA. ACTIVIDADES: 1. VERIFICAR EL TRÁMITE DE LAS SOLICITUDES DE PAGOS RECIBIDAS POR LA VICERRECTORÍA DE INVESTIGACIÓN. 2. TRAMITAR LAS SOLICITUDES DE INFORMACIÓN RECIBIDAS POR LA VICERRECTORÍA DE INVESTIGACIÓN. 3. APOYAR EN EL CONTROL FINANCIERO A LOS CONVENIOS SUSCRITOS POR LA INSTITUCIÓN Y VERIFICAR EL COMPORTAMIENTO DEL FLUJO DE CAJA DE LOS DIFERENTES PROYECTOS ADSCRITOS A LA VICERRECTORA DE INVESTIGACIÓN. 4. COADYUVAR EN LA ELABORACIÓN DE COMPROBANTES DE PAGOS DE LA OFICINA DE TESORERÍA. 5. APOYAR EN LA ELABORACIÓN DE LOS COMPROBANTES DE INGRESOS EN SINAP DE LOS RECAUDOS POR CONCEPTO DE MATRÍCULAS, VENTA DE SERVICIOS Y OTROS. 6. APOYAR EN LA PROYECCIÓN DE LAS CERTIFICACIONES DE LOS RECAUDOS PARA LAS SOLICITUDES DE REEMBOLSO, PÉRDIDA DE RECIBOS Y VENTAS DE SERVICIOS DE LAS DISTINTAS DEPENDENCIAS DE LA UNIVERSIDAD. 7. PARTICIPAR</t>
  </si>
  <si>
    <t>CO1.REQ.7550970</t>
  </si>
  <si>
    <t>OPSP-VIN-0021-2025</t>
  </si>
  <si>
    <t>https://community.secop.gov.co/Public/Tendering/OpportunityDetail/Index?noticeUID=CO1.NTC.7429809</t>
  </si>
  <si>
    <t>LYDA CASTRO GARCIA</t>
  </si>
  <si>
    <t>MIGUEL MATEO RODRIGUEZ GARCIA</t>
  </si>
  <si>
    <t>PRESTACIÓN DE SERVICIOS PROFESIONALES COMO AUXILIAR TÉCNICO EN EL CENTRO DE GENÉTICA Y BIOLOGÍA MOLECULAR DE LA UNIVERSIDAD DEL MAGDALENA.  ACTIVIDADES: 1. APOYAR EN LOS PROCESOS DE LIMPIEZA Y DESINFECCIÓN DE LAS DIFERENTES ÁREAS DEL LABORATORIO, PREPARACIÓN DE SOLUCIONES PARA LA INACTIVACIÓN DE MATERIAL BIOLÓGICO, ESTERILIZACIÓN DE MATERIAL NECESARIO PARA LA REALIZACIÓN DE PROCEDIMIENTOS DE LABORATORIO Y DISPOSICIÓN DE RESIDUOS DE ACUERDO CON LOS PROTOCOLOS ESPECÍFICOS E INSTITUCIONALES. 2. APOYAR A LOS ANALISTAS EN LOS PROCESOS DE LABORATORIO RELACIONADOS CON DIAGNÓSTICO MOLECULAR DE ENFERMEDADES INFECCIOSAS, VENTA DE SERVICIOS VARIOS, VIGILANCIA GENÓMICA O INVESTIGACIÓN, DESDE LA RECEPCIÓN DE LAS MUESTRAS, DESEMBALAJE, MARCAJE, EXTRACCIÓN DE ÁCIDOS NUCLEICOS, PREPARACIÓN DE MEZCLAS DE RT-PCR, MONTAJE DE ENSAYOS DE RT-PCR EN TIEMPO REAL O CONVENCIONAL, NGS, ETC. 3. APOYAR EN LA ORGANIZACIÓN DEL ARCHIVO FÍSICO Y DIGITAL DEL CENTRO. 4. PAR</t>
  </si>
  <si>
    <t>CO1.REQ.7550909</t>
  </si>
  <si>
    <t>OPSP-VIN-0020-2025</t>
  </si>
  <si>
    <t>https://community.secop.gov.co/Public/Tendering/OpportunityDetail/Index?noticeUID=CO1.NTC.7427163</t>
  </si>
  <si>
    <t>GINA SOFIA MORENO CRESPO</t>
  </si>
  <si>
    <t>PRESTACIÓN DE SERVICIOS PROFESIONALES COMO LÍDER DE CALIDAD EN EL CENTRO DE GENÉTICA Y BIOLOGÍA MOLECULAR DE LA UNIVERSIDAD DEL MAGDALENA.  ACTIVIDADES: 1. COADYUVAR EN LA GESTIÓN PARA LA HABILITACIÓN DE SERVICIOS QUE SE OFERTEN EN EL CENTRO DE GENÉTICA Y REALIZAR SEGUIMIENTO A LOS SERVICIOS HABILITADOS. 2. COADYUVAR EN LA CAPACITACIÓN PERMANENTE DEL PERSONAL Y EL PUNTO DE TOMA DE MUESTRA EN BIOSEGURIDAD Y EN LOS PROCESOS DEL SISTEMA DE GESTIÓN DE LA CALIDAD DEL LABORATORIO. 3. COADYUVAR Y ASISTIR AL COORDINADOR(A) DEL CENTRO DE GENÉTICA Y BIOLOGÍA MOLECULAR EN EL DISEÑO, ELABORACIÓN DE POLÍTICAS, PROCEDIMIENTOS, PROTOCOLOS, MANUALES, GUÍAS, FORMATOS Y DEMÁS DOCUMENTOS QUE SE DEFINAN DENTRO DEL ALCANCE TÉCNICO PARA EL CUMPLIMIENTO DE LOS ESTÁNDARES DE CALIDAD, ASI COMO A LA IMPLEMENTACIÓN Y CUMPLIMIENTO DE NORMAS TÉCNICAS Y ESTÁNDARES DE CALIDAD EN LA RED DEPARTAMENTAL. 4. ORGANIZAR EL ARCHIVO FÍSICO Y DIGITAL DEL CENTRO Y APOYAR EN EL BUE</t>
  </si>
  <si>
    <t>CO1.REQ.7548234</t>
  </si>
  <si>
    <t>OPSP-VIN-0019-2025</t>
  </si>
  <si>
    <t>https://community.secop.gov.co/Public/Tendering/OpportunityDetail/Index?noticeUID=CO1.NTC.7426465</t>
  </si>
  <si>
    <t>ANGELLY PAOLA CASTRO SUAREZ</t>
  </si>
  <si>
    <t>PRESTACIÓN DE SERVICIOS PROFESIONALES COMO INGENIERA INDUSTRIAL PARA LA COORDINACIÓN ADMINISTRATIVA DEL CENTRO DE GENÉTICA Y BIOLOGÍA MOLECULAR DE LA UNIVERSIDAD DEL MAGDALENA.  ACTIVIDADES: 1. COADYUVAR, GESTIONAR Y REALIZAR SEGUIMIENTO A LOS SERVICIOS HABILITADOS Y A LOS PROCESOS DE HABILITACIÓN DE NUEVOS SERVICIOS DEL CENTRO DE GENÉTICA. 2. COADYUVAR EN LA COORDINACIÓN ADMINISTRATIVA DE LAS VENTAS DE SERVICIOS PARA EL DIAGNÓSTICO DE PATÓGENOS EN HUMANO Y ANIMALES, ASÍ COMO SERVICIOS EN INVESTIGACIÓN Y SECUENCIACIÓN GENÓMICA. 3. COADYUVAR EN LA COORDINACIÓN, GESTIÓN Y SEGUIMIENTO DE LAS SOLICITUDES ADMINISTRATIVAS DE EJECUCIÓN PRESUPUESTAL COMO ADICIONES, CREACIÓN DE CDP, RECAUDOS, APALANCAMIENTOS, PROYECCIONES DE PRESUPUESTO, ORDENES DE COMPRAS, ORDENES DE SUMINISTRO, ORDENES DE SERVICIOS, ORDENES DE SERVICIOS PROFESIONALES, ORDENES DE APOYO A LA GESTIÓN, APOYOS ECONÓMICOS, ENTRE OTROS REALIZADAS DESDE EL CENTRO DE GENÉTICA A LAS DIFERE</t>
  </si>
  <si>
    <t>CO1.REQ.7547489</t>
  </si>
  <si>
    <t>OPSP-VIN-0018-2025</t>
  </si>
  <si>
    <t>https://community.secop.gov.co/Public/Tendering/OpportunityDetail/Index?noticeUID=CO1.NTC.7425961</t>
  </si>
  <si>
    <t>ANGEL MANUEL OVIEDO MARQUEZ</t>
  </si>
  <si>
    <t>PRESTACIÓN DE SERVICIOS PROFESIONALES COMO ANALISTA DE LABORATORIO EN EL CENTRO DE GENÉTICA Y BIOLOGÍA MOLECULAR DE LA UNIVERSIDAD DEL MAGDALENA. ACTIVIDADES: 1. COADYUVAR EN EL PROCESO DE DIAGNÓSTICO MOLECULAR Y GENÓMICA, REALIZANDO LAS ACTIVIDADES DESDE LA TOMA O RECEPCIÓN DE LAS MUESTRAS, DESEMBALAJE, MARCAJE, EXTRACCIÓN DE ÁCIDOS NUCLEICOS, PREPARACIÓN DE MEZCLAS DE RT-PCR, MONTAJE DE ENSAYOS DE RT-PCR EN TIEMPO REAL Y SECUENCIACIÓN DE ÚLTIMA GENERACIÓN EN APLICACIONES DE METABARCODING, ADN AMBIENTAL Y SECUENCIACIÓN DE GENOMAS VIRALES, EJECUTANDO LA INTERPRETACIÓN, ANÁLISIS, VALIDACIÓN Y REPORTE DE RESULTADOS. 2. COADYUVAR CON EL PROCESO DE VENTA DE SERVICIOS RELACIONADAS CON DIAGNÓSTICO VETERINARIO, ESTUDIOS DE BIODIVERSIDAD, AMBIENTALES, PESQUEROS, AGRONÓMICOS, ENTRE OTROS, REALIZANDO LOS PROCESOS DE LABORATORIO QUE REQUIERAN TÉCNICAS DE BIOLOGÍA MOLECULAR Y GENÓMICA ASOCIADOS A ESTAS VENTAS. 3. APOYAR EN EL DISEÑO, ELABORACIÓN Y ACT</t>
  </si>
  <si>
    <t>CO1.REQ.7541192</t>
  </si>
  <si>
    <t>OPSP-VIN-0017-2025</t>
  </si>
  <si>
    <t>https://community.secop.gov.co/Public/Tendering/OpportunityDetail/Index?noticeUID=CO1.NTC.7425934</t>
  </si>
  <si>
    <t>LUIS  TAMARA RUIZ</t>
  </si>
  <si>
    <t>PRESTACION DE SERVICIOS PROFESIONALES EN LA VICERRECTORÌA DE INVESTIGACION DE LA UNIVERSIDAD DEL MAGDALENA. ACTIVIDADES: 1. APOYAR EN LA GESTION Y PROMOCION DE PROCESOS E INICIATIVAS DE APROPIACION SOCIAL DEL CONOCIMIENTO GENERADAS DESDE LOS ACTORES DEL SICTICE. 2. COADYUVAR EN LA EJECUCION DE LA PRODUCCION AUDIOVISUAL Y DESARROLLO DE LAS PIEZAS AUDIOVISUALES REQUERIDAS POR LA VICERRECTORÌA DE INVESTIGACION Y SUS UNIDADES. 3. APOYAR EN EL
ACOMPAÑAMIENTO DE LAS ACTIVIDADES DE GRABACION CON C·MARA FIJA, DE VIDEO, DRONES Y DEM·S EQUIPOS. 4. COADYUVAR EN LA COORDINACION Y EJECUCION DE GRABACIONES DE IM·GENES PARA LOS MATERIALES AUDIOVISUALES REQUERIDOS POR LA VICERRECTORÌA DE INVESTIGACION Y SUS UNIDADES. 5. APOYAR EL MONTAJE DE IMAGENES PARA VIDEOS Y ANIMACION DE CONTENIDO REQUERIDOS POR LA VICERRECTORIA DE INVESTIGACION Y SUS UNIDADES. 6. COADYUVAR EN LOS PROCESOS DE EDICION Y POSTPRODUCCION DE MATERIALES AUDIOVISUALES REQUERIDAS POR LA VICE</t>
  </si>
  <si>
    <t>CO1.REQ.7540882</t>
  </si>
  <si>
    <t>OPSP-VIN-0016-2025</t>
  </si>
  <si>
    <t>https://community.secop.gov.co/Public/Tendering/OpportunityDetail/Index?noticeUID=CO1.NTC.7437798</t>
  </si>
  <si>
    <t>FABIAN ANDRES MARTINEZ GUERRERO</t>
  </si>
  <si>
    <t>PRESTACIÓN DE SERVICIOS PROFESIONALES EN LA VICERRECTORÍA DE INVESTIGACIÓN DE LA UNIVERSIDAD DEL MAGDALENA.ACTIVIDADES: 1. APOYAR EN LA GESTIÓN Y PROMOCIÓN DE PROCESOS E INICIATIVAS DE APROPIACIÓN SOCIAL DEL CONOCIMIENTO GENERADAS DESDE LOS ACTORES DEL SICTICE. 2. COADYUVAR EN LA EJECUCIÓN DE LA PRODUCCIÓN AUDIOVISUAL Y DESARROLLO DE LAS PIEZAS AUDIOVISUALES REQUERIDAS POR LA VICERRECTORÍA DE INVESTIGACIÓN Y SUS UNIDADES. 3. APOYAR EN EL ACOMPAÑAMIENTO DE LAS ACTIVIDADES DE GRABACIÓN CON CÁMARA FIJA, DE VIDEO, DRONES Y DEMÁS EQUIPOS. 4. COADYUVAR EN LA COORDINACIÓN Y EJECUCIÓN DE GRABACIONES DE IMÁGENES PARA LOS MATERIALES AUDIOVISUALES REQUERIDOS POR LA VICERRECTORÍA DE INVESTIGACIÓN Y SUS UNIDADES. 5. APOYAR EL MONTAJE DE IMÁGENES PARA VIDEOS Y ANIMACIÓN DE CONTENIDO REQUERIDOS POR LA VICERRECTORÍA DE INVESTIGACIÓN Y SUS UNIDADES. 6. COADYUVAR EN LOS PROCESOS DE EDICIÓN Y POSTPRODUCCIÓN DE MATERIALES AUDIOVISUALES REQUERIDAS POR LA VICER</t>
  </si>
  <si>
    <t>CO1.REQ.7541590</t>
  </si>
  <si>
    <t>OPSP-VIN-0015-2025</t>
  </si>
  <si>
    <t>https://community.secop.gov.co/Public/Tendering/OpportunityDetail/Index?noticeUID=CO1.NTC.7437769</t>
  </si>
  <si>
    <t>HEYDI VIVIANA PEREZ FEDRICH</t>
  </si>
  <si>
    <t>PRESTAR LOS SERVICIOS PROFESIONALES EN LA DIRECCIÓN DE GESTIÓN DEL CONOCIMIENTO. ACTIVIDADES: 1. APOYAR A LA DIRECCIÓN DE GESTIÓN DEL CONOCIMIENTO EN LOS PROCESOS RELACIONADOS CON PERMISOS AMBIENTALES QUE SEAN REQUERIDOS POR LOS PROYECTOS DE INVESTIGACIÓN DE LA VICERRECTORÍA DE INVESTIGACIÓN. 2. APOYAR A LA DIRECCIÓN DE GESTIÓN DEL CONOCIMIENTO EN LA ASESORÍA A INVESTIGADORES, ESTUDIANTES, UNIDADES O DEPENDENCIAS EN LOS TEMAS RELACIONADOS CON PERMISOS AMBIENTALES Y AFINES, ASÍ APOYAR EL DESARROLLO DE SOCIALIZACIONES CON INVESTIGADORES E INVESTIGADORAS. 3. APOYAR A LA DIRECCIÓN DE GESTIÓN DEL CONOCIMIENTO EN LAS ACTIVIDADES Y TRÁMITES QUE SEAN REQUERIDOS PARA MANTENER VIGENTE EL PERMISO MARCO DE RECOLECCIÓN OTORGADO A LA UNIVERSIDAD DEL MAGDALENA. 4. APOYAR A LA DIRECCIÓN DE GESTIÓN DEL CONOCIMIENTO EN LAS ACTIVIDADES Y TRÁMITES QUE SEAN REQUERIDAS POR EL MINISTERIO DE AMBIENTE Y DESARROLLO SOSTENIBLE CON RESPECTO AL CONTRATO DE ACCESO A RE</t>
  </si>
  <si>
    <t>CO1.REQ.7541572</t>
  </si>
  <si>
    <t>OPSP-VIN-0014-2025</t>
  </si>
  <si>
    <t>https://community.secop.gov.co/Public/Tendering/OpportunityDetail/Index?noticeUID=CO1.NTC.7437733</t>
  </si>
  <si>
    <t>CARLOS  LOPEZ GARGIOLI</t>
  </si>
  <si>
    <t>PRESTAR LOS SERVICIOS PROFESIONALES EN LA DIRECCIÓN DE GESTIÓN DEL CONOCIMIENTO. ACTIVIDADES: 1. APOYAR A LA DIRECCIÓN DE GESTIÓN DEL CONOCIMIENTO EN EL MAPEO DE COOPERANTES EN EL REGISTRO DE LAS CONVOCATORIAS NACIONALES E INTERNACIONALES QUE FINANCIAN PROYECTOS, MOVILIDADES, BECAS, CURSOS CORTOS, ESTANCIAS Y SIMILARES EN COLAB, ASÍ COMO SU DIVULGACIÓN POR CORREO ELECTRÓNICO A LA COMUNIDAD UNIVERSITARIA. 2. APOYAR A LA DIRECCIÓN DE GESTIÓN DEL CONOCIMIENTO EN LA COMPILACIÓN DOCUMENTAL DE LAS PROPUESTAS DE INVESTIGACIÓN, PROYECTOS APROBADOS Y TRABAJOS DE GRADO QUE SE PRESENTEN EN CONVOCATORIAS FONCIENCIAS, ASÍ COMO LA DOCUMENTACIÓN, PRESUPUESTO Y SOPORTES. 3. APOYAR A LA DIRECCIÓN DE GESTIÓN DEL CONOCIMIENTO EN LA CONSTRUCCIÓN DE MATRICES DE PROPUESTAS PRESENTADAS EN CONVOCATORIAS INTERNAS Y EXTERNAS, PROYECTOS Y TRABAJOS DE GRADO PRESENTADOS EN CONVOCATORIAS FONCIENCIAS, ASÍ COMO LA GENERACIÓN DE ESTADÍSTICAS Y BALANCES, ASÍ COMO INFORMACI</t>
  </si>
  <si>
    <t>CO1.REQ.7541546</t>
  </si>
  <si>
    <t>OPSP-VIN-0013-2025</t>
  </si>
  <si>
    <t>https://community.secop.gov.co/Public/Tendering/OpportunityDetail/Index?noticeUID=CO1.NTC.7425842</t>
  </si>
  <si>
    <t>JOAQUIN ANTONIO PERDOMO VEGA</t>
  </si>
  <si>
    <t>CO1.REQ.7541525</t>
  </si>
  <si>
    <t>OPSP-VIN-0012-2025</t>
  </si>
  <si>
    <t>https://community.secop.gov.co/Public/Tendering/OpportunityDetail/Index?noticeUID=CO1.NTC.7425832</t>
  </si>
  <si>
    <t>ROSANA  CASTRO BROCHERO</t>
  </si>
  <si>
    <t>CO1.REQ.7541263</t>
  </si>
  <si>
    <t>OPSP-VIN-0011-2025</t>
  </si>
  <si>
    <t>https://community.secop.gov.co/Public/Tendering/OpportunityDetail/Index?noticeUID=CO1.NTC.7425851</t>
  </si>
  <si>
    <t>ANA CAMARGO VELÁSQUEZ</t>
  </si>
  <si>
    <t>BEATRIZ ELENA MEDINA DIAZ</t>
  </si>
  <si>
    <t>PRESTAR SERVICIOS PROFESIONALES EN LA VICERRECTORÍA DE INVESTIGACIÓN. ACTIVIDADES: 1. APOYAR EN LA VERIFICACIÓN DE LOS DOCUMENTOS SOPORTE DE LAS HOJAS DE VIDA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ENVIAR A LA DIRECCIÓN DE TALENTO HUMANO EL LISTADO DE LOS CONTRATISTAS PARA QUE SEAN AFILIADOS A LA ARL. 4. INFORMAR A LOS SUPERVISORES, CONTRATISTAS Y A LAS UNIDADES DE GESTIÓN DE CTEL, LA EXPEDICIÓN DE LAS ORDENES DE GASTO. 5. APOYAR A LOS INVESTIGADORES EN LA REALIZACIÓN DE SONDEOS COMERCIALES DE PRODUCTOS, BIENES Y SERVICIOS PARA LOS PROYECTOS DE INVESTIGACIÓN. 6. APOYAR EN LA REVISIÓN, SEGUIMIENTO DEL PROCESO DE PAGO DE LAS</t>
  </si>
  <si>
    <t>CO1.REQ.7540654</t>
  </si>
  <si>
    <t>OPSP-VIN-0010-2025</t>
  </si>
  <si>
    <t>https://community.secop.gov.co/Public/Tendering/OpportunityDetail/Index?noticeUID=CO1.NTC.7425289</t>
  </si>
  <si>
    <t>ALVARO DE JESUS ORTIZ PADILLA</t>
  </si>
  <si>
    <t>PRESTAR LOS SERVICIOS PROFESIONALES COMO INGENIERO INDUSTRIAL EN LA VICERRECTORÍA DE INVESTIGACIÓN. ACTIVIDADES: 1. APOYAR EN LA VERIFICACIÓN DE LOS DOCUMENTOS SOPORTES DE LAS HOJAS DE VIDA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ENVIAR A LA DIRECCIÓN DE TALENTO HUMANO EL LISTADO DE LOS CONTRATISTAS PARA QUE SEAN AFILIADOS A LA ARL. 4. INFORMAR A LOS SUPERVISORES, CONTRATISTAS Y A LAS UNIDADES DE GESTIÓN DE CTEL, LA EXPEDICIÓN DE LAS ORDENES DE GASTO. 5. APOYAR A LOS INVESTIGADORES EN LA REALIZACIÓN DE SONDEOS COMERCIALES DE PRODUCTOS, BIENES Y SERVICIOS PARA LOS PROYECTOS DE INVESTIGACIÓN. 6. APOYAR EN LA REVISIÓN, SEGUIMI</t>
  </si>
  <si>
    <t>CO1.REQ.7540491</t>
  </si>
  <si>
    <t>OPSP-VIN-0009-2025</t>
  </si>
  <si>
    <t>https://community.secop.gov.co/Public/Tendering/OpportunityDetail/Index?noticeUID=CO1.NTC.7425283</t>
  </si>
  <si>
    <t>LIZETH CAROLINA LOZANO VASQUEZ</t>
  </si>
  <si>
    <t>PRESTAR LOS SERVICIOS PROFESIONALES COMO INGENIERA INDUSTRIAL EN LA VICERRECTORÍA DE INVESTIGACIÓN. PARA EL CUMPLIMIENTO DEL OBJETO, EL CONTRATISTA SE COMPROMETE A CUMPLIR CON LAS SIGUIENTES ACTIVIDADES: 1. APOYAR EN LA VERIFICACIÓN DE LOS DOCUMENTOS SOPORTES DE LAS HOJAS DE VIDA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ENVIAR A LA DIRECCIÓN DE TALENTO HUMANO EL LISTADO DE LOS CONTRATISTAS PARA QUE SEAN AFILIADOS A LA ARL. 4. INFORMAR A LOS SUPERVISORES, CONTRATISTAS Y A LAS UNIDADES DE GESTIÓN DE CTEL, LA EXPEDICIÓN DE LAS ORDENES DE GASTO. 5. APOYAR A LOS INVESTIGADORES EN LA REALIZACIÓN DE SONDEOS COMERCIALES DE PRODUCTOS</t>
  </si>
  <si>
    <t>CO1.REQ.7540243</t>
  </si>
  <si>
    <t>OPSP-VIN-0008-2025</t>
  </si>
  <si>
    <t>https://community.secop.gov.co/Public/Tendering/OpportunityDetail/Index?noticeUID=CO1.NTC.7425262</t>
  </si>
  <si>
    <t>RAY JESUS FANDIÑO GARCIA</t>
  </si>
  <si>
    <t>PRESTAR LOS SERVICIOS COMO PROFESIONAL EN NEGOCIOS INTERNACIONALES EN LA VICERRECTORÍA DE INVESTIGACIÓN. ACTIVIDADES: 1. APOYAR EN LA VERIFICACIÓN DE LOS DOCUMENTOS SOPORTE DE LAS HOJAS DE VIDA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ENVIAR A LA DIRECCIÓN DE TALENTO HUMANO EL LISTADO DE LOS CONTRATISTAS PARA QUE SEAN AFILIADOS A LA ARL. 4. INFORMAR A LOS SUPERVISORES, CONTRATISTAS Y A LAS UNIDADES DE GESTIÓN DE CTEL, LA EXPEDICIÓN DE LAS ORDENES DE GASTO. 5. APOYAR A LOS INVESTIGADORES EN LA REALIZACIÓN DE SONDEOS COMERCIALES DE PRODUCTOS, BIENES Y SERVICIOS PARA LOS PROYECTOS DE INVESTIGACIÓN. 6. APOYAR EN LA REVISIÓN, SEG</t>
  </si>
  <si>
    <t>CO1.REQ.7540808</t>
  </si>
  <si>
    <t>OPSP-VIN-0007-2025</t>
  </si>
  <si>
    <t>https://community.secop.gov.co/Public/Tendering/OpportunityDetail/Index?noticeUID=CO1.NTC.7425238</t>
  </si>
  <si>
    <t>JUAN CARLOS RESTREPO CUELLAR</t>
  </si>
  <si>
    <t>PRESTAR LOS SERVICIOS PROFESIONALES COMO INGENIERO INDUSTRIAL EN LA VICERRECTORÍA DE INVESTIGACIÓN. ACTIVIDADES: 1. APOYAR EN LA VERIFICACIÓN DE LOS DOCUMENTOS SOPORTE DE LAS HOJAS DE VIDA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ENVIAR A LA DIRECCIÓN DE TALENTO HUMANO EL LISTADO DE LOS CONTRATISTAS PARA QUE SEAN AFILIADOS A LA ARL. 4. INFORMAR A LOS SUPERVISORES, CONTRATISTAS Y A LAS UNIDADES DE GESTIÓN DE CTEL, LA EXPEDICIÓN DE LAS ORDENES DE GASTO. 5. APOYAR A LOS INVESTIGADORES EN LA REALIZACIÓN DE SONDEOS COMERCIALES DE PRODUCTOS, BIENES Y SERVICIOS PARA LOS PROYECTOS DE INVESTIGACIÓN. 6. APOYAR EN LA REVISIÓN, SEGUIMIE</t>
  </si>
  <si>
    <t>CO1.REQ.7540058</t>
  </si>
  <si>
    <t>OPSP-VIN-0006-2025</t>
  </si>
  <si>
    <t>https://community.secop.gov.co/Public/Tendering/OpportunityDetail/Index?noticeUID=CO1.NTC.7425217</t>
  </si>
  <si>
    <t>ADALBERTO  DUICA BARRERA</t>
  </si>
  <si>
    <t>PRESTAR LOS SERVICIOS PROFESIONALES COMO INGENIERO INDUSTRIAL EN LA VICERRECTORÍA DE INVESTIGACIÓN. ACTIVIDADES: 1. APOYAR EN LA ELABORAR DE LOS FORMATOS DE SOLICITUDES DE CDP, DE AFECTACIONES PRESUPUESTALES Y DE TRASLADOS INTERNOS ENTRE RUBROS PARA LOS PROYECTOS DE INVESTIGACIÓN O DEL PLAN DE ACCIÓN INSTITUCIONAL. 2. APOYAR VERIFICACIÓN DE LAS HOJAS DE VIDA CON SUS SOPORTES EN LA PLATAFORMA GEDOCO Y SIGEP II LOS DOCUMENTOS PRECONTRACTUALES NECESARIOS PARA ELABORACIÓN DE ÓRDENES DE SERVICIOS PROFESIONALES Y DE APOYO A LA GESTIÓN. 3. RECOPILAR, ANALIZAR, REVISAR Y DILIGENCIAR LOS FORMATOS REQUERIDOS EN LA ETAPA PRECONTRACTUAL Y CONTRACTUAL DE LAS ÓRDENES DE GASTO AUTORIZADAS POR LA VICERRECTORÍA DE INVESTIGACIÓN. 4. ENVIAR A LA DIRECCIÓN DE TALENTO HUMANO EL LISTADO DE LOS CONTRATISTAS PARA QUE SEAN AFILIADOS A LA ARL. 5. INFORMAR A LOS SUPERVISORES, CONTRATISTAS Y A LAS UNIDADES DE GESTIÓN DE CTEL, LA EXPEDICIÓN DE LAS ORDENES DE GASTO. 6.</t>
  </si>
  <si>
    <t>CO1.REQ.7539871</t>
  </si>
  <si>
    <t>OPSP-VIN-0005-2025</t>
  </si>
  <si>
    <t>https://community.secop.gov.co/Public/Tendering/OpportunityDetail/Index?noticeUID=CO1.NTC.7425203</t>
  </si>
  <si>
    <t>MONICA ISABEL CALDERON SOLANO</t>
  </si>
  <si>
    <t>PRESTAR LOS SERVICIOS PROFESIONALES COMO ADMINISTRADOR DE EMPRESAS EN LA VICERRECTORÍA DE INVESTIGACIÓN. PARA EL CUMPLIMIENTO DEL OBJETO, EL CONTRATISTA SE COMPROMETE A CUMPLIR CON LAS SIGUIENTES ACTIVIDADES: 1. APOYAR EN LA VERIFICACIÓN DE LOS DOCUMENTOS SOPORTE DE LAS HOJAS DE VIDA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ENVIAR A LA DIRECCIÓN DE TALENTO HUMANO EL LISTADO DE LOS CONTRATISTAS PARA QUE SEAN AFILIADOS A LA ARL. 4. INFORMAR A LOS SUPERVISORES, CONTRATISTAS Y A LAS UNIDADES DE GESTIÓN DE CTEL, LA EXPEDICIÓN DE LAS ORDENES DE GASTO. 5. APOYAR A LOS INVESTIGADORES EN LA REALIZACIÓN DE SONDEOS COMERCIALES DE PROD</t>
  </si>
  <si>
    <t>CO1.REQ.7539822</t>
  </si>
  <si>
    <t>OPSP-VIN-0004-2025</t>
  </si>
  <si>
    <t>https://community.secop.gov.co/Public/Tendering/OpportunityDetail/Index?noticeUID=CO1.NTC.7424791</t>
  </si>
  <si>
    <t>ANGIE CAROLINA SERNA CARVAJAL</t>
  </si>
  <si>
    <t>PRESTAR SERVICIOS PROFESIONALES EN LA VICERRECTORÍA DE INVESTIGACIÓN. PARA EL CUMPLIMIENTO DEL OBJETO EL CONTRATISTA SE COMPROMETE A CUMPLIR CON EL APOYO EN LAS SIGUIENTES ACTIVIDADES: 1. APOYAR EN LA VERIFICACIÓN DE LOS DOCUMENTOS SOPORTE DE LAS HOJAS DE VIDA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ENVIAR A LA DIRECCIÓN DE TALENTO HUMANO EL LISTADO DE LOS CONTRATISTAS PARA QUE SEAN AFILIADOS A LA ARL. 4. INFORMAR A LOS SUPERVISORES, CONTRATISTAS Y A LAS UNIDADES DE GESTIÓN DE CTEL, LA EXPEDICIÓN DE LAS ORDENES DE GASTO. 5. APOYAR A LOS INVESTIGADORES EN LA REALIZACIÓN DE SONDEOS COMERCIALES DE PRODUCTOS, BIENES Y SERVICIO</t>
  </si>
  <si>
    <t>CO1.REQ.7539516</t>
  </si>
  <si>
    <t>OPSP-VIN-0003-2025</t>
  </si>
  <si>
    <t>https://community.secop.gov.co/Public/Tendering/OpportunityDetail/Index?noticeUID=CO1.NTC.7424780</t>
  </si>
  <si>
    <t xml:space="preserve">MARIO ANDRES NAVARRO TANO </t>
  </si>
  <si>
    <t>PRESTAR SERVICIOS PROFESIONALES EN LA VICERRECTORÍA DE INVESTIGACIÓN. PARA EL CUMPLIMIENTO DEL OBJETO EL CONTRATISTA SE COMPROMETE A CUMPLIR CON EL APOYO EN LAS SIGUIENTES ACTIVIDADES: 1. APOYAR EN LA VERIFICACIÓN DE LOS DOCUMENTOS SOPORTE DE LAS HOJAS DE VIDA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ENVIAR A LA DIRECCIÓN DE TALENTO HUMANO EL LISTADO DE LOS CONTRATISTAS PARA QUE SEAN AFILIADOS A LA ARL. 4. INFORMAR A LOS SUPERVISORES, CONTRATISTAS Y A LAS UNIDADES
DE GESTIÓN DE CTEL, LA EXPEDICIÓN DE LAS ORDENES DE GASTO. 5. APOYAR A LOS INVESTIGADORES EN LA REALIZACIÓN DE SONDEOS COMERCIALES DE PRODUCTOS, BIENES Y SERVICIO</t>
  </si>
  <si>
    <t>CO1.REQ.7539095</t>
  </si>
  <si>
    <t>OPSP-VIN-0002-2025</t>
  </si>
  <si>
    <t>https://community.secop.gov.co/Public/Tendering/OpportunityDetail/Index?noticeUID=CO1.NTC.7424764</t>
  </si>
  <si>
    <t>MANUEL ALEJANDRO UMAÑA GRANADOS</t>
  </si>
  <si>
    <t>PRESTAR LOS SERVICIOS PROFESIONALES COMO ABOGADO EN LA VICERRECTORÍA DE INVESTIGACIÓN. PARA EL CUMPLIMIENTO DEL OBJETO EL CONTRATISTA SE COMPROMETE A CUMPLIR CON EL APOYO EN LAS SIGUIENTES ACTIVIDADES: 1. PROYECTAR Y/O REVISAR LOS CONVENIOS O CONTRATOS QUE SUSCRIBA, MODIFIQUE, TERMINE Y LIQUIDE EL VICERRECTOR DE INVESTIGACIÓN EN NOMBRE DE LA UNIVERSIDAD DEL MAGDALENA. 2. REVISAR PARA LA APROBACIÓN Y EFECTIVIDAD DE LAS GARANTÍAS, LAS PÓLIZAS DE CUMPLIMIENTO SOLICITADAS POR LA VICERRECTORÍA DE INVESTIGACIÓN CUANDO SE REQUIERAN EN CALIDAD DE CONTRATANTE Y/O CONTRATISTA. 3. PROYECTAR Y/O REVISAR LOS ACTOS ADMINISTRATIVOS QUE EXPIDA EL VICERRECTOR DE INVESTIGACIÓN. 4. REALIZAR LA ASESORÍA EN LA GESTIÓN JURÍDICA Y CONTRACTUAL EN LA VICERRECTORÍA DE INVESTIGACIÓN Y EN SUS DEPENDENCIAS ADSCRITAS.
5. REVISAR LAS ÓRDENES DE GASTO EXPEDIDAS POR EL VICERRECTOR DE INVESTIGACIÓN. 6. VERIFICAR Y APROBAR LOS DOCUMENTOS PRECONTRACTUALES Y LA INFORMACIÓN GE</t>
  </si>
  <si>
    <t>CO1.REQ.7539059</t>
  </si>
  <si>
    <t>OPSP-VIN-0001-2025</t>
  </si>
  <si>
    <t>Vicerrectoría de Investigación</t>
  </si>
  <si>
    <t>https://community.secop.gov.co/Public/Tendering/ContractNoticePhases/View?PPI=CO1.PPI.37094953&amp;isFromPublicArea=True&amp;isModal=False</t>
  </si>
  <si>
    <t>ALICIA ESTHER CASTRO VILLEGAS</t>
  </si>
  <si>
    <t>HOTEL GRAN MARINA SAS</t>
  </si>
  <si>
    <t xml:space="preserve">SERVICIO DE HOSPEDAJE Y ALIMENTACIÓN EN LA CIUDAD DE SANTA MARTA PARA DOCENTES, CONFERENCISTAS, VISITANTES E INVITADOS ESPECIALES EN EL MARCO DE LAS ACTIVIDADES ACADÉMICAS QUE SE DESARROLLAN EN LA UNIVERSIDAD DEL MAGDALENA, DURANTE LA VIGENCIA 2024. EL SERVICIO DE HOSPEDAJE DEBE INCLUIR HABITACIÓN CON AIRE ACONDICIONADO, DUCHA CON AGUA CALIENTE, CONEXIÓN A RED WI-FI Y LA ALIMENTACIÓN DEBE INCLUIR DESAYUNO, ALMUERZO Y CENA EN PORCIONES PARA ADULTOS. </t>
  </si>
  <si>
    <t>CO1.REQ.7620536</t>
  </si>
  <si>
    <t>Vicerrectoría Académica</t>
  </si>
  <si>
    <t>https://community.secop.gov.co/Public/Tendering/OpportunityDetail/Index?noticeUID=CO1.NTC.7503468&amp;isFromPublicArea=True&amp;isModal=False</t>
  </si>
  <si>
    <t>Terminado</t>
  </si>
  <si>
    <t>PATRICIA OSUNA PAZ</t>
  </si>
  <si>
    <t>ANNIE SOFIA LLANES YANCE</t>
  </si>
  <si>
    <t>QUE LA CONTRATISTA REALICE LAS SIGUIENTES ACTIVIDADES EN EL PROGRAMA DE LICENCIATURA EN LENGUAS EXTRANJERAS CON ÉNFASIS EN INGLÉS: 1. APOYAR LA GESTIÓN Y ADMINISTRACIÓN DEL PROGRAMA 2. APOYAR EN EL CARGUE DE LA ASIGNACIÓN ACADÉMICA EN LA PLATAFORMA PARA LA PROGRAMACIÓN Y PROCESOS ACADÉMICOS. 3. APOYAR A LA VICERRECTORÍA ACADÉMICA EN EL PROCESO CONTRATACIÓN DE DOCENTES CATEDRÁTICOS 4. APOYAR EN LA PROYECCIÓN, RADICACIÓN Y GESTIÓN DE LAS COMUNICACIONES INTERNAS Y EXTERNAS DEL PROGRAMA. 5. PARTICIPAR EN REUNIONES CONVOCADAS POR LA FACULTAD DE CIENCIAS DE LA EDUCACIÓN.</t>
  </si>
  <si>
    <t>CO1.REQ.7625433</t>
  </si>
  <si>
    <t>OPSP-FCE-0011-2025</t>
  </si>
  <si>
    <t>https://community.secop.gov.co/Public/Tendering/OpportunityDetail/Index?noticeUID=CO1.NTC.7503434&amp;isFromPublicArea=True&amp;isModal=False</t>
  </si>
  <si>
    <t>AYDA LUZ MENA CASAS</t>
  </si>
  <si>
    <t>QUE LA CONTRATISTA REALICE LAS SIGUIENTES ACTIVIDADES EN EL PROGRAMA DE LICENCIATURA EN ARTES: 1. APOYAR LA GESTIÓN Y ADMINISTRACIÓN DEL PROGRAMA 2. APOYAR EN EL CARGUE DE LA ASIGNACIÓN ACADÉMICA EN LA PLATAFORMA PARA LA PROGRAMACIÓN Y PROCESOS ACADÉMICOS. 3. APOYAR A LA VICERRECTORÍA ACADÉMICA EN EL PROCESO CONTRATACIÓN DE DOCENTES CATEDRÁTICOS 4. APOYAR EN LA PROYECCIÓN, RADICACIÓN Y GESTIÓN DE LAS COMUNICACIONES INTERNAS Y EXTERNAS DEL PROGRAMA. 5. PARTICIPAR EN REUNIONES CONVOCADAS POR LA FACULTAD DE CIENCIAS DE LA EDUCACIÓN.</t>
  </si>
  <si>
    <t>CO1.REQ.7624698</t>
  </si>
  <si>
    <t>OPSP-FCE-0010-2025</t>
  </si>
  <si>
    <t>https://community.secop.gov.co/Public/Tendering/OpportunityDetail/Index?noticeUID=CO1.NTC.7433156&amp;isFromPublicArea=True&amp;isModal=False</t>
  </si>
  <si>
    <t>AMANDA MIGUEL IGUARAN JIMENEZ</t>
  </si>
  <si>
    <t>QUE LA CONTRATISTA REALICE LAS SIGUIENTES ACTIVIDADES EN EL PROGRAMA DE LICENCIATURA EN LITERATURA Y LENGUA CASTELLANA: 1. APOYAR LA GESTIÓN Y ADMINISTRACIÓN DEL PROGRAMA 2. APOYAR EN EL CARGUE DE LA ASIGNACIÓN ACADÉMICA EN LA PLATAFORMA PARA LA PROGRAMACIÓN Y PROCESOS ACADÉMICOS. 3. APOYAR A LA VICERRECTORÍA ACADÉMICA EN EL PROCESO CONTRATACIÓN DE DOCENTES CATEDRÁTICOS 4. APOYAR EN LA PROYECCIÓN, RADICACIÓN Y GESTIÓN DE LAS COMUNICACIONES INTERNAS Y EXTERNAS DEL PROGRAMA. 5. PARTICIPAR EN REUNIONES CONVOCADAS POR LA FACULTAD DE CIENCIAS DE LA EDUCACIÓN.</t>
  </si>
  <si>
    <t>CO1.REQ.7554150</t>
  </si>
  <si>
    <t>OPSP-FCE-0009-2025</t>
  </si>
  <si>
    <t>https://community.secop.gov.co/Public/Tendering/OpportunityDetail/Index?noticeUID=CO1.NTC.7433134&amp;isFromPublicArea=True&amp;isModal=False</t>
  </si>
  <si>
    <t>MONICA LUZ PEREZ CERVANTES</t>
  </si>
  <si>
    <t>QUE LA CONTRATISTA REALICE LAS SIGUIENTES ACTIVIDADES EN EL PROGRAMA DE LICENCIATURA EN EDUCACIÓN CAMPESINA Y RURAL 1. APOYAR LA GESTIÓN Y ADMINISTRACIÓN DEL PROGRAMA 2. APOYAR EN EL CARGUE DE LA ASIGNACIÓN ACADÉMICA EN LA PLATAFORMA PARA LA PROGRAMACIÓN Y PROCESOS ACADÉMICOS. 3. APOYAR A LA VICERRECTORÍA ACADÉMICA EN EL PROCESO CONTRATACIÓN DE DOCENTES CATEDRÁTICOS 4. APOYAR EN LA PROYECCIÓN, RADICACIÓN Y GESTIÓN DE LAS COMUNICACIONES INTERNAS Y EXTERNAS DEL PROGRAMA. 5. PARTICIPAR EN REUNIONES CONVOCADAS POR LA FACULTAD DE CIENCIAS DE LA EDUCACIÓN.</t>
  </si>
  <si>
    <t>CO1.REQ.7554131</t>
  </si>
  <si>
    <t>OPSP-FCE-0008-2025</t>
  </si>
  <si>
    <t>https://community.secop.gov.co/Public/Tendering/OpportunityDetail/Index?noticeUID=CO1.NTC.7433115&amp;isFromPublicArea=True&amp;isModal=False</t>
  </si>
  <si>
    <t>DAVID OMAR GUETTE GARCIA</t>
  </si>
  <si>
    <t>QUE LA CONTRATISTA REALICE LAS SIGUIENTES ACTIVIDADES EN EL PROGRAMA DE LICENCIATURA EN MATEMÁTICAS: 1. APOYAR LA GESTIÓN Y ADMINISTRACIÓN DEL PROGRAMA 2. APOYAR EN EL CARGUE DE LA ASIGNACIÓN ACADÉMICA EN LA PLATAFORMA PARA LA PROGRAMACIÓN Y PROCESOS ACADÉMICOS. 3. APOYAR A LA VICERRECTORÍA ACADÉMICA EN EL PROCESO CONTRATACIÓN DE DOCENTES CATEDRÁTICOS 4. APOYAR EN LA PROYECCIÓN, RADICACIÓN Y GESTIÓN DE LAS COMUNICACIONES INTERNAS Y EXTERNAS DEL PROGRAMA. 5. PARTICIPAR EN REUNIONES CONVOCADAS POR LA FACULTAD DE CIENCIAS DE LA EDUCACIÓN.</t>
  </si>
  <si>
    <t>CO1.REQ.7554116</t>
  </si>
  <si>
    <t>OPSP-FCE-0007-2025</t>
  </si>
  <si>
    <t>https://community.secop.gov.co/Public/Tendering/OpportunityDetail/Index?noticeUID=CO1.NTC.7432496&amp;isFromPublicArea=True&amp;isModal=False</t>
  </si>
  <si>
    <t>HENRY SANCHEZ PEREZ</t>
  </si>
  <si>
    <t>MARGARITA ROSA BARRAZA HERAS</t>
  </si>
  <si>
    <t xml:space="preserve">QUE LA CONTRATISTA REALICE LAS SIGUIENTES ACTIVIDADES EN EL PROGRAMA DE LICENCIATURA EN LENGUAS EXTRANJERAS CON ÉNFASIS EN INGLÉS: 1. APOYAR EN EL CUMPLIMIENTO DE LOS PROCEDIMIENTOS, PROTOCOLOS, GUÍAS Y AGENDAS DISEÑADOS PARA EL ÓPTIMO FUNCIONAMIENTO DEL PROGRAMA. 2. APOYAR EN LA PROYECCIÓN, RADICACIÓN Y GESTIÓN DE LAS COMUNICACIONES INTERNAS Y EXTERNAS DEL PROGRAMA. 3. APOYAR EN LA ADECUADA, OPORTUNA, EFICIENTE, EFICAZ Y AMABLE ATENCIÓN AL USUARIO, EN LA PRESTACIÓN DE SERVICIOS DE ESTUDIANTES Y DOCENTES. 4. INFORMAR OPORTUNAMENTE SOBRE SITUACIONES QUE AFECTEN EL DESARROLLO DE LAS ACTIVIDADES DEL PROGRAMA. 5. APOYAR EN LA ATENCIÓN OPORTUNA Y ADECUADA DE LAS PETICIONES, QUEJAS, RECLAMOS Y SUGERENCIAS, RELACIONADAS CON LOS SERVICIOS DEL PROGRAMA, DE ESTUDIANTES Y DOCENTES. 6. APOYAR LA PLANEACIÓN, EJECUCIÓN Y SEGUIMIENTO DE LAS ACTIVIDADES ACADÉMICO-ADMINISTRATIVAS Y PROYECTOS DEL PROGRAMA. 7. APOYAR LOS PROCESOS DE REGISTRO, ANÁLISIS Y PROCESAMIENTO DE BASES DE DATOS Y ESTADÍSTICAS DEL PROGRAMA. 8. APOYAR EN CARGUE DE LA ASIGNACIÓN ACADÉMICA EN LA PLATAFORMA PARA LA PROGRAMACIÓN Y PROCESOS ACADÉMICOS. 16. APOYAR EN LA REVISIÓN Y ENVÍO DE LA NÓMINA DE LOS DOCENTES ADSCRITOS EN SU PROGRAMA ACADÉMICO. 17. APOYAR EN EL PROCESO DE AUTOEVALUACIÓN DE SU PROGRAMA. </t>
  </si>
  <si>
    <t>CO1.REQ.7554102</t>
  </si>
  <si>
    <t>OPSP-FCE-0006-2025</t>
  </si>
  <si>
    <t>DANIELA MARIA FERNANDEZ NORIEGA</t>
  </si>
  <si>
    <t>QUE LA CONTRATISTA REALICE LAS SIGUIENTES ACTIVIDADES EN EL PROGRAMA DE LICENCIATURA EN CIENCIAS NATURALES Y EDUCACIÓN AMBIENTAL: 1. APOYAR EN EL CUMPLIMIENTO DE LOS PROCEDIMIENTOS, PROTOCOLOS, GUÍAS Y AGENDAS DISEÑADOS PARA EL ÓPTIMO FUNCIONAMIENTO DEL PROGRAMA. 2. APOYAR EN LA PROYECCIÓN, RADICACIÓN Y GESTIÓN DE LAS COMUNICACIONES INTERNAS Y EXTERNAS DEL PROGRAMA. 3. APOYAR EN LA ADECUADA, OPORTUNA, EFICIENTE, EFICAZ Y AMABLE ATENCIÓN AL USUARIO, EN LA PRESTACIÓN DE SERVICIOS DE ESTUDIANTES Y DOCENTES. 4. INFORMAR OPORTUNAMENTE SOBRE SITUACIONES QUE AFECTEN EL DESARROLLO DE LAS ACTIVIDADES DEL PROGRAMA. 5. APOYAR EN LA ATENCIÓN OPORTUNA Y ADECUADA DE LAS PETICIONES, QUEJAS, RECLAMOS Y SUGERENCIAS, RELACIONADAS CON LOS SERVICIOS DEL PROGRAMA, DE ESTUDIANTES Y DOCENTES. 6. APOYAR LA PLANEACIÓN, EJECUCIÓN Y SEGUIMIENTO DE LAS ACTIVIDADES ACADÉMICO-ADMINISTRATIVAS Y PROYECTOS DEL PROGRAMA. 7. APOYAR LOS PROCESOS DE REGISTRO, ANÁLISIS Y PROCESAMIENTO DE BASES DE DATOS Y ESTADÍSTICAS DEL PROGRAMA. 8. APOYAR EN CARGUE DE LA ASIGNACIÓN ACADÉMICA EN LA PLATAFORMA PARA LA PROGRAMACIÓN Y PROCESOS ACADÉMICOS. 16. APOYAR EN LA REVISIÓN Y ENVÍO DE LA NÓMINA DE LOS DOCENTES ADSCRITOS EN SU PROGRAMA ACADÉMICO. 17. APOYAR EN EL PROCESO DE AUTOEVALUACIÓN DE SU PROGRAMA</t>
  </si>
  <si>
    <t>CO1.REQ.7553469</t>
  </si>
  <si>
    <t>OPSP-FCE-0005-2025</t>
  </si>
  <si>
    <t>https://community.secop.gov.co/Public/Tendering/OpportunityDetail/Index?noticeUID=CO1.NTC.7432446&amp;isFromPublicArea=True&amp;isModal=False</t>
  </si>
  <si>
    <t>ANYELI TATIANA VILLALOBOS GUERRERO</t>
  </si>
  <si>
    <t>CO1.REQ.7553450</t>
  </si>
  <si>
    <t>OPSP-FCE-0004-2025</t>
  </si>
  <si>
    <t>https://community.secop.gov.co/Public/Tendering/OpportunityDetail/Index?noticeUID=CO1.NTC.7432425&amp;isFromPublicArea=True&amp;isModal=False</t>
  </si>
  <si>
    <t>YESSICA PATRICIA PALLARES MARTÍNEZ</t>
  </si>
  <si>
    <t>QUE LA CONTRATISTA REALICE LAS SIGUIENTES ACTIVIDADES EN EL PROGRAMA DE LICENCIATURA EN LITERATURA Y LENGUA CASTELLANA:  1. APOYAR EN EL CUMPLIMIENTO DE LOS PROCEDIMIENTOS, PROTOCOLOS, GUÍAS Y AGENDAS DISEÑADOS PARA EL ÓPTIMO FUNCIONAMIENTO DEL PROGRAMA. 2. APOYAR EN LA PROYECCIÓN, RADICACIÓN Y GESTIÓN DE LAS COMUNICACIONES INTERNAS Y EXTERNAS DEL PROGRAMA. 3. APOYAR EN LA ADECUADA, OPORTUNA, EFICIENTE, EFICAZ Y AMABLE ATENCIÓN AL USUARIO, EN LA PRESTACIÓN DE SERVICIOS DE ESTUDIANTES Y DOCENTES. 4. INFORMAR OPORTUNAMENTE SOBRE SITUACIONES QUE AFECTEN EL DESARROLLO DE LAS ACTIVIDADES DEL PROGRAMA. 5. APOYAR EN LA ATENCIÓN OPORTUNA Y ADECUADA DE LAS PETICIONES, QUEJAS, RECLAMOS Y SUGERENCIAS, RELACIONADAS CON LOS SERVICIOS DEL PROGRAMA, DE ESTUDIANTES Y DOCENTES. 6. APOYAR LA PLANEACIÓN, EJECUCIÓN Y SEGUIMIENTO DE LAS ACTIVIDADES ACADÉMICO-ADMINISTRATIVAS Y PROYECTOS DEL PROGRAMA. 7. APOYAR LOS PROCESOS DE REGISTRO, ANÁLISIS Y PROCESAMIENTO DE BASES DE DATOS Y ESTADÍSTICAS DEL PROGRAMA. 8. APOYAR EN CARGUE DE LA ASIGNACIÓN ACADÉMICA EN LA PLATAFORMA PARA LA PROGRAMACIÓN Y PROCESOS ACADÉMICOS. 16. APOYAR EN LA REVISIÓN Y ENVÍO DE LA NÓMINA DE LOS DOCENTES ADSCRITOS EN SU PROGRAMA ACADÉMICO. 17. APOYAR EN EL PROCESO DE AUTOEVALUACIÓN DE SU PROGRAMA.</t>
  </si>
  <si>
    <t>CO1.REQ.7553430</t>
  </si>
  <si>
    <t>OPSP-FCE-0003-2025</t>
  </si>
  <si>
    <t>https://community.secop.gov.co/Public/Tendering/OpportunityDetail/Index?noticeUID=CO1.NTC.7431882&amp;isFromPublicArea=True&amp;isModal=False</t>
  </si>
  <si>
    <t>ANDREINA FIDELINA VILLA AREVALO</t>
  </si>
  <si>
    <t>QUE LA CONTRATISTA REALICE LAS SIGUIENTES ACTIVIDADES EN EL PROGRAMA DE LICENCIATURA EN EDUCACIÓN CAMPESINA Y RURAL: 1. APOYAR EN EL CUMPLIMIENTO DE LOS PROCEDIMIENTOS, PROTOCOLOS, GUÍAS Y AGENDAS DISEÑADOS PARA EL ÓPTIMO FUNCIONAMIENTO DEL PROGRAMA. 2. APOYAR EN LA PROYECCIÓN, RADICACIÓN Y GESTIÓN DE LAS COMUNICACIONES INTERNAS Y EXTERNAS DEL PROGRAMA. 3. APOYAR EN LA ADECUADA, OPORTUNA, EFICIENTE, EFICAZ Y AMABLE ATENCIÓN AL USUARIO, EN LA PRESTACIÓN DE SERVICIOS DE ESTUDIANTES Y DOCENTES. 4. INFORMAR OPORTUNAMENTE SOBRE SITUACIONES QUE AFECTEN EL DESARROLLO DE LAS ACTIVIDADES DEL PROGRAMA. 5. APOYAR EN LA ATENCIÓN OPORTUNA Y ADECUADA DE LAS PETICIONES, QUEJAS, RECLAMOS Y SUGERENCIAS, RELACIONADAS CON LOS SERVICIOS DEL PROGRAMA, DE ESTUDIANTES Y DOCENTES. 6. APOYAR LA PLANEACIÓN, EJECUCIÓN Y SEGUIMIENTO DE LAS ACTIVIDADES ACADÉMICO-ADMINISTRATIVAS Y PROYECTOS DEL PROGRAMA. 7. APOYAR LOS PROCESOS DE REGISTRO, ANÁLISIS Y PROCESAMIENTO DE BASES DE DATOS Y ESTADÍSTICAS DEL PROGRAMA. 8. APOYAR EN CARGUE DE LA ASIGNACIÓN ACADÉMICA EN LA PLATAFORMA PARA LA PROGRAMACIÓN Y PROCESOS ACADÉMICOS. 16. APOYAR EN LA REVISIÓN Y ENVÍO DE LA NÓMINA DE LOS DOCENTES ADSCRITOS EN SU PROGRAMA ACADÉMICO. 17. APOYAR EN EL PROCESO DE AUTOEVALUACIÓN DE SU PROGRAMA.</t>
  </si>
  <si>
    <t>CO1.REQ.7553410</t>
  </si>
  <si>
    <t>OPSP-FCE-0002-2025</t>
  </si>
  <si>
    <t>https://community.secop.gov.co/Public/Tendering/OpportunityDetail/Index?noticeUID=CO1.NTC.7431850&amp;isFromPublicArea=True&amp;isModal=False</t>
  </si>
  <si>
    <t>KANDY JOHANNA GUTIERREZ ARAUJO</t>
  </si>
  <si>
    <t xml:space="preserve">QUE LA CONTRATISTA REALICE LAS SIGUIENTES ACTIVIDADES EN EL PROGRAMA DE LICENCIATURA EN MATEMÁTICAS: 1. APOYAR EN EL CUMPLIMIENTO DE LOS PROCEDIMIENTOS, PROTOCOLOS, GUÍAS Y AGENDAS DISEÑADOS PARA EL ÓPTIMO FUNCIONAMIENTO DEL PROGRAMA. 2. APOYAR EN LA PROYECCIÓN, RADICACIÓN Y GESTIÓN DE LAS COMUNICACIONES INTERNAS Y EXTERNAS DEL PROGRAMA. 3. APOYAR EN LA ADECUADA, OPORTUNA, EFICIENTE, EFICAZ Y AMABLE ATENCIÓN AL USUARIO, EN LA PRESTACIÓN DE SERVICIOS DE ESTUDIANTES Y DOCENTES. 4. INFORMAR OPORTUNAMENTE SOBRE SITUACIONES QUE AFECTEN EL DESARROLLO DE LAS ACTIVIDADES DEL PROGRAMA. 5. APOYAR EN LA ATENCIÓN OPORTUNA Y ADECUADA DE LAS PETICIONES, QUEJAS, RECLAMOS Y SUGERENCIAS, RELACIONADAS CON LOS SERVICIOS DEL PROGRAMA, DE ESTUDIANTES Y DOCENTES. 6. APOYAR LA PLANEACIÓN, EJECUCIÓN Y SEGUIMIENTO DE LAS ACTIVIDADES ACADÉMICO-ADMINISTRATIVAS Y PROYECTOS DEL PROGRAMA. 7. APOYAR LOS PROCESOS DE REGISTRO, ANÁLISIS Y PROCESAMIENTO DE BASES DE DATOS Y ESTADÍSTICAS DEL PROGRAMA. 8. APOYAR EN CARGUE DE LA ASIGNACIÓN ACADÉMICA EN LA PLATAFORMA PARA LA PROGRAMACIÓN Y PROCESOS ACADÉMICOS. 16. APOYAR EN LA REVISIÓN Y ENVÍO DE LA NÓMINA DE LOS DOCENTES ADSCRITOS EN SU PROGRAMA ACADÉMICO. 17. APOYAR EN EL PROCESO DE AUTOEVALUACIÓN DE SU PROGRAMA. </t>
  </si>
  <si>
    <t>CO1.REQ.7552445</t>
  </si>
  <si>
    <t>OPSP-FCE-0001-2025</t>
  </si>
  <si>
    <t>FACULTAD DE CIENCIAS DE LA EDUCACIÓN</t>
  </si>
  <si>
    <t>https://community.secop.gov.co/Public/Tendering/ContractNoticePhases/View?PPI=CO1.PPI.37013052&amp;isFromPublicArea=True&amp;isModal=False</t>
  </si>
  <si>
    <t>PEDRO LUIS SALCEDO RAMIREZ</t>
  </si>
  <si>
    <t>DANNA CAROLINA PALMET MONTIEL</t>
  </si>
  <si>
    <t>LA PRESENTE ORDEN TIENE POR OBJETO 1. APOYAR AL DECANO EN LA COORDINACION ACADEMICA DEL PROGRAMA ESPECIALIZACION EN LOGISTICA Y TRANSPORTE INTERNACIONAL. 2. APOYAR AL DECANO EN LOS PROCESOS DE ACOMPAÑAMIENTO INTEGRAL DE LOS ESTUDIANTES. 3. APOYAR AL DECANO EN LA FORMULACION DEL PRESUPUESTO QUE CORRESPONDE A CADA PROGRAMA ACADEMICO. 4. APOYAR AL DECANO EN LOS COMPONENTES ACADEMICOS DE LOS PROCESOS DE AUTOEVALUACION PARA RENOVACION DE REGISTRO CALIFICADO Y ACREDITACION DE LOS PROGRAMAS DE POSGRADO ASIGNADOS. 5. APOYAR AL DECANO EN LA PROMOCION DE SUSCRIPCION DE ACUERDOS Y CONVENIOS NACIONALES E INTERNACIONALES EN BENEFICIO DEL CENTRO DE POSGRADOS Y DE FORMACION CONTINUA 6. APOYAR AL DECANO EN EL ESTUDIO DE LAS HOJAS DE VIDA PARA LA VINCULACION DE DOCENTES DE CATEDRA AL CENTRO DE POSGRADOS Y DE FORMACION CONTINUA</t>
  </si>
  <si>
    <t>CO1.REQ.7593321</t>
  </si>
  <si>
    <t>OPSP-FIN-0007-2025</t>
  </si>
  <si>
    <t>https://community.secop.gov.co/Public/Tendering/ContractNoticePhases/View?PPI=CO1.PPI.37013012&amp;isFromPublicArea=True&amp;isModal=False</t>
  </si>
  <si>
    <t>CARLOS ENRIQUE BARRAZA HERAS</t>
  </si>
  <si>
    <t>DANIEL ESTEBAN BERMUDEZ VARGAS</t>
  </si>
  <si>
    <t>LA PRESENTE ORDEN TIENE POR OBJETO 1. APOYAR AL DECANO EN LA COORDINACION ACADEMICA DEL PROGRAMA ESPECIALIZACION EN GESTION Y LEGISLACION AMBIENTAL. 2. APOYAR AL DECANO EN LOS PROCESOS DE ACOMPAÑAMIENTO INTEGRAL DE LOS ESTUDIANTES. 3. APOYAR AL DECANO EN LA FORMULACION DEL PRESUPUESTO QUE CORRESPONDE A CADA PROGRAMA ACADEMICO. 4. APOYAR AL DECANO EN LOS COMPONENTES ACADEMICOS DE LOS PROCESOS DE AUTOEVALUACION PARA RENOVACION DE REGISTRO CALIFICADO Y ACREDITACION DE LOS PROGRAMAS DE POSGRADO ASIGNADOS. 5. APOYAR AL DECANO EN LA PROMOCION DE SUSCRIPCION DE ACUERDOS Y CONVENIOS NACIONALES E INTERNACIONALES EN BENEFICIO DEL CENTRO DE POSGRADOS Y DE FORMACION CONTINUA 6. APOYAR AL DECANO EN EL ESTUDIO DE LAS HOJAS DE VIDA PARA LA VINCULACION DE DOCENTES DE CATEDRA AL CENTRO DE POSGRADOS Y DE FORMACION CONTINUA</t>
  </si>
  <si>
    <t>CO1.REQ.7593096</t>
  </si>
  <si>
    <t>OPSP-FIN-0006-2025</t>
  </si>
  <si>
    <t>https://community.secop.gov.co/Public/Tendering/ContractNoticePhases/View?PPI=CO1.PPI.37011807&amp;isFromPublicArea=True&amp;isModal=False</t>
  </si>
  <si>
    <t>KATHERINE YISETH OLIVOS COLLANTES</t>
  </si>
  <si>
    <t>EDARGDO JOSE DIAZ OÑATE</t>
  </si>
  <si>
    <t>LA PRESENTE ORDEN TIENE POR OBJETO 1. APOYAR AL DECANO EN LA COORDINACION ACADEMICA DEL PROGRAMA ESPECIALIZACION EN GERENCIA DE PROYECTOS DE INGENIERIA. 2. APOYAR AL DECANO EN LOS PROCESOS DE ACOMPAÑAMIENTO INTEGRAL DE LOS ESTUDIANTES. 3. APOYAR AL DECANO EN LA FORMULACION DEL PRESUPUESTO QUE CORRESPONDE A CADA PROGRAMA ACADEMICO. 4. APOYAR AL DECANO EN LOS COMPONENTES ACADEMICOS DE LOS PROCESOS DE AUTOEVALUACION PARA RENOVACION DE REGISTRO CALIFICADO Y ACREDITACION DE LOS PROGRAMAS DE POSGRADO ASIGNADOS. 5. APOYAR AL DECANO EN LA PROMOCION DE SUSCRIPCION DE ACUERDOS Y CONVENIOS NACIONALES E INTERNACIONALES EN BENEFICIO DEL CENTRO DE POSGRADOS Y DE FORMACION CONTINUA 6. APOYAR AL DECANO EN EL ESTUDIO DE LAS HOJAS DE VIDA PARA LA VINCULACION DE DOCENTES DE CATEDRA AL CENTRO DE POSGRADOS Y DE FORMACION CONTINUA</t>
  </si>
  <si>
    <t>CO1.REQ.7593045</t>
  </si>
  <si>
    <t>OPSP-FIN-0005-2025</t>
  </si>
  <si>
    <t>https://community.secop.gov.co/Public/Tendering/ContractNoticePhases/View?PPI=CO1.PPI.37009563&amp;isFromPublicArea=True&amp;isModal=False</t>
  </si>
  <si>
    <t>JORGE GOMEZ ROJAS</t>
  </si>
  <si>
    <t>DANAY VANESA PARDO BERMUDEZ</t>
  </si>
  <si>
    <t>LA PRESENTE ORDEN TIENE POR OBJETO 1. APOYAR AL DECANO EN LA COORDINACION ACADEMICA DE LOS PROGRAMAS MAESTRIA EN INGENIERIA Y DOCTORADO EN INGENIERIA. 2. APOYAR AL DECANO EN LOS PROCESOS DE ACOMPAÑAMIENTO INTEGRAL DE LOS ESTUDIANTES. 3. APOYAR AL DECANO EN LA FORMULACION DEL PRESUPUESTO QUE CORRESPONDE A CADA PROGRAMA ACADEMICO. 4. APOYAR AL DECANO EN LOS COMPONENTES ACADEMICOS DE LOS PROCESOS DE AUTOEVALUACION PARA RENOVACION DE REGISTRO CALIFICADO Y ACREDITACION DE LOS PROGRAMAS DE POSGRADO ASIGNADOS. 5. APOYAR AL DECANO EN LA PROMOCION DE SUSCRIPCION DE ACUERDOS Y CONVENIOS NACIONALES E INTERNACIONALES EN BENEFICIO DEL CENTRO DE POSGRADOS Y DE FORMACION CONTINUA 6. APOYAR AL DECANO EN EL ESTUDIO DE LAS HOJAS DE VIDA PARA LA VINCULACION DE DOCENTES DE CATEDRA AL CENTRO DE POSGRADOS Y DE FORMACION CONTINUA.</t>
  </si>
  <si>
    <t>CO1.REQ.7591688</t>
  </si>
  <si>
    <t>OPSP-FIN-0004-2025</t>
  </si>
  <si>
    <t>https://community.secop.gov.co/Public/Tendering/ContractNoticePhases/View?PPI=CO1.PPI.37008611&amp;isFromPublicArea=True&amp;isModal=False</t>
  </si>
  <si>
    <t>NATALY DE LA PAVA SUAREZ</t>
  </si>
  <si>
    <t>ADRIANA JOSE FREILE BRITTO</t>
  </si>
  <si>
    <t>LA PRESENTE ORDEN TIENE POR OBJETO 1. APOYAR AL DECANO EN LA COORDINACION ACADEMICA DEL PROGRAMA MAESTRIA EN CIENCIAS AGRARIAS Y MAESTRIA EN SISTEMAS DE GESTION. 2. APOYAR AL DECANO EN LOS PROCESOS DE ACOMPAÑAMIENTO INTEGRAL DE LOS ESTUDIANTES. 3. APOYAR AL DECANO EN LA FORMULACION DEL PRESUPUESTO QUE CORRESPONDE A CADA PROGRAMA ACADEMICO. 4. APOYAR AL DECANO EN LOS COMPONENTES ACADEMICOS DE LOS PROCESOS DE AUTOEVALUACION PARA RENOVACION DE REGISTRO CALIFICADO Y ACREDITACION DE LOS PROGRAMAS DE POSGRADO ASIGNADOS. 5. APOYAR AL DECANO EN LA PROMOCION DE SUSCRIPCION DE ACUERDOS Y CONVENIOS NACIONALES E INTERNACIONALES EN BENEFICIO DEL CENTRO DE POSGRADOS Y DE FORMACION CONTINUA 6. APOYAR AL DECANO EN EL ESTUDIO DE LAS HOJAS DE VIDA PARA LA VINCULACION DE DOCENTES DE CATEDRA AL CENTRO DE POSGRADOS Y DE FORMACION CONTINUA</t>
  </si>
  <si>
    <t>CO1.REQ.7592125</t>
  </si>
  <si>
    <t>OPSP-FIN-0003-2025</t>
  </si>
  <si>
    <t>https://community.secop.gov.co/Public/Tendering/ContractNoticePhases/View?PPI=CO1.PPI.36977864&amp;isFromPublicArea=True&amp;isModal=False</t>
  </si>
  <si>
    <t>YINIVA CAMARGO CAICEDO</t>
  </si>
  <si>
    <t>SHEIMY PAOLA LOZANO BUSTAMANTE</t>
  </si>
  <si>
    <t>LA PRESENTE ORDEN TIENE POR OBJETO 1 APOYAR EL PROCESO DE INSCRIPCION, MATRICULA Y GRADO DE LOS ESTUDIANTES. 2 APOYAR EL PROCESO DE ACTUALIZACION DE LA INFORMACION Y DOCUMENTACION RELACIONADA CON LOS POSGRADOS DE LA FACULTAD DE INGENIERIA. 3 APOYAR EL PROCESO DE AUTOEVALUACION DEL PROGRAMA CON FINES DE MEJORAMIENTO CONTINUO, RENOVACION DE REGISTRO CALIFICADO Y ACREDITACION POR ALTA CALIDAD. 4 APOYAR LA CONSOLIDACION DE LA INFORMACION ESTADISTICA DE LOS POSGRADOS DE LA FACULTAD DE INGENIERIA. 5 SOLICITAR DE MANERA OPORTUNA DE LA ASIGNACION DE SALONES PARA EL DESARROLLO DE LAS ACTIVIDADES ACADEMICAS.</t>
  </si>
  <si>
    <t>CO1.REQ.7581273</t>
  </si>
  <si>
    <t>OAG-FIN-0002-2025</t>
  </si>
  <si>
    <t>https://community.secop.gov.co/Public/Tendering/ContractNoticePhases/View?PPI=CO1.PPI.36977808&amp;isFromPublicArea=True&amp;isModal=False</t>
  </si>
  <si>
    <t>ALEXIS RAFAEL MERCADO GARCIA</t>
  </si>
  <si>
    <t>LA PRESENTE ORDEN TIENE POR OBJETO 1. APOYAR AL DECANO CON EL CUMPLIMIENTO DE LOS PROCESOS ACADEMICO ADMINISTRATIVOS Y OPERATIVOS DE LOS PROGRAMAS DE LA FACULTAD DE INGENIERIA. 2. APOYAR AL DECANO EN LA ELABORACION DEL PRESUPUESTO DE LOS PROGRAMAS DE POSGRADOS DE LA FACULTAD DE INGENIERIA. 3. APOYAR AL DECANO EN LA GESTION DE TODO EL PROCESO DE INSCRIPCION, MATRICULA Y GRADO DE LOS ESTUDIANTES DE POSGRADO DE LA FACULTAD DE LA INGENIERIA. 4. APOYAR AL DECANO EN LA ACTUALIZACION DE LA DOCUMENTACION Y DEL REGISTRO DE LA INFORMACION DE LOS ESTUDIANTES DE CADA UNO DE LOS PROGRAMAS DE POSGRADOS DE LA FACULTAD DE INGENIERIA. 5. APOYAR AL DECANO EN LOS PROCESOS DE RECOLECCION DE LA DOCUMENTACION NECESARIA PARA LOS PROCESOS DE AUTOEVALUACION DEL MEJORAMIENTO CONTINUO, RENOVACION DE REGISTRO CALIFICADO Y ACREDITACION DE LOS PROGRAMAS DE POSGRADOS DE LA FACULTAD DE INGENIERIA</t>
  </si>
  <si>
    <t>CO1.REQ.7581252</t>
  </si>
  <si>
    <t>OPSP-FIN-0001-2025</t>
  </si>
  <si>
    <t>Facultad de Ingeniería</t>
  </si>
  <si>
    <t>https://community.secop.gov.co/Public/Tendering/OpportunityDetail/Index?noticeUID=CO1.NTC.7522145&amp;isFromPublicArea=True&amp;isModal=False</t>
  </si>
  <si>
    <t>CARLOS ANDRES CAMACHO SERGE</t>
  </si>
  <si>
    <t>ANA MARIA CARDONA HERNANDEZ</t>
  </si>
  <si>
    <t>LA PRESENTE ORDEN TIENE POR OBJETO: PRESTAR SERVICIOS PROFESIONALES COMO APOYO GENERAL A LA SUPERVISIÓN Y PROCESOS DE APRUEBA Y ENVÍA EN GESPROY PARA LOS PROYECTOS DEL SISTEMA GENERAL DE REGALÍAS EJECUTADOS POR LA UNIVERSIDAD DEL MAGDALENA, REALIZANDO LAS SIGUIENTES ACTIVIDADES:1. APOYAR EL SEGUIMIENTO Y CONTROL A LAS OBLIGACIONES Y PRODUCTOS A ENTREGAR POR PARTE DEL EQUIPO ADMINISTRATIVO Y CIENTÍFICO-TÉCNICOS DE LOS PROYECTOS, GARANTIZANDO QUE LOS MISMOS CUMPLAN CON LOS REQUISITOS Y CONDICIONES ADMINISTRATIVAS, TÉCNICAS Y CIENTÍFICAS, DE CONFORMIDAD CON EL PROYECTO APROBADO POR EL SISTEMA GENERAL DE REGALÍAS Y SUS DOCUMENTOS ANEXOS. 2. VERIFICAR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 LOS PROYECTOS. 4. APOYAR EN LA SOLICITUD DE TRAMITAR LAS CORRESPONDIENTES ACTAS DE SEGUIMIENTO, ACTAS DE AVANCE, ACTAS DE SUSPENSIÓN (CUANDO SE PRESENTEN CAUSALES PARA ELLO) ACTAS DE REANUDACIÓN, ACTA DE TERMINACIÓN, ACTA DE ENTREGA Y RECIBO A SATISFACCIÓN, ACTA DE LIQUIDACIÓN Y DEMÁS INFORMES QUE SE REQUIERAN EN EL SEGUIMIENTO DE LOS PROYECTOS. 5. APOYAR EN LA SOLICITUD A LA DIRECCIÓN ADMINISTRATIVA Y FINANCIERA DE LOS PROYECTOS, ASÍ COMO A LA CIENTÍFICO-TÉCNICA DE LOS PROYECTOS, LOS INFORMES CUANDO LA SUPERVISIÓN LO CONSIDERE PERTINENTE SOBRE EL DESARROLLO Y EJECUCIÓN DE LOS CONTRATOS SUSCRITOS Y DE CONFORMIDAD CON EL PLAN O CRONOGRAMA DE TRABAJO ESTABLECIDO. 6. ANALIZAR Y CONCEPTUAR OPORTUNAMENTE SOBRE LAS CIRCUNSTANCIAS ESPECIALES QUE CONLLEVEN A LA NECESIDAD DE EFECTUAR CAMBIOS EN LAS CONDICIONES DE LOS DIFERENTES ÓRDENES O CONTRATOS DE LOS PROYECTOS PARA EL CABAL CUMPLIMIENTO DE LO PACTADO. 7. INFORMAR OPORTUNAMENTE LAS CONTINGENCIAS EN EL DESARROLLO DE LA SUPERVISIÓN DE LOS PROYECTOS. 8. APOYAR EL "APRUEBA Y ENVÍA" EN LA PLATAFORMA DE SEGUIMIENTO GESPROY SEGÚN LAS FECHAS DE SEGUIMIENTO ESTABLECIDAS PARA TAL FIN EN LA PLATAFORMA. 9. ASESORAR AL EQUIPO ADMINISTRATIVO DE LOS PROYECTOS EN RELACIÓN CON LA REALIZACIÓN DE INFORMES DE SEGUIMIENTO DE LOS AVANCES EN EJECUCIÓN. 10.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</si>
  <si>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CO1.REQ.7643527</t>
  </si>
  <si>
    <t>OPSP-VAD-0297-2025</t>
  </si>
  <si>
    <t>https://community.secop.gov.co/Public/Tendering/OpportunityDetail/Index?noticeUID=CO1.NTC.7521744&amp;isFromPublicArea=True&amp;isModal=False</t>
  </si>
  <si>
    <t>LA PRESENTE ORDEN TIENE POR OBJETO: PRESTACIÓN DE SERVICIOS PROFESIONALES EN EL MARCO DEL PROYECTO DE IMPLEMENTACIÓN DE UNA PLATAFORMA DE DATOS ABIERTOS BASADA EN AIOT PARA EL ANÁLISIS Y GESTIÓN DE RIESGOS AMBIENTALES Y CLIMÁTICOS EN EL CORREDOR MINERO DE LOS MUNICIPIOS LA JAGUA DE IBIRICO-ALBANIA-ALGARROBO DESARROLLANDO LAS SIGUIENTES ACTIVIDADES: 1. APOYAR EN EL SEGUIMIENTO DE LAS ACTIVIDADES ADMINISTRATIVAS Y TÉCNICAS DEL PROYECTO, VERIFICANDO QUE SE CUMPLAN A CONFORMIDAD CON LO ESTABLECIDO POR LA UNIVERSIDAD DEL MAGDALENA Y EL SISTEMA GENERAL DE REGALÍAS. 2. APOYAR EL SEGUIMIENTO A LA EJECUCIÓN DEL PROYECTO EN TÉRMINOS DE ALCANCE, TIEMPO, OBJETIVOS, BENEFICIARIOS Y FUENTES DE FINANCIACIÓN. 3. APOYAR EN LA REVISIÓN DE LA INFORMACIÓN Y DOCUMENTACIÓN QUE SOPORTA LOS AVANCES DE EJECUCIÓN Y ES REPORTADA EN LA PLATAFORMA GESPROY. 4. APOYAR EN LA ELABORACIÓN DEL INFORME MENSUAL DEL PROYECTO, REGISTRANDO LAS ACTIVIDADES DE SUPERVISIÓN REALIZADAS. 5. APOYAR LA VERIFICACIÓN DEL CUMPLIMIENTO DE COMPROMISOS, PROCEDIMIENTOS Y ESPECIFICACIONES COMPROMETIDAS EN EL PROYECTO SE EJECUTEN DE FORMA CORRECTA. 6. APOYAR EL SEGUIMIENTO A LA MATRIZ DE RIESGOS DEL PROYECTO. 7. APOYAR EN EL SEGUIMIENTO DE LAS ACTIVIDADES, ENTREGABLES O PRODUCTOS MGA COMPROMETIDOS DURANTE LA EJECUCIÓN DEL PROYECTO. 8. APOYAR EN LOS REQUERIMIENTOS DE LA UNIVERSIDAD DEL MAGDALENA Y LOS DIFERENTES ENTES DE CONTROL EN EL MARCO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</si>
  <si>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CO1.REQ.7642675</t>
  </si>
  <si>
    <t>OPSP-VAD-0296-2025</t>
  </si>
  <si>
    <t>https://community.secop.gov.co/Public/Tendering/OpportunityDetail/Index?noticeUID=CO1.NTC.7522922&amp;isFromPublicArea=True&amp;isModal=False</t>
  </si>
  <si>
    <t>DRAYDA CAROLINA SANTIZ ROSAS</t>
  </si>
  <si>
    <t>LA PRESENTE ORDEN TIENE POR OBJETO: PRESTACIÓN DE SERVICIOS PROFESIONALES EN EL MARCO DEL PROYECTO BPIN 2022000100019 "DISEÑO E IMPLEMENTACIÓN DE ESTRATEGIAS PARA EL FORTALECIMIENTO DE CAPACIDADES LOCALES QUE PERMITAN REDUCIR LA VULNERABILIDAD FRENTE AL CAMBIO CLIMÁTICO EN LOS DEPARTAMENTO DEL MAGDALENA Y LA GUAJIRA" DESARROLLANDO LAS SIGUIENTES ACTIVIDADES: 1. APOYAR AL SUPERVISOR Y COORDINADORES DE LA SUPERVISIÓN SOBRE LOS PROCESOS Y PROCEDIMIENTOS DE ORDEN JURÍDICO Y LEGAL EN EL MARCO DE LA NORMATIVIDAD VIGENTE. 2. APOYAR LA SUPERVISIÓN EN LA PROYECCIÓN DE LOS ACTOS ADMINISTRATIVOS QUE SE REQUIERAN PARA EL DESARROLLO DEL APOYO A LA SUPERVISIÓN. 3. APOYAR LA SUPERVISIÓN PARA QUE LOS PROCESOS DE INSCRIPCIÓN Y SELECCIÓN DE LOS BENEFICIARIOS SE DÉ ACORDE A LOS TÉRMINOS DE REFERENCIA REQUERIDOS. 4. APOYAR LA SUPERVISIÓN DE LA VALIDACIÓN DE LOS PLANES DE INTERVENCIÓN BASADOS EN LA NORMATIVIDAD COLOMBIANA VIGENTE. 5. APOYAR LA SUPERVISIÓN DE LOS MÓDULOS – TALLERES, PARA EJERCER EL APOYO JURÍDICO QUE SE REQUIERA. 6. APOYAR LA SUPERVISIÓN DE LA IMPLEMENTACIÓN DE LOS PLANES DE INTERVENCIÓN. 7. APOYAR LA SUPERVISIÓN DEL CUMPLIMIENTO A CABALIDAD DE CADA UNA DE LAS ACTIVIDADES Y OBJETIVOS DE ACUERDO CON LA NORMATIVIDAD VIGENTE. 8. APOYAR LA SUPERVISIÓN DE LA ELABORACIÓN DE INFORMES QUE SE REQUIERAN DURANTE LA EJECUCIÓN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</si>
  <si>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CO1.REQ.7644169</t>
  </si>
  <si>
    <t>OPSP-VAD-0295-2025</t>
  </si>
  <si>
    <t>https://community.secop.gov.co/Public/Tendering/OpportunityDetail/Index?noticeUID=CO1.NTC.7522380&amp;isFromPublicArea=True&amp;isModal=False</t>
  </si>
  <si>
    <t>LA PRESENTE ORDEN TIENE POR OBJETO: PRESTACIÓN DE SERVICIOS PROFESIONALES EN EL MARCO DEL PROYECTO BPIN 2021000100084 "FORTALECIMIENTO DE LAS CAPACIDADES INSTITUCIONALES PARA LA INVESTIGACIÓN DEL CULTIVO Y REPRODUCCIÓN INDUCIDA DE LA LISA (MUGIL INCILIS) COMO UNA ALTERNATIVA PARA SU CONSERVACIÓN EN EL CARIBE COLOMBIANO MAGDALENA"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APOYAR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EN LA CONSTRUCCIÓN Y PRESENTACIÓN DE INFORMES DE AVANCE DE EJECUCIÓN TÉCNICA Y FINANCIERA DEL PROYECTO, SOLUCIONES Y DETALLES DE ACTIVIDADES CUMPLIDA, DE TAL FORMA QUE PERMITA UNA VISIÓN CLARA Y COMPLETA DEL ESTADO DE EJECUCIÓN. 5. APOYAR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</si>
  <si>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CO1.REQ.7643660</t>
  </si>
  <si>
    <t>OPSP-VAD-0294-2025</t>
  </si>
  <si>
    <t>https://community.secop.gov.co/Public/Tendering/OpportunityDetail/Index?noticeUID=CO1.NTC.7521639&amp;isFromPublicArea=True&amp;isModal=False</t>
  </si>
  <si>
    <t xml:space="preserve">ANGELA VANESSA IBARRA BOLAÑOS </t>
  </si>
  <si>
    <t>LA PRESENTE ORDEN TIENE POR OBJETO: PRESTACIÓN DE SERVICIOS PROFESIONALES EN EL MARCO DEL PROYECTO BPIN 2020000100116 "FORTALECIMIENTO DE LA CAPACIDAD PRODUCTIVA Y COMERCIAL DE LA CADENA DE SUMINISTRO DEL QUESO COSTEÑO EN LAS SUBREGIONES DEL CARIBE COLOMBIANO, DEPARTAMENTOS DE MAGDALENA, CÓRDOBA, LA GUAJIRA" Y EL PROYECTO BPIN 2020000100417 "DISEÑO E IMPLEMENTACIÓN DE SISTEMAS INTELIGENTES PARA LA GESTIÓN DE RECURSOS Y DETECCIÓN DE ENFERMEDADES EN SISTEMAS DE PRODUCCIÓN EN BANANO EN LOS DEPARTAMENTOS DE LA GUAJIRA MAGDALENA"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VERIFICAR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LA ADOPCIÓN DE LAS MEDIDAS NECESARIAS TENDIENTES A MANTENER DURANTE EL DESARROLLO Y EJECUCIÓN DE LOS CONTRATOS, LAS CONDICIONES TÉCNICAS, ECONÓMICAS Y FINANCIERAS EXISTENTES AL MOMENTO DE LA CELEBRACIÓN DE ESTOS. 5. APOYAR EN LA ELABORACIÓN DE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8. APOYAR LA SOLICITUD DE TRÁMITE DE LAS CORRESPONDIENTES ACTAS INICIO, ACTAS DE SEGUIMIENTO, ACTAS DE AVANCE, ACTAS DE SUSPENSIÓN (CUANDO SE PRESENTEN CAUSALES PARA ELLO) ACTAS DE REANUDACIÓN, ACTA DE TERMINACIÓN, ACTA DE ENTREGA Y RECIBO A SATISFACCIÓN, ACTA DE LIQUIDACIÓN Y DEMÁS QUE SE REQUIERAN. 9. SOLICITAR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APOYAR EN EL ANÁLISIS Y CONCEPTO OPORTUNO SOBRE LAS CIRCUNSTANCIAS ESPECIALES QUE CONLLEVEN A LA NECESIDAD DE EFECTUAR CAMBIOS EN LAS CONDICIONES DE LOS CONTRATOS PARA EL CABAL CUMPLIMIENTO DE LO PACTADO. ASÍ MISMO, APOYAR EL ESTUDIO, EVALUACIÓN Y ATENCIÓN DE LAS SUGERENCIAS, RECLAMACIONES Y CONSULTAS DEL CONTRATISTA. 11. APOYAR CON EL INFORME OPORTUNO DE LAS CONTINGENCIAS EN EL DESARROLLO DE LA SUPERVISIÓN DE LOS PROYECTOS. 12. APOYAR EL PROCESO DE REGISTRO Y ENLACE DE INFORMACIÓN DE LOS PROYECTOS EN EL APLICATIVO GESPROY CUANDO SEA REQUERIDO. 13.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</si>
  <si>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CO1.REQ.7642691</t>
  </si>
  <si>
    <t>OPSP-VAD-0293-2025</t>
  </si>
  <si>
    <t>https://community.secop.gov.co/Public/Tendering/OpportunityDetail/Index?noticeUID=CO1.NTC.7502180&amp;isFromPublicArea=True&amp;isModal=False</t>
  </si>
  <si>
    <t>OSCAR FERNANDO CASTILLO MOSCARELLA</t>
  </si>
  <si>
    <t>ROSEMBER EMILIO RIVADENEIRA BERMUDEZ</t>
  </si>
  <si>
    <t>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PROYECTAR ACUERDOS SUPERIORES, ACUERDOS ACADÉMICOS Y DEMÁS ACTOS ADMINISTRATIVOS QUE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</si>
  <si>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CO1.REQ.7624029</t>
  </si>
  <si>
    <t>OPSP-VAD-0292-2025</t>
  </si>
  <si>
    <t>https://community.secop.gov.co/Public/Tendering/OpportunityDetail/Index?noticeUID=CO1.NTC.7502147&amp;isFromPublicArea=True&amp;isModal=False</t>
  </si>
  <si>
    <t>HILDEMAR DAVID QUINTANA HERNANDEZ</t>
  </si>
  <si>
    <t>DAGOBERTO BARBOSA CARVAJALINO</t>
  </si>
  <si>
    <t>LA PRESENTE ORDEN TIENE POR OBJETO: 1. APOYAR EN EL DIAGNOSTICO DE LOS RECURSOS DE TI CON LOS QUE CUENTA LA INFRAESTRUCTURA DE RED DE UNIMAGDALENA PARA APOYAR LOS PROCESOS ESTRATÉGICOS, MISIONALES Y DE APOYO. 2. APOYAR EN LA PLANEACIÓN Y EJECUCIÓN DE LAS ACTIVIDADES DE MANTENIMIENTO PREVENTIVO Y CORRECTIVO DE LAS RED DE DATOS DE UNIMAGDALENA. 3.APOYAR EN EL SOPORTE A USUARIOS EN LO CORRESPONDIENTE A RED DE DATOS, TELEFONÍA IP Y LECTORAS BIOMÉTRICAS. 4. APOYAR EN LA INSTALACIÓN, MANTENIMIENTO Y SOPORTE DE LAS CÁMARAS DE VIGILANCIA DE LA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</si>
  <si>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CO1.REQ.7624006</t>
  </si>
  <si>
    <t>OPSP-VAD-0291-2025</t>
  </si>
  <si>
    <t>https://community.secop.gov.co/Public/Tendering/OpportunityDetail/Index?noticeUID=CO1.NTC.7502128&amp;isFromPublicArea=True&amp;isModal=False</t>
  </si>
  <si>
    <t>MARTHA CECILIA FRANCO PACHECO</t>
  </si>
  <si>
    <t>LA PRESENTE ORDEN TIENE POR OBJETO: PRESTAR SERVICIOS PROFESIONALES COMO APOYO GENERAL A LA SUPERVISIÓN Y PROCESOS DE APRUEBA Y ENVÍA EN GESPROY PARA LOS PROYECTOS DEL SISTEMA GENERAL DE REGALÍAS EJECUTADOS POR LA UNIVERSIDAD DEL MAGDALENA, REALIZANDO LAS SIGUIENTES ACTIVIDADES: 1. APOYAR EL SEGUIMIENTO Y CONTROL A LAS OBLIGACIONES Y PRODUCTOS A ENTREGAR POR PARTE DEL EQUIPO ADMINISTRATIVO Y CIENTÍFICO-TÉCNICOS DE LOS PROYECTOS, GARANTIZANDO QUE LOS MISMOS CUMPLAN CON LOS REQUISITOS Y CONDICIONES ADMINISTRATIVAS, TÉCNICAS Y CIENTÍFICAS, DE CONFORMIDAD CON EL PROYECTO APROBADO POR EL SISTEMA GENERAL DE REGALÍAS Y SUS DOCUMENTOS ANEXOS. 2. VERIFICAR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 LOS PROYECTOS. 4. APOYAR EN LA SOLICITUD DE TRAMITAR LAS CORRESPONDIENTES ACTAS DE SEGUIMIENTO, ACTAS DE AVANCE, ACTAS DE SUSPENSIÓN (CUANDO SE PRESENTEN CAUSALES PARA ELLO) ACTAS DE REANUDACIÓN, ACTA DE TERMINACIÓN, ACTA DE ENTREGA Y RECIBO A SATISFACCIÓN, ACTA DE LIQUIDACIÓN Y DEMÁS INFORMES QUE SE REQUIERAN EN EL SEGUIMIENTO DE LOS PROYECTOS. 5. APOYAR EN LA SOLICITUD A LA DIRECCIÓN ADMINISTRATIVA Y FINANCIERA DE LOS PROYECTOS, ASÍ COMO A LA CIENTÍFICO-TÉCNICA DE LOS PROYECTOS, LOS INFORMES CUANDO LA SUPERVISIÓN LO CONSIDERE PERTINENTE SOBRE EL DESARROLLO Y EJECUCIÓN DE LOS CONTRATOS SUSCRITOS Y DE CONFORMIDAD CON EL PLAN O CRONOGRAMA DE TRABAJO ESTABLECIDO. 6. ANALIZAR Y CONCEPTUAR OPORTUNAMENTE SOBRE LAS CIRCUNSTANCIAS ESPECIALES QUE CONLLEVEN A LA NECESIDAD DE EFECTUAR CAMBIOS EN LAS CONDICIONES DE LOS DIFERENTES ÓRDENES O CONTRATOS DE LOS PROYECTOS PARA EL CABAL CUMPLIMIENTO DE LO PACTADO. 7. INFORMAR OPORTUNAMENTE LAS CONTINGENCIAS EN EL DESARROLLO DE LA SUPERVISIÓN DE LOS PROYECTOS. 8. APOYAR EL "APRUEBA Y ENVÍA" EN LA PLATAFORMA DE SEGUIMIENTO GESPROY SEGÚN LAS FECHAS DE SEGUIMIENTO ESTABLECIDAS PARA TAL FIN EN LA PLATAFORMA. 9. ASESORAR AL EQUIPO ADMINISTRATIVO DE LOS PROYECTOS EN RELACIÓN CON LA REALIZACIÓN DE INFORMES DE SEGUIMIENTO DE LOS AVANCES EN EJECUCIÓN. 10.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</si>
  <si>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CO1.REQ.7623674</t>
  </si>
  <si>
    <t>OPSP-VAD-0290-2025</t>
  </si>
  <si>
    <t>https://community.secop.gov.co/Public/Tendering/OpportunityDetail/Index?noticeUID=CO1.NTC.7501979&amp;isFromPublicArea=True&amp;isModal=False</t>
  </si>
  <si>
    <t>MONICA LASTENIA ZULBARAN JIMENEZ</t>
  </si>
  <si>
    <t>MILAGRO ELENA GÁMEZ OSPINO</t>
  </si>
  <si>
    <t>LA PRESENTE ORDEN TIENE POR OBJETO: PRESTAR SERVICIOS PROFESIONALES EN EL PROYECTO BPIN 2023000100072 - “IMPLEMENTACIÓN DE UNA PLATAFORMA DE DATOS ABIERTOS BASADA EN AIOT PARA EL ANÁLISIS Y GESTIÓN DE RIESGOS AMBIENTALES Y CLIMÁTICOS EN EL CORREDOR MINERO DE LOS MUNICIPIOS LA JAGUA DE IBIRICO, ALBANIA, ALGARROBO”, REALIZANDO LAS SIGUIENTES ACTIVIDADES: 1. APOYAR EN LA BÚSQUEDA DE LA NORMATIVA INSTITUCIONAL Y NACIONAL Y SU APLICABILIDAD EN LA ESTRUCTURACIÓN DEL MARCO JURÍDICO DE LAS ÓRDENES DE GASTO Y CONVENIOS DEL PROYECTO. 2. APOYAR EN LA EMISIÓN DE CONCEPTOS JURÍDICOS DE ACUERDO CON LAS NECESIDADES ESPECÍFICAS DEL COMPONENTE ADMINISTRATIVO DEL PROYECTO Y DE LAS SOLICITUDES EXPRESAS DE LA DIRECCIÓN DEL PROYECTO. 3. APOYAR EN LA PROYECCIÓN DE RESPUESTAS A REQUERIMIENTOS DE BASE JURÍDICA DE LOS DIFERENTES ACTORES DEL PROYECTO, DEL SGR, ENTES DE CONTROL Y OTRAS INSTANCIAS. 4. APOYAR EN LA ELABORACIÓN Y/O REVISIÓN DE LAS ÓRDENES, RESOLUCIONES, ACTAS Y OTROS DOCUMENTOS DE BASE JURÍDICA DEL PROYECTO. 5. REALIZAR LA REVISIÓN FINAL DE LOS DOCUMENTOS PRECONTRACTUALES EN LA PLATAFORMA GEDOCO, DE LAS PERSONAS EN PROCESO DE VINCULACIÓN AL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</si>
  <si>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CO1.REQ.7623360</t>
  </si>
  <si>
    <t>OPSP-VAD-0289-2025</t>
  </si>
  <si>
    <t>https://community.secop.gov.co/Public/Tendering/OpportunityDetail/Index?noticeUID=CO1.NTC.7501442&amp;isFromPublicArea=True&amp;isModal=False</t>
  </si>
  <si>
    <t>ADRIANO ISRAEL GUERRA</t>
  </si>
  <si>
    <t>ALISON DANIELA FONTALVO NAVARRO</t>
  </si>
  <si>
    <t>LA PRESENTE ORDEN TIENE POR OBJETO: 1. REALIZAR ACOMPAÑAMIENTO AL PROCESO DE MATRÍCULA ACADÉMICA. 2. APOYAR LA COORDINACIÓN DEL PROCESO DE CONTRATACIÓN DE CATEDRÁTICOS DEL PROGRAMA. 3. APOYAR EN EL MANEJO DE LOS SISTEMAS DE INFORMACIÓN: ADMISIONES Y REGISTRO, SIARE, GEDOCO. 4. APOYAR EN LA PLANEACIÓN, EJECUCIÓN Y SEGUIMIENTO DE LAS ACTIVIDADES ACADÉMICO-ADMINISTRATIVAS DEL PROGRAMA. 5. APOYAR EN LA ELABORACIÓN DE PROYECTOS DE COMUNICACIONES, ACTOS ADMINISTRATIVOS, DOCUMENTOS E INFORMES DE GESTIÓN. 6. APOYAR EN LA PROYECCIÓN, DESARROLLO, RECOMENDACIÓN Y EJECUCIÓN DE ACCIONES QUE PERMITAN MEJORAR LA GESTIÓN DE LOS SERVICIOS A CARGO DEL PROGRAMA. 7. APOYAR EN LA ADMINISTRACIÓN Y OPORTUNO CUMPLIMIENTO DE LOS PROCEDIMIENTOS, PROTOCOLOS, GUÍAS Y AGENDAS DISEÑADOS PARA EL ÓPTIMO FUNCIONAMIENTO DEL PROGRAMA. 8. APOYAR EN LA PROYECCIÓN, RADICACIÓN Y GESTIÓN DE LAS COMUNICACIONES INTERNAS Y EXTERNAS DEL PROGRAMA. 9. APOYAR EN LA ELABORACIÓN Y PRESENTACIÓN DE RESULTADOS DE LA GESTIÓN DEL PROGRAMA. 10. APOYAR EN LA ADECUADA, OPORTUNA, EFICIENTE, EFICAZ Y AMABLE ATENCIÓN AL USUARIO, EN LA PRESTACIÓN DE SERVICIOS. 11. APOYAR EN LA ATENCIÓN OPORTUNA Y ADECUADA DE LAS PETICIONES, QUEJAS, RECLAMOS Y SUGERENCIAS, RELACIONADAS CON LOS SERVICIOS DEL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</si>
  <si>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CO1.REQ.7622887</t>
  </si>
  <si>
    <t>OPSP-VAD-0288-2025</t>
  </si>
  <si>
    <t>https://community.secop.gov.co/Public/Tendering/OpportunityDetail/Index?noticeUID=CO1.NTC.7501962&amp;isFromPublicArea=True&amp;isModal=False</t>
  </si>
  <si>
    <t>PABLO HERNÁN VERA SALAZAR</t>
  </si>
  <si>
    <t>VANESSA RAQUEL MIER GARCIA</t>
  </si>
  <si>
    <t>LA PRESENTE ORDEN TIENE POR OBJETO: 1. ASESORAR Y ASISTIR AL RECTOR, EN LA FORMULACIÓN, COORDINACIÓN, EJECUCIÓN Y SEGUIMIENTO DE POLÍTICAS RELACIONADAS CON LOS PROCESOS DE LIDERAZGO INSTITUCIONAL. 2. RESOLVER CONSULTAS, PRESTAR ASISTENCIA Y EMITIR CONCEPTOS PARA LA TOMA DE DECISIONES EN EL MARCO DE SITUACIONES QUE SEAN REMITIDAS POR EL RECTOR SOBRE LOS ESTUDIANTES Y SUS PROCESOS ACADÉMICOS Y DE PARTICIPACIÓN. 3. ASESORAR Y EMITIR RECOMENDACIONES SOBRE LOS PROCESOS INSTITUCIONALES QUE SEAN SOLICITADOS, CON EL FIN DE APOYAR EL CUMPLIMIENTO DE LAS APUESTAS MISIONALES Y DE DESARROLLO DE LA INSTITUCIÓN. 4. PROYECTAR Y/O REVISAR PROYECTOS, ESTRATEGIAS QUE CONLLEVEN AL FORTALECIMIENTO DE LA PARTICIPACIÓN ESTUDIANTIL Y DEL SENTIDO SOCIAL DE LA INSTITUCIÓN. 5. COORDINAR Y ASESORAR LOS PROCESOS INSTITUCIONALES ASOCIADOS A LA PROMOCIÓN DEL LIDERAZGO PARTICIPATIVO. 6. ELABORAR CONCEPTOS, DOCUMENTOS E INFORMES QUE SEAN SOLICITADOS POR EL RECTOR EN EL MARCO DE LAS APUESTAS MISIONALES Y DE DESARROLLO DE LA INSTITUCIÓN ENMARCADOS EN LOS PROCESOS DE LIDERAZGO Y PARTICIPACIÓN ESTUDIANTIL, ASÍ COMO LOS DEMÁS QUE SEAN SOLICITADOS POR EL RECTOR. 7. HACER SEGUIMIENTO AL CUMPLIMIENTO DE LAS APUESTAS DE LIDERAZGO Y PARTICIPACIÓN ESTABLECIDAS EN DOCUMENTOS COMO EL PLAN DE DESARROLLO, PLAN DE GOBIERNO. 8. GESTIONAR, COORDINAR Y HACER SEGUIMIENTO A PROYECTOS Y CONVENIOS QUE SEAN ASIGNADOS POR EL RECTOR DE LA UNIVERSIDAD. 9. COORDINAR Y PARTICIPAR EN GRUPOS Y/O COMITÉS ESPECIALES RESPONSABLES DE LA FORMULACIÓN DE PROYECTOS Y/O ESTRATEGIAS INSTITUCIONALES. 10. ELABORAR INFORMES EN LOS QUE SE EVIDENCIE EL IMPACTO DE LA POLÍTICA DE LIDERAZGO INSTITUCIONAL SOBRE EL BIENESTAR DE LOS ESTUDIANTES. 11. DISEÑAR INDICADORES QUE PERMITAN REALIZAR SEGUIMIENTO EFECTIVO A LAS POLÍTICAS INSTITUCIONALES SOBRE LIDERAZGO Y PARTICIPACIÓN. 12. RENDIR INFORMES MENSUALES O EN EL PLAZO O MOMENTO QUE SU SUPERVISOR LO REQUIERA, SOBRE LAS ACTIVIDADES DESARROLLADAS EN CUMPLIMIENTO DE LA ORDEN DE PRESTACIÓN DE SERVICIOS. 13. CUMPLIR CON LOS PROCEDIMIENTOS DEL PROCESO DE GESTIÓN DEL SISTEMA DE GESTIÓN INTEGRAL DE LA CALIDAD "COGUI".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</si>
  <si>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CO1.REQ.7623619</t>
  </si>
  <si>
    <t>OPSP-VAD-0287-2025</t>
  </si>
  <si>
    <t>https://community.secop.gov.co/Public/Tendering/OpportunityDetail/Index?noticeUID=CO1.NTC.7501415&amp;isFromPublicArea=True&amp;isModal=False</t>
  </si>
  <si>
    <t>JUAN DAVID SALCEDO SALGADO</t>
  </si>
  <si>
    <t>MILEIBYS CAROLINA ROJANO DEL TORO</t>
  </si>
  <si>
    <t>LA PRESENTE ORDEN TIENE POR OBJETO: 1. APOYAR EN EL FORTALECIMIENTO DEL BANCO DE PACIENTES DE LA CLÍNICA ODONTOLÓGICA, GENERAR ESTRATEGIAS Y PLANES DE ACCIÓN. 2. APOYAR EN LA CONSOLIDACIÓN DEL SISTEMA DE INFORMACIÓN (INDICADORES DE GESTIÓN) DE ACUERDO CON EL PERFIL EPIDEMIOLÓGICO GENERADO DE LAS ATENCIONES EN LA CLÍNICA. 3. APOYAR EN JORNADAS EXTRACURRICULARES DE ACUERDO A PROYECTOS ENCAMINADOS A ATENCIÓN PRIMARIA EN SALUD (APS). 4. APOYAR LA REVISIÓN Y ACTUALIZACIÓN DE LA DOCUMENTACIÓN EXISTENTE. 5. APOYAR EN LA GESTIÓN Y PRÉSTAMO DEL LABORATORIO PRECLINICA ODONTOLÓGICA A ESTUDIANTES EN HORARIO DIFERENTES A LOS ASIGNADOS. 6. APOYAR ACTIVIDADES DE COORDINACIÓN ACADÉMICA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</si>
  <si>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CO1.REQ.7622860</t>
  </si>
  <si>
    <t>OAG-VAD-0286-2025</t>
  </si>
  <si>
    <t>https://community.secop.gov.co/Public/Tendering/OpportunityDetail/Index?noticeUID=CO1.NTC.7501091&amp;isFromPublicArea=True&amp;isModal=False</t>
  </si>
  <si>
    <t>JOAQUÍN ALBERTO POMARES BLAISE</t>
  </si>
  <si>
    <t>IMAEL FABRICIO VARGAS MONTENEGRO</t>
  </si>
  <si>
    <t>LA PRESENTE ORDEN TIENE POR OBJETO: 1. APOYAR EN LA ORGANIZACIÓN DEL LABORATORIO DE ACUICULTURA (GRANJA EXPERIMENTAL) PARA LAS PRÁCTICAS Y SERVICIOS REQUERIDOS EN EL MISMO, DE CONFORMIDAD CON LA PROGRAMACIÓN ESTABLECIDA. 2. APOYAR CON LA ENTREGA OPORTUNA DE LOS EQUIPOS, MATERIALES E INSUMOS REQUERIDOS EN EL MONTAJE DE PRÁCTICAS Y SERVICIOS DE LABORATORIO QUE GENERA EL LABORATORIO DE ACUICULTURA (GRANJA EXPERIMENTAL). 3. APOYAR EN EL BUEN USO DE EQUIPOS, MATERIALES E INSUMOS DEL LABORATORIO DE ACUICULTURA (GRANJA EXPERIMENTAL). 4. APOYAR EN LA ADMINISTRACIÓN Y ACTUALIZACIÓN DEL INVENTARIO DE BIENES, MATERIALES E INSUMOS DEL LABORATORIO DE ACUICULTURA (GRANJA EXPERIMENTAL). ASÍ COMO ELABORAR Y PRESENTAR LOS INFORMES RESPECTIVOS. 5. APOYAR EN EL CUMPLIMIENTO DE LAS NORMAS Y PROTOCOLOS DEL PLAN INSTITUCIONAL DE GESTIÓN AMBIENTAL – PIGA, EL PROGRAMA DE SEGURIDAD Y SALUD EN EL TRABAJO. 6. APOYAR EN LA VERIFICACIÓN DEL MANTENIMIENTO PREVENTIVO Y CORRECTIVO DE EQUIPOS E INSTALACIONES DEL LABORATORIO DE ACUICULTURA (GRANJA EXPERIMENTAL). 7. APOYAR CON EL MANTENIMIENTO Y MANEJO DE LOS ANIMALES DE CULTIVOS EN LA ESTACIÓN PISCÍCOLA. 8. APOYAR CON LA INFORMACIÓN OPORTUNA SOBRE SITUACIONES QUE AFECTEN EL DESARROLLO DE LAS ACTIVIDADES EN EL LABORATORIO. 9. APOYAR LA ATENCIÓN OPORTUNA DE LAS PETICIONES, QUEJAS, RECLAMOS Y SUGERENCIAS, RELACIONADAS CON LOS SERVICIOS DE LABORATORIO. 10. APOYAR EN LA ENTREGA AL FINALIZAR LA ORDEN DE SERVICIO DEL INVENTARIO DE LOS EQUIPOS DEL LABORATORIO DETALLANDO EL ESTADO DE ESTOS. 11. APOYAR EN LAS ACTIVIDADES RELACIONADAS CON INVESTIGACIÓN QUE SE DESARROLLAN EN LA ESTACIÓN EN EL CUMPLIMENTO AL PROYECTO RÓBALO. 12. APOYAR EN EL MANTENIMIENTO, ALIMENTACIÓN Y LIMPIEZA Y MONITOREO DE PECES FEMINIZADOS. 13. APOYAR EN EL MANTENIMIENTO, ALIMENTACIÓN Y LIMPIEZA Y MONITOREO DE EVALUACIÓN DE DIETAS 14. APOYAR EN LA TOMA DE MUESTRAS DE ACTIVIDAD ENZIMÁTICA 15. APOYAR EN EL MANTENIMIENTO, ALIMENTACIÓN Y LIMPIEZA Y MONITOREO DE REPRODUCTORES 16. APOYAR EN EL TRANSPORTE DE PECE DESDE LA CIENAGA GRANDE DE SANTA MARTA HASTA LA ESTACIÓN PSICÍCOLA DE LA INSTITUCIÓN.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</si>
  <si>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CO1.REQ.7622827</t>
  </si>
  <si>
    <t>OAG-VAD-0285-2025</t>
  </si>
  <si>
    <t>https://community.secop.gov.co/Public/Tendering/OpportunityDetail/Index?noticeUID=CO1.NTC.7501055&amp;isFromPublicArea=True&amp;isModal=False</t>
  </si>
  <si>
    <t>WILLIGTON ALEXANDER MAIGUEL GOENAGA</t>
  </si>
  <si>
    <t>MONICA BEATRIZ RAMIREZ PEREIRA</t>
  </si>
  <si>
    <t>LA PRESENTE ORDEN TIENE POR OBJETO: 1. PROYECTAR PARA EL DIRECTOR DE LA OFICINA LOS AUTOS DE APERTURA DE INDAGACIÓN, INVESTIGACIÓN, PRUEBAS, ARCHIVOS, CARGOS Y FALLOS. 2. ASESORAR, EMITIR CONCEPTOS Y RESOLVER LAS CONSULTAS QUE EN MATERIA DISCIPLINARIA LE SEAN SOLICITADAS POR PARTE DEL RECTOR, EL DIRECTOR DE LA OFICINA DE CONTROL DISCIPLINARIO INTERNO Y DEMÁS AUTORIDADES DE DIRECCIÓN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</si>
  <si>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CO1.REQ.7622666</t>
  </si>
  <si>
    <t>OPSP-VAD-0284-2025</t>
  </si>
  <si>
    <t>https://community.secop.gov.co/Public/Tendering/OpportunityDetail/Index?noticeUID=CO1.NTC.7500874&amp;isFromPublicArea=True&amp;isModal=False</t>
  </si>
  <si>
    <t>JEIMMY PATRICIA POLO ROJAS</t>
  </si>
  <si>
    <t>ROSALBA GRAVINI PORRAS</t>
  </si>
  <si>
    <t>LA PRESENTE ORDEN TIENE POR OBJETO: 1. PRESENTAR PLAN DE TRABAJO DE ACTIVIDADES A DESARROLLAR, DETALLANDO OBJETIVOS, FECHAS, METODOLOGÍA, METAS, INDICADORES ACORDES CON LAS DIRECTRICES IMPARTIDAS POR EL DIRECTOR (A) DE DESARROLLO ESTUDIANTIL QUE DÉ RESPUESTA A LAS ACTIVIDADES PARA LAS CUALES FUE CONTRATADA. 2. APOYAR A LA DIRECCIÓN DE DESARROLLO ESTUDIANTIL EN EL PROCESO DE SELECCIÓN DE LOS INTÉRPRETES DE LENGUA DE SEÑAS COLOMBIANA.3. APOYAR A LA DIRECCIÓN DE DESARROLLO ESTUDIANTIL EN LA CONSTRUCCIÓN DE NORMAS, REGLAMENTOS Y PRÁCTICAS INSTITUCIONALES QUE FORTALEZCAN LOS PROCESOS DE INCLUSIÓN DE LOS ESTUDIANTES CON DISCAPACIDAD. 4. APOYAR A LA DIRECCIÓN DE DESARROLLO ESTUDIANTIL EN LOS EVENTOS INSTITUCIONALES DONDE ASISTAN ESTUDIANTES CON DISCAPACIDAD AUDITIVA. 5. APOYAR EN CALIDAD DE INTERPRETE DE LENGUA DE SEÑAS COLOMBIANA EN LAS GRABACIONES DEL “CAMPUS TV” Y VIDEOS INSTITUCIONALES. 6. APOYAR A LA DIRECCIÓN DE DESARROLLO ESTUDIANTIL EN LA ELABORACIÓN DE INFORMES DE CARACTERIZACIÓN Y DIAGNÓSTICO DE NECESIDADES DE CADA UNO DE LOS ESTUDIANTES CON DISCAPACIDAD DE LA UNIVERSIDAD DEL MAGDALENA. 7. APOYAR A LA DIRECCIÓN DE DESARROLLO ESTUDIANTIL EN EL DESARROLLO DE ACTIVIDADES QUE PROMUEVAN EL RESPETO POR LA DIFERENCIA Y LA ACEPTACIÓN DE LAS PERSONAS CON DISCAPACIDAD COMO PARTE DE LA DIVERSIDAD Y LA CONDICIÓN HUMANA. 8. APOYAR A LA DIRECCIÓN DE DESARROLLO ESTUDIANTIL EN EL ACOMPAÑAMIENTO PSICOEDUCATIVO DE ESTUDIANTES CON DISCAPACIDAD. 9. APOYAR A LA DIRECCIÓN DE DESARROLLO ESTUDIANTIL EN LA RECEPCIÓN Y VALIDACIÓN DE DOCUMENTOS DE ASPIRANTES CON DISCAPACIDAD. 10. ASESORAR Y ACOMPAÑAR A LOS ESTUDIANTES CON DISCAPACIDAD EN LA ELABORACIÓN DE SU HORARIO ACADÉMICO Y PLANES DE ACOMPAÑAMIENTO EDUCATIVO. 11. ASISTIR A LAS REUNIONES DE PLANEACIÓN, SEGUIMIENTO Y EVALUACIÓN CONVOCADAS POR EL DIRECTOR(A) DE DESARROLLO ESTUDIANTIL, PREVIO ACUERDO CON EL SUPERVISOR (A) DE LA ORDEN. 12. APOYAR A LA DIRECCIÓN DE DESARROLLO ESTUDIANTIL EN LA ORGANIZACIÓN, PLANEACIÓN Y EJECUCIÓN DE ACTIVIDADES CON EL EQUIPO DE INTÉRPRETES DE LA UNIVERSIDAD DEL MAGDALENA. 13. APOYAR A LA DIRECCIÓN DE DESARROLLO ESTUDIANTIL EN LOS PROCESOS DE ADMISIÓN, INDUCCIÓN DE LOS ESTUDIANTES NUEVOS 2025-I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</si>
  <si>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CO1.REQ.7622287</t>
  </si>
  <si>
    <t>OPSP-VAD-0283-2025</t>
  </si>
  <si>
    <t>https://community.secop.gov.co/Public/Tendering/OpportunityDetail/Index?noticeUID=CO1.NTC.7488656&amp;isFromPublicArea=True&amp;isModal=False</t>
  </si>
  <si>
    <t>JAIME ALFREDO NOGUERA SERRANO</t>
  </si>
  <si>
    <t>GLEDY MARIA FOLIACO REBOLLEDO</t>
  </si>
  <si>
    <t>LA PRESENTE ORDEN TIENE POR OBJETO: 1. REALIZAR MONITOREO DE AVANCE DE PROYECTOS ASIGNADOS. 2. ELABORAR INFORMES Y REPORTES DE ACUERDO A REQUERIMIENTOS DEL O DE LOS PROYECTOS ASIGNADOS. 3. COORDINAR LA LOGÍSTICA CORRESPONDIENTE A LOS EVENTOS DE LOS PROYECTOS ASIGNADOS. 4. DESARROLLAR LOS INFORMES DE AVANCE DE LOS EVENTOS PLANEADOS VERSUS LOS EJECUTADOS. 5. REALIZAR LOS ANÁLISIS COMPARATIVOS DE LAS COTIZACIONES DE LOS EVENTOS Y ESTABLECER CONTACTO CON CADA UNA DE LAS REGIONES FOCALIZADAS EN LOS DIFERENTES PROYECTOS. 6. APOYAR LAS ACTIVIDADES ADMINISTRATIVAS Y TÉCNICAS DE LA GERENCIA DE LOS PROYECTOS. 7. CREAR LAS RUTAS DE ENTREGA DE LOS MATERIALES E INSUMOS A ENTREGAR EN CADA UNO DE LOS PROYECTOS ASIGNADOS. 8. COORDINAR LAS ENTREGAS OPORTUNAS DE LOS MATERIALES Y RECOLECTAR LAS EVIDENCIAS DE CADA UNA DE LAS ENTREGAS MEDIANTE ACTAS FIRMADAS. 9. ASESORAR LAS REUNIONES DE COMITÉS TÉCNICOS Y DEL EQUIPO DE PROFESIONALES ADSCRITO A LOS PROYECTOS ASIGNADOS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</si>
  <si>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CO1.REQ.7609808</t>
  </si>
  <si>
    <t>OPSP-VAD-0282-2025</t>
  </si>
  <si>
    <t>https://community.secop.gov.co/Public/Tendering/OpportunityDetail/Index?noticeUID=CO1.NTC.7488609&amp;isFromPublicArea=True&amp;isModal=False</t>
  </si>
  <si>
    <t>ALFONSO DAVID MIRANDA PAZ</t>
  </si>
  <si>
    <t>LA PRESENTE ORDEN TIENE POR OBJETO: 1. PRESENTAR EL PLAN DE TRABAJO DE ACTIVIDADES A DESARROLLAR, DETALLANDO OBJETIVOS, FECHAS, METODOLOGÍA, METAS, INDICADORES ACORDES CON LAS DIRECTRICES IMPARTIDAS POR EL DIRECTOR DE DESARROLLO ESTUDIANTIL QUE DÉ RESPUESTA A LAS ACTIVIDADES PARA LAS CUALES FUE CONTRATADO. 2. ASESORAR A LA DIRECCIÓN DE DESARROLLO ESTUDIANTIL EN LA PLANEACIÓN Y EJECUCIÓN DE ESTRATEGIAS DE ATENCIÓN PSICOSOCIAL Y PSICOPEDAGÓGICA A ESTUDIANTES CON DISCAPACIDAD DE LA UNIVERSIDAD DEL MAGDALENA. 3. APOYAR A LA DIRECCIÓN DE DESARROLLO ESTUDIANTIL EN LA ACTUALIZACIÓN DE LOS DOCUMENTOS, PROCESOS, PROCEDIMIENTOS Y FORMATOS PARA LA ATENCIÓN DE ESTUDIANTES CON DISCAPACIDAD. 4. APOYAR A LA DIRECCIÓN DE DESARROLLO ESTUDIANTIL EN LA ORGANIZACIÓN Y EJECUCIÓN DE JORNADAS DE SENSIBILIZACIÓN CON ESTUDIANTES Y PERSONAL ADMINISTRATIVO DE LA UNIVERSIDAD DEL MAGDALENA, PARA FAVORECER LA INCLUSIÓN DE LOS ESTUDIANTES CON DISCAPACIDAD. 4. ELABORAR LOS INFORMES DE CARACTERIZACIÓN DE CADA UNO DE LOS ESTUDIANTES CON DISCAPACIDAD DE LA UNIVERSIDAD DEL MAGDALENA. 5. APOYAR A LA DIRECCIÓN DE DESARROLLO ESTUDIANTIL EN LA COORDINACIÓN DEL PROCESO DE ADQUISICIÓN DE BIENES, SERVICIOS, EQUIPOS E INSTALACIONES DE DISEÑO UNIVERSAL, QUE REQUIERAN LA MENOR ADAPTACIÓN POSIBLE Y EL MENOR COSTO PARA SATISFACER LAS NECESIDADES ESPECÍFICAS DE LOS ESTUDIANTES CON DISCAPACIDAD DE LA UNIVERSIDAD DEL MAGDALENA. 6. APOYAR A LA DIRECCIÓN DE DESARROLLO ESTUDIANTIL EN LA PROMOCIÓN Y PROTECCIÓN DE LOS DERECHOS HUMANOS DE LAS PERSONAS CON DISCAPACIDAD. 7. APOYAR A LA DIRECCIÓN DE DESARROLLO ESTUDIANTIL EN LA PROMOCIÓN DE LA INCLUSIÓN REAL Y EFECTIVA DE LOS ESTUDIANTES CON DISCAPACIDAD EN LA UNIVERSIDAD DEL MAGDALENA. 8. APOYAR A LA DIRECCIÓN DE DESARROLLO ESTUDIANTIL EN LA RECOPILACIÓN DE LA INFORMACIÓN Y ENTREGA DE INFORMES SOLICITADOS POR EL SUPERVISOR DE LA ORDEN. 9. APOYAR A LA DIRECCIÓN DE DESARROLLO ESTUDIANTIL EN EL DISEÑO DE MATERIALES DE ACOMPAÑAMIENTO PARA LOS ESTUDIANTES CON DISCAPACIDAD DE LA UNIVERSIDAD DEL MAGDALENA. 10. PARTICIPAR DE MANERA REMOTA O PRESENCIAL A LAS REUNIONES DE PLANEACIÓN, SEGUIMIENTO Y EVALUACIÓN CONVOCADAS POR EL DIRECTOR DE DESARROLLO ESTUDIANTIL, PREVIO ACUERDO E INVITACIÓN QUE REALICE EL SUPERVISOR. 11. ASESORAR Y APOYAR EL DISEÑO DE MATERIALES DE ACOMPAÑAMIENTO PARA LOS ESTUDIANTES DEL TALENTO MAGDALENA. 12. APOYAR Y ASESORAR EL DESARROLLO DE ACTIVIDADES DEL PROCESO DE ADMISIÓN DEL PROGRAMA TALENTO MAGDALENA. 13. APOYAR Y ASESORAR LAS ENTREVISTAS DE ORIENTACIÓN VOCACIONAL DEL PROCESO DE ADMISIÓN DEL PROGRAMA TALENTO MAGDALENA. 14. APOYAR DURANTE EL PROCESO DE APLICACIÓN DE PRUEBAS PSICOTÉCNICAS QUE HACEN PARTE DEL SISTEMA DE ANÁLISIS, SEGUIMIENTO Y EVALUACIÓN A LA DESERCIÓN ESTUDIANTIL -SASED Y PROCESOS DE ADMISIÓN ESTUDIANTES NUEVOS CON DISCAPACIDAD.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</si>
  <si>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CO1.REQ.7609554</t>
  </si>
  <si>
    <t>OPSP-VAD-0281-2025</t>
  </si>
  <si>
    <t>https://community.secop.gov.co/Public/Tendering/OpportunityDetail/Index?noticeUID=CO1.NTC.7488371&amp;isFromPublicArea=True&amp;isModal=False</t>
  </si>
  <si>
    <t>IRIS MARIA FONSECA LIDUEÑA</t>
  </si>
  <si>
    <t>CO1.REQ.7609513</t>
  </si>
  <si>
    <t>OPSP-VAD-0280-2025</t>
  </si>
  <si>
    <t>https://community.secop.gov.co/Public/Tendering/OpportunityDetail/Index?noticeUID=CO1.NTC.7489569&amp;isFromPublicArea=True&amp;isModal=False</t>
  </si>
  <si>
    <t xml:space="preserve">JESÚS SUESCÚN ARREGOCÉS </t>
  </si>
  <si>
    <t>STEVEN DANIEL CODINA CANTILLO</t>
  </si>
  <si>
    <t>LA PRESENTE ORDEN TIENE POR OBJETO: 1. APOYAR JURÍDICAMENTE A LA DIRECCIÓN DE BIENESTAR UNIVERSITARIO, EN LOS PROCESOS DE GESTIÓN DE CONTRATACIÓN (PRECONTRACTUALES, CONTRACTUALES, POST-CONTRACTUALES). 2. APOYAR JURÍDICAMENTE EN LA REVISIÓN DE DOCUMENTOS Y PROCEDIMIENTOS IMPLEMENTADOS DESDE LA DIRECCIÓN Y DESDE CADA UNA DE SUS COORDINACIONES. 3. APOYAR JURÍDICAMENTE EN LA PROYECCIÓN DE SOLICITUDES, INFORMES Y RESPUESTAS DE DERECHO DE PETICIÓN QUE LE SEAN SOLICITADAS A LA DIRECCIÓN. 4. APOYAR EN LA SUPERVISIÓN JURÍDICA EN LO RELACIONADO CON REVISIÓN DE INFORMES Y LA EJECUCIÓN DE LAS ORDENES Y/O CONTRATOS DE LA DIRECCIÓN DE BIENESTAR UNIVERSITARIO. 5.EMITIR CONCEPTOS Y RESOLVER LAS CONSULTAS JURÍDICAS QUE SEAN SOLICITADES POR LA DIRECCIÓN DE BIENESTAR UNIVERSITARIO. 6. APOYAR EN LA PARTICIPACIÓN DE LOS DIFERENTES EVENTOS REALIZADOS POR LA DIRECCIÓN DE BIENESTAR UNIVERSITARIO: BIENVENIDA A LOS ESTUDIANTES, SEMANA CULTURAL. 7.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</si>
  <si>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CO1.REQ.7610911</t>
  </si>
  <si>
    <t>OPSP-VAD-0279-2025</t>
  </si>
  <si>
    <t>https://community.secop.gov.co/Public/Tendering/OpportunityDetail/Index?noticeUID=CO1.NTC.7489548&amp;isFromPublicArea=True&amp;isModal=False</t>
  </si>
  <si>
    <t>MARIELA FERMINA DE LA OSSA DE MERCADO</t>
  </si>
  <si>
    <t>LA PRESENTE ORDEN TIENE POR OBJETO: 1.PRESTAR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</si>
  <si>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CO1.REQ.7610790</t>
  </si>
  <si>
    <t>OPSP-VAD-0278-2025</t>
  </si>
  <si>
    <t>https://community.secop.gov.co/Public/Tendering/OpportunityDetail/Index?noticeUID=CO1.NTC.7489586&amp;isFromPublicArea=True&amp;isModal=False</t>
  </si>
  <si>
    <t xml:space="preserve">RONALD ROJAS DUICA </t>
  </si>
  <si>
    <t>VANESSA ALEXANDRA FERNANDEZ AGUILAR</t>
  </si>
  <si>
    <t>LA PRESENTE ORDEN TIENE POR OBJETO: 1. APOYAR EN LA COORDINACIÓN DE LO RELACIONADO CON EL PROCESO DE SOLICITUD DE DEVOLUCIÓN DE IVA, QUE DEBE PRESENTAR LA UNIVERSIDAD ANTE LA DIRECCIÓN DE IMPUESTOS Y ADUANAS NACIONALES – DIAN. 2. APOYAR AL GRUPO DE CONTABILIDAD EN LA ELABORACIÓN, REVISIÓN, CONCILIACIÓN Y PRESENTACIÓN DE LOS DIFERENTES INFORMES QUE SE DEBEN PRESENTAR A LOS ENTES DE CONTROL (CONTADURÍA GENERAL DE LA NACIÓN, CONTRALORÍA DEPARTAMENTAL DEL MAGDALENA, CONTRALORÍA GENERAL DE LA REPÚBLICA, MINISTERIO DE EDUCACIÓN). 3. APOYAR LA COORDINACIÓN DEL PROCESO DE CONCILIACIÓN DE CARTERA, CON EL GRUPO DE FACTURACIÓN, CRÉDITO Y CARTERA Y CONCILIACIÓN DE LA PROPIEDAD, PLANTA Y EQUIPO. 4. APOYAR EN LA REVISIÓN DE LA CODIFICACIÓN CONTABLE DE LAS CUENTAS POR PAGAR Y OBLIGACIONES PRESUPUESTALES ELABORADAS PARA PROCESO DE PAGO. 5. APOYAR AL GRUPO DE CONTABILIDAD EN LA ELABORACIÓN Y PRESENTACIÓN DE LOS ESTADOS FINANCIEROS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</si>
  <si>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CO1.REQ.7610933</t>
  </si>
  <si>
    <t>OAG-VAD-0277-2025</t>
  </si>
  <si>
    <t>https://community.secop.gov.co/Public/Tendering/OpportunityDetail/Index?noticeUID=CO1.NTC.7489531&amp;isFromPublicArea=True&amp;isModal=False</t>
  </si>
  <si>
    <t>CESAR ENRIQUE POLO CASTRO</t>
  </si>
  <si>
    <t>JORGE JOSE SANJUAN DE CASTRO</t>
  </si>
  <si>
    <t>LA PRESENTE ORDEN TIENE POR OBJETO: 1. APOYAR EN LA CAPACITACIÓN A USUARIOS FINALES, DOCENTES, ESTUDIANTES, ADMINISTRATIVOS EN EL USO EFECTIVO DEL SISTEMA SOFTWARE. 2. APOYAR EN LA CREACIÓN DE MATERIAL DE CAPACITACIÓN CLARO Y CONCISO PARA LOS USUARIOS FINALES. 3. APOYAR EN CREACIÓN DE MATERIAL MULTIMEDIA COMO ELEMENTOS DE APOYO EN LA IMPLEMENTACIÓN DEL SOFTWARE. 4. APOYAR EN LA CONSTRUCCIÓN DE COMPONENTES SOFTWARE PARA EL ANÁLISIS DE DATOS ALMACENADOS EN EL SISTEMA DE INFORMACIÓN. 5. APOYAR EN LA CONSTRUCCIÓN DE API DE CONSULTAS PARA LOS DATOS ALMACENADOS. 6. APOYAR EN CREACIÓN DE USUARIOS DE REDCAP INSTITUCIONAL. 7. APOYAR EN LA CAPACITACIÓN DE USUARIOS EN PROCESOS DE RECUPERACIÓN DE CUENTA DE REDCAP.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</si>
  <si>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CO1.REQ.7609925</t>
  </si>
  <si>
    <t>OPSP-VAD-0276-2025</t>
  </si>
  <si>
    <t>https://community.secop.gov.co/Public/Tendering/OpportunityDetail/Index?noticeUID=CO1.NTC.7494369&amp;isFromPublicArea=True&amp;isModal=False</t>
  </si>
  <si>
    <t>MILVIDA MARIA SUAREZ FLOREZ</t>
  </si>
  <si>
    <t>MARIA DEL CARMEN CALDERON ORTIZ</t>
  </si>
  <si>
    <t>LA PRESENTE ORDEN TIENE POR OBJETO: 1. APOYAR EN LA ATENCIÓN DE LAS SOLICITUDES DE CONSULTA DE DOCUMENTOS DEL ARCHIVO CENTRAL. 2. APOYAR EN LA ORGANIZACIÓN DE LAS JORNADAS DE CAPACITACIÓN, ASISTENCIA TÉCNICA Y ENTREGA DE INSUMOS SOLICITADAS POR LAS DEPENDENCIAS. 3. APOYAR EN EL SEGUIMIENTO DE LAS CONDICIONES DE ALMACENAMIENTO Y CONSERVACIÓN DEL ARCHIVO CENTRAL. 4. APOYAR EN LA ACTUALIZACIÓN DE LA DOCUMENTACIÓN DEL PROCESO DE GESTIÓN DOCUMENTAL. 5. APOYAR EN LA MEDICIÓN DE LOS INDICADORES DE GESTIÓN DEL PROCESO DE GESTIÓN DOCUMENTAL. 6.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</si>
  <si>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CO1.REQ.7615928</t>
  </si>
  <si>
    <t>OAG-VAD-0275-2025</t>
  </si>
  <si>
    <t>https://community.secop.gov.co/Public/Tendering/OpportunityDetail/Index?noticeUID=CO1.NTC.7490330&amp;isFromPublicArea=True&amp;isModal=False</t>
  </si>
  <si>
    <t>CLAUDIA MILENA KATIME ZUÑIGA</t>
  </si>
  <si>
    <t>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</si>
  <si>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CO1.REQ.7611362</t>
  </si>
  <si>
    <t>OPSP-VAD-0274-2025</t>
  </si>
  <si>
    <t>https://community.secop.gov.co/Public/Tendering/OpportunityDetail/Index?noticeUID=CO1.NTC.7489961&amp;isFromPublicArea=True&amp;isModal=False</t>
  </si>
  <si>
    <t>ROSALBA ESTHER JIMENEZ MOSS</t>
  </si>
  <si>
    <t>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EL RECIBO DE INSTRUMENTAL CONTAMINADO, LAVADO Y EMPAQUE DEL INSTRUMENTAL EN LA CENTRAL DE ESTERILIZACIÓN, DESPUÉS DEL TURNO CLÍNICO. 6.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</si>
  <si>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CO1.REQ.7611084</t>
  </si>
  <si>
    <t>OAG-VAD-0273-2025</t>
  </si>
  <si>
    <t>https://community.secop.gov.co/Public/Tendering/OpportunityDetail/Index?noticeUID=CO1.NTC.7489697&amp;isFromPublicArea=True&amp;isModal=False</t>
  </si>
  <si>
    <t>ISAAC MATEO CANTILLO GAMARRA</t>
  </si>
  <si>
    <t>LA PRESENTE ORDEN TIENE POR OBJETO: 1. APOYAR EN EL PROCESO DE MANTENIMIENTO PREVENTIVO Y CORRECTIVO A LOS EQUIPOS DE CÓMPUTO DE LA INSTITUCIÓN, INCLUYENDO SEDES ALTERNAS (SEDE-CENTRO, PLANTA PILOTO, CONSULTORIO JURÍDICO, SAN JUAN NEPOMUCENO). 2. APOYAR EN EL PROCESO DE SOPORTE A USUARIOS. 3. APOYAR EN LA INSTALACIÓN DE SOFTWARE LICENCIADO QUE SOLICITEN LOS USUARIOS DESPUÉS DE SU CONFIGURACIÓN INICIAL. 4. APOYAR EN LA CONFIGURACIÓN DE LAS IMPRESORAS CON LOS EQUIPOS DE CÓMPUTO. 5. APOYAR LA CONFIGURACIÓN DE LOS EQUIPOS NUEVOS DE COMPUTO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</si>
  <si>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CO1.REQ.7611026</t>
  </si>
  <si>
    <t>OAG-VAD-0272-2025</t>
  </si>
  <si>
    <t>https://community.secop.gov.co/Public/Tendering/OpportunityDetail/Index?noticeUID=CO1.NTC.7489671&amp;isFromPublicArea=True&amp;isModal=False</t>
  </si>
  <si>
    <t>WILBERTO GALVIS SANTOS</t>
  </si>
  <si>
    <t>VICTOR ALBERTO LARA MARTINEZ</t>
  </si>
  <si>
    <t xml:space="preserve"> LA PRESENTE ORDEN TIENE POR OBJETO: 1. APOYAR AL GRUPO DE SERVICIOS GENERALES EN LA SUPERVISIÓN DE ESPACIOS FÍSICOS, 2. APOYAR AL GSG EN APERTURAS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</si>
  <si>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CO1.REQ.7610695</t>
  </si>
  <si>
    <t>OAG-VAD-0271-2025</t>
  </si>
  <si>
    <t>https://community.secop.gov.co/Public/Tendering/OpportunityDetail/Index?noticeUID=CO1.NTC.7489649&amp;isFromPublicArea=True&amp;isModal=False</t>
  </si>
  <si>
    <t>CARLOS MIGUEL MARTES VEGA</t>
  </si>
  <si>
    <t>LA PRESENTE ORDEN TIENE POR OBJETO: 1. DEFINIR, ELABORAR Y REVISAR LA ARQUITECTURA DE DESARROLLO DE LOS PROYECTOS (CASOS DE USO, BASES DE DATOS, CLASES, INTERFAZ DE USUARIO, MIGRACIÓN DE DATOS). 2. CONSTRUIR LOS PROTOTIPOS PARA LA EJECUCIÓN DE PRUEBAS A LOS PRODUCTOS SOFTWARE. 3. IMPLANTAR PRODUCTOS DE SOFTWARE TERMINADOS EN AMBIENTES DE PRODUCCIÓN PREVIAMENTE SELECCIONADOS. 4. INCORPORAR ELEMENTOS DE DISEÑO EXISTENTES 5. APLICAR GESTIÓN DE LA CONFIGURACIÓN PARA ACTUALIZAR CAMBIOS Y MANTENERLOS DEBIDAMENTE DOCUMENTADOS MEDIANTE LAS HERRAMIENTAS CORRESPONDIENTES. 6. REALIZAR REUNIONES PERIÓDICAS CON LOS EQUIPOS DE TRABAJO DE LOS PROYECTOS. 7. ESPECIFICAR REQUISITOS DE SOFTWARE EN FORMA DE HISTORIAS DE USUARIO.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</si>
  <si>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CO1.REQ.7610676</t>
  </si>
  <si>
    <t>OPSP-VAD-0270-2025</t>
  </si>
  <si>
    <t>https://community.secop.gov.co/Public/Tendering/OpportunityDetail/Index?noticeUID=CO1.NTC.7489624&amp;isFromPublicArea=True&amp;isModal=False</t>
  </si>
  <si>
    <t>RAQUEL MARIA GARCIA TEJEDA</t>
  </si>
  <si>
    <t>LA PRESENTE ORDEN TIENE POR OBJETO: 1. PROYECTAR PARA EL DIRECTOR DE LA OFICINA LOS AUTOS DE APERTURA DE INDAGACIÓN, INVESTIGACIÓN, PRUEBAS, ARCHIVOS, CARGOS Y FALLOS. 2. ASESORAR, EMITIR CONCEPTOS Y RESOLVER LAS CONSULTAS QUE EN MATERIA DISCIPLINARIA LE SEAN SOLICITADAS POR PARTE DEL RECTOR, EL DIRECTOR DE LA OFICINA DE CONTROL DISCIPLINARIO INTERNO Y DEMÁS AUTORIDADES DE DIRECCIÓN DE LA UNIVERSIDAD. 3. PRESTAR ASESORÍA, PROYECCIÓN Y SUSTENTACIÓN EN LOS PROCESOS ADMINISTRATIVOS SANCIONATORIOS, CUYA COMPETENCIA SEA DE LA OFICINA DE CONTROL INTERNO DISCIPLINARIO.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</si>
  <si>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CO1.REQ.7609612</t>
  </si>
  <si>
    <t>OPSP-VAD-0269-2025</t>
  </si>
  <si>
    <t>https://community.secop.gov.co/Public/Tendering/OpportunityDetail/Index?noticeUID=CO1.NTC.7480249&amp;isFromPublicArea=True&amp;isModal=False</t>
  </si>
  <si>
    <t>JULIO VEGA BAQUERO</t>
  </si>
  <si>
    <t>YUDYS ULISES ARCE VILLAREAL</t>
  </si>
  <si>
    <t>LA PRESENTE ORDEN TIENE POR OBJETO: 1. APOYAR EN LA ORIENTACIÓN Y ASISTENCIA A LOS USUARIOS EN EL ACCESO, USO Y ELECCIÓN DE SERVICIOS Y RECURSOS DE LA BIBLIOTECA, INCLUYENDO EL APOYO A USUARIOS CON DISCAPACIDAD Y LA SOLUCIÓN DE INQUIETUDES RELACIONADAS CON EL ACCESO A RECURSOS, SERVICIOS Y PROCESOS DE PRÉSTAMO. 2. APOYAR EN LA GESTIÓN Y SUPERVISIÓN DEL PRÉSTAMO Y DEVOLUCIÓN DE MATERIALES BIBLIOGRÁFICOS, COMPUTADORES DE ESCRITORIO EN LAS AULAS DE RECURSOS VIRTUALES Y COMPUTADORES PORTÁTILES, ASEGURANDO LA CORRECTA ASIGNACIÓN Y USO DE ESTOS RECURSOS. 3. APOYAR EN LA ORGANIZACIÓN Y MANTENIMIENTO DE LAS COLECCIONES EN LAS ESTANTERÍAS, INCLUYENDO LA ORGANIZACIÓN DE INVENTARIOS, LA IDENTIFICACIÓN Y REPARACIÓN DE EJEMPLARES DETERIORADOS, Y LA PREPARACIÓN DE NUEVOS MATERIALES. 4. APOYAR EN LA GESTIÓN DEL REPOSITORIO DIGITAL INSTITUCIONAL Y EN LA DIGITALIZACIÓN DE ARCHIVOS, GARANTIZANDO LA ACCESIBILIDAD Y PRESERVACIÓN DE LOS DOCUMENTOS. 5. APOYAR EN LA PLANIFICACIÓN Y EJECUCIÓN DE EVENTOS CULTURALES, Y EN LA DIFUSIÓN DE SERVICIOS Y ACTIVIDADES EN REDES SOCIALES DE LA BIBLIOTECA. 6. APOYAR EN LA APLICACIÓN DE ESTRATEGIAS PARA LA RECUPERACIÓN DE MATERIALES EN MORA, FACILITANDO LA COMUNICACIÓN CON LOS USUARIOS PARA PROMOVER LA DEVOLUCIÓN PUNTUAL. 7. APOYAR EN LA GESTIÓN DE LA CASITA DEL LIBRO LIBRE UNIMAGDALENA Y PROMOVER EL INTERCAMBIO DE LIBROS PARA FOMENTAR LA LECTURA EN LA COMUNIDAD UNIVERSITARIA. 8. APOYAR EL PROCESO DE FORMACIÓN DE USUARIOS, A TRAVÉS DE CAPACITACIONES PRESENCIALES Y VIRTUALES, SOBRE EL USO DE BASES DE DATOS ACADÉMICAS Y DE INVESTIGACIÓN, GESTORES BIBLIOGRÁFICOS, LEGANTO Y OTRAS HERRAMIENTAS Y PLATAFORMAS TECNOLÓGICAS. 9. APOYAR EN LOS PROCESOS TÉCNICOS DE PREPARACIÓN DE LOS LIBROS, INCLUYENDO CATALOGACIÓN, CLASIFICACIÓN, ETIQUETADO, ASIGNACIÓN DE CÓDIGOS DE BARRAS, BANDAS MAGNÉTICAS Y OTROS MÉTODOS DE SEGURIDAD. 10. APOYAR EN LA ACTUALIZACIÓN DEL CURSO DE BIBLIOTECA EN EL BLOQUE 10 Y EN LA CONSTRUCCIÓN DE NUEVOS MÓDULOS PARA DICHO CURSO O DE CURSOS NUEVOS.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</si>
  <si>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CO1.REQ.7601508</t>
  </si>
  <si>
    <t>OAG-VAD-0268-2025</t>
  </si>
  <si>
    <t>https://community.secop.gov.co/Public/Tendering/OpportunityDetail/Index?noticeUID=CO1.NTC.7482108&amp;isFromPublicArea=True&amp;isModal=False</t>
  </si>
  <si>
    <t>DANIELA JOSE ALEAN MOLINARES</t>
  </si>
  <si>
    <t>LA PRESENTE ORDEN TIENE POR OBJETO: 1. PRESENTAR EL PLAN DE TRABAJO DE ACTIVIDADES A DESARROLLAR, DETALLANDO OBJETIVOS, FECHAS, METODOLOGÍA, METAS, INDICADORES ACORDES CON LAS DIRECTRICES IMPARTIDAS POR EL DIRECTOR (A)DE DESARROLLO ESTUDIANTIL QUE DÉ RESPUESTA A LAS ACTIVIDADES POR LA CUAL FUE CONTRATADO. 2. APOYAR A LA DIRECCIÓN DE DESARROLLO ESTUDIANTIL EN EL DISEÑO E IMPLEMENTACIÓN DE LAS ESTRATEGIAS DE PROMOCIÓN DE LA PERMANENCIA Y PREVENCIÓN DE LA DESERCIÓN ESTUDIANTIL, A TRAVÉS DE TALLERES Y ATENCIONES INDIVIDUALES BUSCANDO GENERAR EN DICHA POBLACIÓN MEJORAR SU RENDIMIENTO ACADÉMICO. 3. APOYAR A LA DIRECCIÓN DE DESARROLLO ESTUDIANTIL EN EL ACOMPAÑAMIENTO, SEGUIMIENTO Y MONITOREO A LOS ESTUDIANTES IDENTIFICADOS EN RIESGO DE DESERCIÓN ESTUDIANTIL EN LA UNIVERSIDAD DEL MAGDALENA. 4. APOYAR A LA DIRECCIÓN DE DESARROLLO ESTUDIANTIL EN LAS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 ESTABLECIDOS POR LA DIRECCIÓN DE DESARROLLO ESTUDIANTIL Y EN EL SISTEMA DE GESTIÓN DE LA CALIDAD PARA EL REGISTRO DE LAS ACTIVIDADES QUE SE REALICEN DESDE EL SERVICIO QUE SE ORIENTA. 7. PRESENTAR INFORMES SEMANALES Y MENSUALES AL COORDINADOR DEL ÁREA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2025-I.10. ASESORAR A LA DIRECCIÓN DE DESARROLLO ESTUDIANTIL EN LA CONSTRUCCIÓN DE INFORMES MENSUALES DE LAS ACTIVIDADES DESARROLLADAS PARA LA PREVENCIÓN DE LA DESERCIÓN. 11. ASESORAR A LA DIRECCIÓN DE DESARROLLO ESTUDIANTIL EN LA PLANEACIÓN Y EJECUCIÓN DE ACTIVIDADES DE INDUCCIÓN DE LOS ESTUDIANTES QUE INGRESAN EN EL PRIMER SEMESTRE 2025-I. 12. REVISAR LOS INFORMES PSICOLÓGICOS DE LAS ENTREVISTAS DE ORIENTACIÓN VOCACIONAL DEL PROCESO DE ADMISIÓN DEL PROGRAMA “TALENTO MAGDALENA” PARA EL PERIODO ACADÉMICO 2025-I. 14. ASESORAR Y APOYAR A LA DIRECCIÓN DE DESARROLLO ESTUDIANTIL EN LA PLANEACIÓN Y ORGANIZACIÓN DE ESTRATEGIAS, CAMPAÑAS, ACTIVIDADES QUE SE REALICEN EN EL MARCO DE LAS ACCIONES QUE SE EJECUTAN EN LA DIRECCIÓN DE DESARROLLO ESTUDIANTIL PARA MITIGAR LA DESERCIÓN ESTUDIANTIL Y GRADUACIÓN OPORTUNA DE LOS ESTUDIANTES DE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</si>
  <si>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CO1.REQ.7603402</t>
  </si>
  <si>
    <t>OPSP-VAD-0267-2025</t>
  </si>
  <si>
    <t>https://community.secop.gov.co/Public/Tendering/OpportunityDetail/Index?noticeUID=CO1.NTC.7481851&amp;isFromPublicArea=True&amp;isModal=False</t>
  </si>
  <si>
    <t>ERICK MARTINEZ DIAZ</t>
  </si>
  <si>
    <t>LA PRESENTE ORDEN TIENE POR OBJETO: 1. APOYAR EN LA ADMINISTRACIÓN DE LOS SISTEMAS DE INFORMACIÓN, EL PORTAL WEB Y LAS HERRAMIENTAS TECNOLÓGICAS QUE RESPALDAN LOS SERVICIOS DE LA BIBLIOTECA. 2. APOYAR EN LA GESTIÓN DEL MANTENIMIENTO Y LA OPTIMIZACIÓN PREVENTIVA DE LOS SISTEMAS DE INFORMACIÓN PARA ASEGURAR SU DISPONIBILIDAD, EFICIENCIA OPERATIVA, ESTABILIDAD Y SEGURIDAD. 3. REALIZAR INSTALACIONES, CONFIGURACIONES Y ACTUALIZACIONES DE SOFTWARE PARA ASEGURAR SU CORRECTO FUNCIONAMIENTO Y COMPATIBILIDAD CON LAS NECESIDADES ESPECÍFICAS DE LA BIBLIOTECA. 4. BRINDAR SOPORTE TÉCNICO INTEGRAL A LOS USUARIOS DE LA BIBLIOTECA PARA RESOLVER PROBLEMAS ASOCIADOS CON LAS HERRAMIENTAS TECNOLÓGICAS Y SISTEMAS DE INFORMACIÓN, INCLUYENDO DIAGNÓSTICO, SOLUCIÓN Y DOCUMENTACIÓN DE CASOS, ASEGURANDO UN SEGUIMIENTO EFICIENTE Y RESOLUCIÓN SATISFACTORIA. 5. DESARROLLAR HERRAMIENTAS, SISTEMAS Y COMPONENTES DE SOFTWARE UTILIZANDO TECNOLOGÍAS COMO NETCORE, JAVASCRIPT, ANGULAR, JAVA SPRING BOOT Y APIS, APLICANDO PATRONES DE DISEÑO PARA MEJORAR LA EFICIENCIA Y FUNCIONALIDAD DE LOS RECURSOS TECNOLÓGICOS Y SERVICIOS DE LA BIBLIOTECA. 6. APOYAR EN LA GENERACIÓN DE INFORMES DETALLADOS DE USABILIDAD DE LOS RECURSOS TECNOLÓGICOS, EVALUANDO LA EXPERIENCIA DEL USUARIO Y PROPONIENDO MEJORAS PARA OPTIMIZAR LA ACCESIBILIDAD Y EFICACIA. 7. PROPONER Y MANTENER LAS ESTRATEGIAS EFECTIVAS DE RESPALDO DE DATOS Y PROTOCOLOS DE RECUPERACIÓN DE INFORMACIÓN PARA GARANTIZAR LA INTEGRIDAD Y DISPONIBILIDAD DE LA INFORMACIÓN DE LA BIBLIOTECA ANTE POSIBLES INCIDENTES. 8. APOYAR EN LA SUPERVISIÓN DE LAS LICENCIAS Y CERTIFICADOS DE SEGURIDAD DE LOS SISTEMAS INFORMÁTICOS, ASEGURANDO QUE TODAS LAS RENOVACIONES NECESARIAS SE REALICEN ANTES DE SUS FECHAS DE VENCIMIENTO PARA MANTENER LA CONTINUIDAD, LA SEGURIDAD Y LA CONFORMIDAD LEGAL DE LOS SERVICIOS TECNOLÓGICOS. 9. BRINDAR CAPACITACIÓN AL TALENTO HUMANO DE LA BIBLIOTECA Y DE LOS USUARIOS FINALES PARA ASEGURAR EL USO EFECTIVO DE LOS SISTEMAS DE INFORMACIÓN, HERRAMIENTAS Y PLATAFORMAS TECNOLÓGICAS.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</si>
  <si>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CO1.REQ.7603052</t>
  </si>
  <si>
    <t>OPSP-VAD-0266-2025</t>
  </si>
  <si>
    <t>https://community.secop.gov.co/Public/Tendering/OpportunityDetail/Index?noticeUID=CO1.NTC.7481492&amp;isFromPublicArea=True&amp;isModal=False</t>
  </si>
  <si>
    <t>LEYDEN ELIANA EGUIS</t>
  </si>
  <si>
    <t>LAURA VANESSA MAESTRE MAESTRE</t>
  </si>
  <si>
    <t>LA PRESENTE ORDEN TIENE POR OBJETO: 1. ASESORAR EN LA COORDINACIÓN DE LO RELACIONADO CON EL PROCESO DE SOLICITUD DE DEVOLUCIÓN DE IVA, QUE DEBE PRESENTAR LA UNIVERSIDAD ANTE LA DIRECCIÓN DE IMPUESTOS Y ADUANAS NACIONALES – DIAN. 2. APOYAR AL GRUPO DE CONTABILIDAD EN LA DEPURACIÓN DE LOS AVANCES ENTREGADOS 3. APOYAR EN LA REVISIÓN DE LA CODIFICACIÓN CONTABLE DE LAS CUENTAS POR PAGAR Y OBLIGACIONES PRESUPUESTALES ELABORADAS PARA PROCESO DE PAGO. 4. APOYAR AL GRUPO DE CONTABILIDAD EN EL PROCESO DE CONCILIACIÓN DE CARTERA, CON EL GRUPO DE FACTURACIÓN, CRÉDITO Y CARTERA Y CONCILIACIÓN DE LA PROPIEDAD, PLANTA Y EQUIPO. 5. APOYAR AL GRUPO DE CONTABILIDAD EN EL PROCESO DE LEGALIZACIÓN DE CAJA MENOR.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</si>
  <si>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CO1.REQ.7602796</t>
  </si>
  <si>
    <t>OPSP-VAD-0265-2025</t>
  </si>
  <si>
    <t>https://community.secop.gov.co/Public/Tendering/OpportunityDetail/Index?noticeUID=CO1.NTC.7481438&amp;isFromPublicArea=True&amp;isModal=False</t>
  </si>
  <si>
    <t xml:space="preserve">PADRAIC MICHAEL QUINN </t>
  </si>
  <si>
    <t>SANDRA PATRICIA ZAPATA FRAGOSO</t>
  </si>
  <si>
    <t>LA PRESENTE ORDEN TIENE POR OBJETO: 1. APOYAR EN LA PLANIFICACIÓN Y EJECUCIÓN DE ESTRATEGIAS PARA LA ORGANIZACIÓN ACADÉMICA Y ADMINISTRATIVA. 2. ELABORAR INFORMES SOBRE PROGRAMAS, ACTIVIDADES Y EL CUMPLIMIENTO DE METAS ESTRATÉGICAS. 3. PREPARAR REPORTES DETALLADOS SOBRE LAS HORAS LABORADAS POR DOCENTES Y COORDINADORES. 4. APOYAR EN EL DISEÑO Y DESARROLLO DE ESTRATEGIAS PARA LA PROMOCIÓN Y OFERTA DE CURSOS DE IDIOMAS. 5. PARTICIPAR EN LA PLANIFICACIÓN Y FORMULACIÓN DE PROPUESTAS PARA PROGRAMAS DE FORMACIÓN. 6. COORDINAR LA ADMINISTRACIÓN Y ASIGNACIÓN DEL PRESUPUESTO DISPONIBLE. 7. APOYAR EN LA PROYECCIÓN Y ORGANIZACIÓN DE LOS CRONOGRAMAS DE ACTIVIDADES DEL CENTRO DE PLURILINGÜISMO. 8. APOYAR EN LA CREACIÓN DE PLANES DE ACCIÓN PARA LA OBTENCIÓN Y MANEJO DE RECURSOS DEL CDPL. 9. APOYAR EN EL DISEÑO, IMPLEMENTACIÓN Y MONITOREO DEL PLAN ESTRATÉGICO DEL CENTRO DE PLURILINGÜISMO. 10. APOYAR EN EL PROCESO DE CONTRATACIÓN DE PERSONAL DOCENTE Y DE APOYO, GARANTIZANDO UNA ADECUADA DISTRIBUCIÓN DE CARGAS Y FUNCIONES. 11. APOYAR LA COORDINACIÓN Y REVISIÓN DE LA PROGRAMACIÓN DE LOS CRONOGRAMAS ACADÉMICOS PARA LOS CURSOS. 12. APOYAR EN LA VERIFICACIÓN DEL CUMPLIMIENTO DE METAS E INDICADORES ESTABLECIDOS. 13. APOYAR EN LA ORGANIZACIÓN Y SEGUIMIENTO A LAS ACTIVIDADES ACADÉMICAS EN CONJUNTO CON LAS ÁREAS PERTINENTES. 14. APOYAR EN LA GESTIÓN DE TRÁMITES ADMINISTRATIVOS, INCLUYENDO AJUSTES PRESUPUESTARIOS, ACTAS, RESOLUCIONES Y OTROS PROCEDIMIENTOS RELACIONADOS. 15. DISEÑAR PRESUPUESTOS, CONSIDERANDO ESTIMACIONES PARA EVENTOS, RECURSOS Y ACTIVIDADES ESPECÍFICAS. 16. ELABORAR Y MANTENER ACTUALIZADOS LOS CRONOGRAMAS ADMINISTRATIVOS Y ACADÉMICOS. 17. GENERAR REPORTES SOBRE EXÁMENES DE SUFICIENCIA, PLANIFICACIÓN Y ESTADÍSTICAS GENERALES. 18. APOYAR EN LA REALIZACIÓN DE EXÁMENES DEL CDPL.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</si>
  <si>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CO1.REQ.7602721</t>
  </si>
  <si>
    <t>OPSP-VAD-0264-2025</t>
  </si>
  <si>
    <t>https://community.secop.gov.co/Public/Tendering/OpportunityDetail/Index?noticeUID=CO1.NTC.7481160&amp;isFromPublicArea=True&amp;isModal=False</t>
  </si>
  <si>
    <t>CLAUDIA VINUEZA RIVEROS</t>
  </si>
  <si>
    <t>LA PRESENTE ORDEN TIENE POR OBJETO: 1. APOYAR LA COORDINACIÓN ACADÉMICA GENERAL DEL CDPL PREVIO A INICIO DE CLASES. 2. APOYAR EN LOS PROCESOS DE PLANEACIÓN PARA LA ENSEÑANZA, CURRÍCULO Y EVALUACIÓN. 3. APOYAR EN LA REVISIÓN DE LOS MICRODISEÑOS. 4. DISEÑAR PROPUESTAS ACADÉMICAS Y DE DOCENCIA. 5. DISEÑAR LA RUTA PARA LA CREACIÓN DEL ECOSISTEMA DE EVALUACIÓN CDPL. 6. APOYAR EN LA REALIZACIÓN DE LOS EXÁMENES DIAGNÓSTICOS.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</si>
  <si>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CO1.REQ.7602231</t>
  </si>
  <si>
    <t>OPSP-VAD-0263-2025</t>
  </si>
  <si>
    <t>https://community.secop.gov.co/Public/Tendering/OpportunityDetail/Index?noticeUID=CO1.NTC.7480580&amp;isFromPublicArea=True&amp;isModal=False</t>
  </si>
  <si>
    <t>KEVIN DAVID DAZA MONTENEGRO</t>
  </si>
  <si>
    <t>LA PRESENTE ORDEN TIENE POR OBJETO: 1) APOYAR LA REVISIÓN DE LOS DOCUMENTOS SOPORTE QUE SON ENVIADOS AL GRUPO DE CONTABILIDAD, QUE HACEN PARTE DE TRÁMITES DE PAGO A LOS DIFERENTES PROVEEDORES DE BIENES Y SERVICIOS CONTRATADOS CON RECURSOS PROVENIENTES DEL SISTEMA GENERAL DE REGALÍAS. 2) APOYAR EN LA RADICACIÓN DE LAS CUENTAS POR PAGAR, UNA VEZ CULMINA SU ETAPA DE REVISIÓN; TANTO EN EL SISTEMA DE INFORMACIÓN FINANCIERO DE LA UNIVERSIDAD DEL MAGDALENA (SINAP) COMO EN EL SISTEMA DE PAGOS Y GIROS DE REGALÍAS SPGR DEL MINISTERIO DE HACIENDA. 3) APOYAR EN LA RADICACIÓN DE LAS OBLIGACIONES PRESUPUESTALES, UNA VEZ CULMINA SU ETAPA DE REVISIÓN; TANTO EN EL SISTEMA DE INFORMACIÓN FINANCIERO DE LA UNIVERSIDAD DEL MAGDALENA (SINAP) COMO EN EL SISTEMA DE PAGOS Y GIROS DE REGALÍAS SPGR DEL MINISTERIO DE HACIENDA. 4) APOYAR EN LA REVISIÓN EN CONJUNTO CON EL PROFESIONAL ESPECIALIZADO DEL GRUPO DE CONTABILIDAD, LA CODIFICACIÓN DE LOS MODELOS CONTABLES DEL SINAP QUE SEAN UTILIZADOS EN LA ELABORACIÓN DE CUENTAS POR PAGAR Y OBLIGACIONES PRESUPUESTALES REFERENTES AL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</si>
  <si>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CO1.REQ.7601850</t>
  </si>
  <si>
    <t>OPSP-VAD-0262-2025</t>
  </si>
  <si>
    <t>https://community.secop.gov.co/Public/Tendering/OpportunityDetail/Index?noticeUID=CO1.NTC.7480286&amp;isFromPublicArea=True&amp;isModal=False</t>
  </si>
  <si>
    <t>GUSTAVO ADOLFO ARDILA RODRIGUEZ</t>
  </si>
  <si>
    <t>LA PRESENTE ORDEN TIENE POR OBJETO: 1. APOYAR EN LA COORDINACIÓN DE LA CREACIÓN, REVISIÓN Y DEPURACIÓN DE LA BASE DE TERCEROS EN EL SISTEMA DE INFORMACIÓN FINANCIERO – SINAP- . 2. ASESORAR AL GRUPO DE CONTABILIDAD EN EL PROCESO DE GESTIÓN DOCUMENTAL DE LA UNIDAD (RECEPCIÓN Y ARCHIVO DE LAS COMUNICACIONES INTERNAS Y EXTERNAS). 3. APOYAR EN LA COORDINACIÓN CON EL PERSONAL VINCULADO AL GRUPO DE CONTABILIDAD LO REFERENTE AL PROCESO DE RECEPCIÓN, REVISIÓN Y POSTERIOR ENVÍO DE DOCUMENTOS SOPORTE PARA TRÁMITES DE PAGO, PROVENIENTES DE LA DIRECCIÓN FINANCIERA, GRUPO DE PRESUPUESTO Y DEMÁS DEPENDENCIAS. 4. ASESORAR AL GRUPO DE CONTABILIDAD EN LA ELABORACIÓN DEL INFORME DE AVANCE A LOS PLANES DE MEJORAMIENTO SUSCRITOS CON LAS ENTIDADES DE CONTROL QUE CORRESPONDA. 5. ASESORAR AL GRUPO DE CONTABILIDAD EN LA PLANIFICACIÓN, COORDINACIÓN Y EJECUCIÓN DE LAS ACTIVIDADES TENDIENTES A ACTUALIZAR EL SISTEMA DE GESTIÓN DE CALIDAD DEL PROCESO CONTABLE – FINANCIERO. 6. ASESORAR AL GRUPO DE CONTABILIDAD EN LA ADMINISTRACIÓN DEL MAPA DE RIESGO DE PROCESO CONTABLE.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</si>
  <si>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CO1.REQ.7601548</t>
  </si>
  <si>
    <t>OPSP-VAD-0261-2025</t>
  </si>
  <si>
    <t>https://community.secop.gov.co/Public/Tendering/OpportunityDetail/Index?noticeUID=CO1.NTC.7480228&amp;isFromPublicArea=True&amp;isModal=False</t>
  </si>
  <si>
    <t>ERLIDES MARIA ALFARO VEGA</t>
  </si>
  <si>
    <t>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EL RECIBO DE INSTRUMENTAL CONTAMINADO, LAVADO Y EMPAQUE DEL INSTRUMENTAL EN LA CENTRAL DE ESTERILIZACIÓN, DESPUÉS DEL TURNO CLÍNICO. 6.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</si>
  <si>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CO1.REQ.7600953</t>
  </si>
  <si>
    <t>OAG-VAD-0260-2025</t>
  </si>
  <si>
    <t>https://community.secop.gov.co/Public/Tendering/OpportunityDetail/Index?noticeUID=CO1.NTC.7479760&amp;isFromPublicArea=True&amp;isModal=False</t>
  </si>
  <si>
    <t>CARMEN VANESSA MENDEZ POLO</t>
  </si>
  <si>
    <t>CO1.REQ.7600933</t>
  </si>
  <si>
    <t>OAG-VAD-0259-2025</t>
  </si>
  <si>
    <t>https://community.secop.gov.co/Public/Tendering/OpportunityDetail/Index?noticeUID=CO1.NTC.7479744&amp;isFromPublicArea=True&amp;isModal=False</t>
  </si>
  <si>
    <t>EDWIN DAVID ROSADO FLOREZ</t>
  </si>
  <si>
    <t>CO1.REQ.7600914</t>
  </si>
  <si>
    <t>OAG-VAD-0258-2025</t>
  </si>
  <si>
    <t>https://community.secop.gov.co/Public/Tendering/OpportunityDetail/Index?noticeUID=CO1.NTC.7479725&amp;isFromPublicArea=True&amp;isModal=False</t>
  </si>
  <si>
    <t>ANDREA CAROLINA CARDONA ARIAS</t>
  </si>
  <si>
    <t>LA PRESENTE ORDEN TIENE POR OBJETO: 1. APOYAR A LA DIRECCIÓN DE DESARROLLO ESTUDIANTIL EN LA CARACTERIZACIÓN PSICOSOCIAL DE LOS ESTUDIANTES NUEVOS QUE INGRESAN AL PROGRAMA TALENTO MAGDALENA. 2. APOYAR A LA DIRECCIÓN DE DESARROLLO ESTUDIANTIL EN EL PROCESO DE ADMISIÓN DEL PROGRAMA TALENTO MAGDALENA. 3. APOYAR A LA DIRECCIÓN DE DESARROLLO ESTUDIANTIL EN EL ACOMPAÑAMIENTO PSICOPEDAGÓGICO CON LOS ESTUDIANTES PERTENECIENTES AL PROGRAMA TALENTO MAGDALENA. 4. ASESORAR Y APOYAR A LA DIRECCIÓN DE DESARROLLO ESTUDIANTIL EN LA IMPLEMENTACIÓN DE TALLERES PSICOSOCIALES Y ATENCIONES INDIVIDUALES BUSCANDO GENERAR EN LA POBLACIÓN DE “TALENTO MAGDALENA” LA ADQUISICIÓN DE COMPETENCIAS QUE LE PERMITAN ADAPTARSE AL AMBIENTE UNIVERSITARIO. 5. PRESTAR LOS SERVICIOS PROFESIONALES PARA DESARROLLAR LAS ESTRATEGIAS DE ATENCIÓN Y ASESORÍA INDIVIDUAL A ESTUDIANTES DEL PROGRAMA TALENTO MAGDALENA. 6. APOYAR A LA DIRECCIÓN DE DESARROLLO ESTUDIANTIL EN LA ACTUALIZACIÓN DE LOS DOCUMENTOS, PROCESOS Y FORMATOS EN LA PLATAFORMA DEL PROGRAMA TALENTO MAGDALENA. 7. APOYAR A LA DIRECCIÓN DE DESARROLLO ESTUDIANTIL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A LA DIRECCIÓN DE DESARROLLO ESTUDIANTIL EN EL ACOMPAÑAMIENTO, SEGUIMIENTO Y MONITOREO A LOS ESTUDIANTES IDENTIFICADOS EN RIESGO DE DESERCIÓN ESTUDIANTIL EN LA UNIVERSIDAD DEL MAGDALENA.10. ASESORAR Y APOYAR A LA DIRECCIÓN DE DESARROLLO ESTUDIANTIL EN LA PLANEACIÓN Y EJECUCIÓN DE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APOYAR A LA DIRECCIÓN DE DESARROLLO ESTUDIANTIL EN EL DISEÑO DE MATERIAL DE ACOMPAÑAMIENTO VIRTUAL PARA LOS ESTUDIANTES DE LA UNIVERSIDAD DEL MAGDALENA. 14. APOYAR A LA DIRECCIÓN DE DESARROLLO ESTUDIANTIL EN EL PROCESO DE APLICACIÓN DE PRUEBAS PSICOTÉCNICAS QUE HACEN PARTE DEL SISTEMA DE ANÁLISIS, SEGUIMIENTO Y EVALUACIÓN A LA DESERCIÓN ESTUDIANTIL - SASED. 15. PRESENTAR EL PLAN DE TRABAJO DE ACTIVIDADES A DESARROLLAR, DETALLANDO OBJETIVOS, FECHAS, METODOLOGÍA, METAS, INDICADORES ACORDES CON LAS DIRECTRICES IMPARTIDAS POR EL DIRECTOR DE DESARROLLO ESTUDIANTIL QUE DÉ RESPUESTA A LAS ACTIVIDADES PARA LAS CUALES FUE CONTRATADA.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</si>
  <si>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CO1.REQ.7600468</t>
  </si>
  <si>
    <t>OPSP-VAD-0257-2025</t>
  </si>
  <si>
    <t>https://community.secop.gov.co/Public/Tendering/OpportunityDetail/Index?noticeUID=CO1.NTC.7478747&amp;isFromPublicArea=True&amp;isModal=False</t>
  </si>
  <si>
    <t>SUSANA PAOLA JIMENEZ DE LEON</t>
  </si>
  <si>
    <t>LA PRESENTE ORDEN TIENE POR OBJETO: 1. PROYECTAR RESPUESTA A LOS DERECHOS DE PETICIÓN QUE LE SEAN ASIGNADOS POR EL JEFE DE LA OFICINA ASESORA JURÍDICA, DENTRO DE LOS PLAZOS Y/O TÉRMINOS ESTABLECIDOS EN LA LEY. 2. APOYAR EN LA REVISIÓN EN LA PLATAFORMA DEL GEDOCO Y SIGEP II DE LOS DOCUMENTOS PRECONTRACTUALES NECESARIOS PARA LA ELABORACIÓN DE ÓRDENES DE SERVICIOS PROFESIONALES Y DE APOYO A LA GESTIÓN DEL VICERRECTOR ADMINISTRATIVO Y/O DIRECTOR ADMINISTRATIVO. 3. APOYAR EN LA REVISIÓN DE LOS DOCUMENTOS PARA TRÁMITE DE LIQUIDACIÓN DE HONORARIOS DE ÓRDENES DE PRESTACIÓN DE SERVICIOS PROFESIONALES Y DE APOYO A LA GESTIÓN. 4. PROYECTAR RESPUESTAS A LAS PETICIONES QUE LE SEAN TRASLADADAS, CON EL FIN QUE LAS MISMAS SE RESUELVAN DENTRO DE LOS PLAZOS Y/O TÉRMINOS ESTABLECIDOS EN LA LEY. 5. APOYAR EN LA REVISIÓN DE LOS DOCUMENTOS PRECONTRACTULES Y PROYECCIÓN DE MINUTAS DE ÓRDENES, CONTRATOS, CONVENIOS, PROCESOS DE CONVOCATORIAS, TÉRMINOS DE REFERENCIA, ACTOS ADMINISTRATIVOS, ACTAS DE INICIO, TERMINACIÓN, SUSPENSIÓN, REINICIO Y LIQUIDACIÓN. 6. ASESORAR Y APOYAR EL PROCESO DE REVISIÓN DE GARANTÍAS CONTRACTUALES PARA APROBACIÓN POR PARTE DEL ORDENADOR DEL GASTO. 7. APOYAR EN EL CARGUE Y ACTUALIZACIÓN DE INFORMACIÓN PRECONTRACTUAL, CONTRACTUAL Y POSTCONTRACTUAL EN LAS PLATAFORMAS DEL SIA OBSERVA , SECOP II Y SIGEP II DE LAS ORDENES SUSCRITAS POR EL VICERRECTOR ADMINISTRATIVO Y/O DIRECTOR ADMINISTRATIVO. 8. APOYAR EN LA REVISIÓN DE LA INFORMACIÓN CONTRACTUAL CARGADA POR LOS DIFERENTES ORDENADORES DEL GASTO DELEGADOS, EN LAS PLATAFORMAS DEL SIA OBSERVA- AUDITORÍA, SIGEP II Y SECOP II. 9. 9. APOYAR AL GRUPO DE CONTRATACIÓN EN LA ORGANIZACIÓN DEL ARCHIVO DIGITAL DE LAS ORDENES DE SERVICIOS PROFESIONALES Y DE APOYO A LA GESTIÓN SUSCRITAS POR EL VICERRECTOR ADMINISTRATIVO Y/O EL DIRECTOR ADMINISTRATIVO. 10. PROYECTAR Y REVISAR LAS RESOLUCIONES QUE LE SEAN ASIGNADAS POR EL JEFE DE LA OFICINA ASESORA JURÍDICA. 11. REPRESENTAR A LA UNIVERSIDAD EN LAS ACTUACIONES ADMINISTRATIVAS QUE SE INICIEN ANTE OTRAS INSTITUCIONES O ENTIDADES ESTATALES. 12.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</si>
  <si>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CO1.REQ.7599930</t>
  </si>
  <si>
    <t>OPSP-VAD-0256-2025</t>
  </si>
  <si>
    <t>https://community.secop.gov.co/Public/Tendering/OpportunityDetail/Index?noticeUID=CO1.NTC.7480183&amp;isFromPublicArea=True&amp;isModal=False</t>
  </si>
  <si>
    <t>TATIANA MARGARITA TERNERA OROZCO</t>
  </si>
  <si>
    <t>CO1.REQ.7601252</t>
  </si>
  <si>
    <t>OAG-VAD-0255-2025</t>
  </si>
  <si>
    <t>https://community.secop.gov.co/Public/Tendering/OpportunityDetail/Index?noticeUID=CO1.NTC.7480146&amp;isFromPublicArea=True&amp;isModal=False</t>
  </si>
  <si>
    <t>TEODOSIA VERGARA VENERA</t>
  </si>
  <si>
    <t>CO1.REQ.7601226</t>
  </si>
  <si>
    <t>OAG-VAD-0254-2025</t>
  </si>
  <si>
    <t>https://community.secop.gov.co/Public/Tendering/OpportunityDetail/Index?noticeUID=CO1.NTC.7480118&amp;isFromPublicArea=True&amp;isModal=False</t>
  </si>
  <si>
    <t>SANDY DEL CARMEN ALDANA MERCADO</t>
  </si>
  <si>
    <t>CO1.REQ.7600891</t>
  </si>
  <si>
    <t>OAG-VAD-0253-2025</t>
  </si>
  <si>
    <t>https://community.secop.gov.co/Public/Tendering/OpportunityDetail/Index?noticeUID=CO1.NTC.7478724&amp;isFromPublicArea=True&amp;isModal=False</t>
  </si>
  <si>
    <t>SANDRA PATRICIA MARTINEZ CASTRO</t>
  </si>
  <si>
    <t>LA PRESENTE ORDEN TIENE POR OBJETO: 1. APOYAR EL FORTALECIMIENTO DEL PROGRAMA DE SEGURIDAD DEL PACIENTE DE LA CLÍNICA ODONTOLÓGICA. 2. APOYAR EL SEGUIMIENTO Y ANÁLISIS AL REPORTE DE LOS EVENTOS ADVERSOS PRESENTADOS EN LA CLÍNICA ODONTOLÓGICA. 3. APOYAR EL SEGUIMIENTO A LOS INDICADORES DE GESTIÓN, VERIFICACIÓN Y ANÁLISIS DE DATOS DE LOS PROCESOS A CARGO. 4. APOYAR EN EL PROCESO DEL PROGRAMA DE CAPACITACIÓN Y EVALUACIÓN DEL PERSONAL AUXILIAR, DOCENTES Y ESTUDIANTES DE LA CLÍNICA ODONTOLÓGICA. 5. APOYAR LA REALIZACIÓN DE RONDAS DE SEGURIDAD EN EL SERVICIO DOCENTE ASISTENCIAL CLÍNICA ODONTOLÓGICA. 6. APOYAR EN EL PROCESO DE HABILITACIÓN Y AUTOEVALUACIÓN DEL SERVICIO DOCENTE ASISTENCIAL CLÍNICA ODONTOLÓGICA Y LA CLÍNICA ODONTOLÓGICA DEL SEXTO PISO DEL HOSPITAL JULIO MÉNDEZ BARRENECHE. 7. APOYAR LA VERIFICACIÓN DE LAS CONDICIONES DE CALIDAD Y HABILITACIÓN DE LOS ESCENARIOS EN CONVENIO DOCENCIA SERVICIO. 8. REALIZAR AUDITORÍA DE HISTORIAS CLÍNICAS. 9. PARTICIPAR DE LOS DIFERENTES COMITÉS DEL SERVICIO DOCENTE ASISTENCIAL CLÍNICA ODONTOLÓGICA. 10. APOYAR EN JORNADAS EXTRACURRICULARES DE ACUERDO A PROYECTOS ENCAMINADOS A ATENCIÓN PRIMARIA EN SALUD (APS). 11. APOYAR EN LA GESTIÓN DE LOS INDICADORES DE SATISFACCIÓN. 12. APOYAR EN LA GESTIÓN Y REPORTE DE RIPS. 13. APOYAR EN LA GESTIÓN Y RESPUESTA DE PQRS. 14. APOYAR LA REVISIÓN Y ACTUALIZACIÓN DE LA DOCUMENTACIÓN EXISTENTES. 15. APOYAR ACTIVIDADES DE COORDINACIÓN ACADÉMICA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</si>
  <si>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CO1.REQ.7599910</t>
  </si>
  <si>
    <t>OPSP-VAD-0252-2025</t>
  </si>
  <si>
    <t>https://community.secop.gov.co/Public/Tendering/OpportunityDetail/Index?noticeUID=CO1.NTC.7479679&amp;isFromPublicArea=True&amp;isModal=False</t>
  </si>
  <si>
    <t>ROCIO DEL CARMEN MOLINA GUTIERREZ</t>
  </si>
  <si>
    <t>CO1.REQ.7600864</t>
  </si>
  <si>
    <t>OAG-VAD-0251-2025</t>
  </si>
  <si>
    <t>https://community.secop.gov.co/Public/Tendering/OpportunityDetail/Index?noticeUID=CO1.NTC.7482467&amp;isFromPublicArea=True&amp;isModal=False</t>
  </si>
  <si>
    <t>MARTHA CAROLINA GONZALEZ ORTEGA</t>
  </si>
  <si>
    <t>MARIA DEL PILAR SERRATO SALTARIN</t>
  </si>
  <si>
    <t>LA PRESENTE ORDEN TIENE POR OBJETO: 1. BRINDAR ACOMPAÑAMIENTO A LOS ESTUDIANTES DE MOVILIDAD NACIONAL E INTERNACIONAL ENTRANTE PREVIO, DURANTE Y DESPUÉS DE SU PERÍODO DE ESTUDIOS EN LA UNIVERSIDAD DEL MAGDALENA. 2. APOYAR LOS PROCESOS DE MOVILIDAD INTERNACIONAL ENTRANTE DE DOCENTES, INVESTIGADORES, PONENTES, ENTRE OTROS. 3. APOYAR EN LA GESTIÓN DE REPORTES MIGRATORIOS DEL PERSONAL EXTRANJERO QUE REALICE ACTIVIDADES EN UNIMAGDALENA. 4. ORIENTAR A LA COMUNIDAD UNIVERSITARIA SOBRE LOS SERVICIOS OFERTADOS POR LA DEPENDENCIA. 5. APOYAR LA CREACIÓN E IMPLEMENTACIÓN DEL PROGRAMA ESCUELA DE VERANO. 6. APOYAR EN LOS PROCESOS DE GESTIÓN DE LA CALIDAD.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</si>
  <si>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CO1.REQ.7602321</t>
  </si>
  <si>
    <t>OPSP-VAD-0250-2025</t>
  </si>
  <si>
    <t>https://community.secop.gov.co/Public/Tendering/OpportunityDetail/Index?noticeUID=CO1.NTC.7479646&amp;isFromPublicArea=True&amp;isModal=False</t>
  </si>
  <si>
    <t>PATRICIA MILENA RICO CASTRO</t>
  </si>
  <si>
    <t>LA PRESENTE ORDEN TIENE POR OBJETO: 1. APOYAR EN LA ORGANIZACIÓN DE INSUMOS ODONTOLÓGICOS EN ÁREA ALMACÉN, INVENTARIO Y SEMAFORIZACIÓN. 2. APOYAR EN EL BUEN MANEJO DE LOS RECURSOS MATERIALES DE LA CLÍNICA. 3. APOYAR EN LA REALIZACIÓN DE CUENTAS DE COBRO DE ACUERDO A LOS INSUMOS REQUERIDOS POR ESTUDIANTES EN ÁREAS CLÍNICAS. 4. APOYAR EN LA ENTREGA DE INSUMOS ODONTOLÓGICOS EN ÁREA DE RECEPCIÓN Y EN EL PUESTO DE TRABAJO A ESTUDIANTES DE PRÁCTICAS Y DOCENTES SEGÚN EL PROCEDIMIENTO A REALIZAR. 5. APOYAR EN EL BUEN MANEJO DE LOS RECURSOS MATERIALES DE LA CLÍNICA. 6. APOYAR EN LA SEGURIDAD, ORDEN Y LIMPIEZA DE LA CLÍNICA Y DEL ÁREA DE ALMACENAMIENTO DE LOS INSUMOS ODONTOLÓGICOS. 7. APOYAR EN LA CONSERVACIÓN DE LA INTEGRIDAD DE LAS IPAD Y EL BUEN MANEJO. 8. REALIZAR DESINFECCIÓN Y AISLAMIENTO DEL IPAD.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</si>
  <si>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CO1.REQ.7600834</t>
  </si>
  <si>
    <t>OAG-VAD-0249-2025</t>
  </si>
  <si>
    <t>https://community.secop.gov.co/Public/Tendering/OpportunityDetail/Index?noticeUID=CO1.NTC.7478600&amp;isFromPublicArea=True&amp;isModal=False</t>
  </si>
  <si>
    <t>LUZ MARINA VIVES LACOUTURE</t>
  </si>
  <si>
    <t>MARIO ALBERTO LOPEZ HERRERA</t>
  </si>
  <si>
    <t>LA PRESENTE ORDEN TIENE POR OBJETO: 1. APOYAR EL PROCESO DE PROMOCIÓN Y MANTENIMIENTO EN SALUD MENTAL A NIVEL INDIVIDUAL, GRUPAL Y/O COLECTIVO. 2. APOYAR EN LA ATENCIÓN BÁSICA, OPORTUNA Y ADECUADA A LOS ESTUDIANTES QUE REQUIERAN EL SERVICIO DE ATENCIÓN EN PSICOLOGÍA PRIORITARIA.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EN LA ATENCIÓN A LOS MIEMBROS DE LA COMUNIDAD UNIVERSITARIA QUE REQUIERAN INFORMACIÓN SOBRE LOS SERVICIOS DE BIENESTAR A TRAVÉS DE LOS DIFERENTES CANALES DE COMUNICACIÓN DISPONIBLES. 6. APOYAR LAS ACTIVIDADES PARA BRINDAR ATENCIÓN A LA COMUNIDAD UNIVERSITARIA A TRAVÉS DEL CENTRO DE ESCUCHA. 7. REALIZAR SEGUIMIENTO Y APOYO A LOS ESTUDIANTES VINCULADOS COMO FACILITADORES DE SALUD MENTAL QUE HACEN PARTE DEL CENTRO DE ESCUCHA. 8. APOYAR EN LA PARTICIPACIÓN DE LOS DIFERENTES EVENTOS REALIZADOS POR LA DIRECCIÓN DE BIENESTAR UNIVERSITARIO: BIENVENIDA A LOS ESTUDIANTES, SEMANA CULTURAL. 9. APOYAR EN LA PARTICIPACIÓN DE EVENTOS ACADÉMICOS, CIENTÍFICOS, ARTÍSTICOS, CULTURALES, DEPORTIVOS, DE SALUD Y DESARROLLO HUMANO DENTRO Y FUERA DEL LUGAR HABITUAL DE LA EJECUCIÓN DE LAS ACTIVIDADES. 10. APOYAR EN LA REVISIÓN DE LOS REQUISITOS DE ACCESO Y PERMANENCIA A LOS ASPIRANTES DEL ALOJAMIENTO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</si>
  <si>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CO1.REQ.7599679</t>
  </si>
  <si>
    <t>OPSP-VAD-0248-2025</t>
  </si>
  <si>
    <t>https://community.secop.gov.co/Public/Tendering/OpportunityDetail/Index?noticeUID=CO1.NTC.7478568&amp;isFromPublicArea=True&amp;isModal=False</t>
  </si>
  <si>
    <t>ALEX YAIR GUTIERREZ BARRIOS</t>
  </si>
  <si>
    <t>LA PRESENTE ORDEN TIENE POR OBJETO: 1. ADELANTAR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ATENDER Y HACER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</si>
  <si>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CO1.REQ.7599659</t>
  </si>
  <si>
    <t>OPSP-VAD-0247-2025</t>
  </si>
  <si>
    <t>https://community.secop.gov.co/Public/Tendering/OpportunityDetail/Index?noticeUID=CO1.NTC.7479623&amp;isFromPublicArea=True&amp;isModal=False</t>
  </si>
  <si>
    <t>LAUDYS ESTHER GUTIERREZ  PABA</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</si>
  <si>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</si>
  <si>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CO1.REQ.7600810</t>
  </si>
  <si>
    <t>OAG-VAD-0246-2025</t>
  </si>
  <si>
    <t>https://community.secop.gov.co/Public/Tendering/OpportunityDetail/Index?noticeUID=CO1.NTC.7478531&amp;isFromPublicArea=True&amp;isModal=False</t>
  </si>
  <si>
    <t>HENRY DAVID BRUGES CARBONO</t>
  </si>
  <si>
    <t>LA PRESENTE ORDEN TIENE POR OBJETO: 1. PRESENTAR EL PLAN DE TRABAJO DE ACTIVIDADES A DESARROLLAR, DETALLANDO OBJETIVOS, FECHAS, METODOLOGÍA, METAS, INDICADORES ACORDES CON LAS DIRECTRICES IMPARTIDAS POR EL DIRECTOR DE DESARROLLO ESTUDIANTIL QUE DÉ RESPUESTA A LAS ACTIVIDADES PARA LAS CUALES FUE CONTRATADO. 2. ASESORAR A LA DIRECCIÓN DE DESARROLLO ESTUDIANTIL EN LA PLANEACIÓN Y EJECUCIÓN DE ESTRATEGIAS DE ATENCIÓN PSICOSOCIAL Y PSICOPEDAGÓGICA A ESTUDIANTES CON DISCAPACIDAD DE LA UNIVERSIDAD DEL MAGDALENA. 3. APOYAR A LA DIRECCIÓN DE DESARROLLO ESTUDIANTIL EN LA ACTUALIZACIÓN DE LOS DOCUMENTOS, PROCESOS, PROCEDIMIENTOS Y FORMATOS PARA LA ATENCIÓN DE ESTUDIANTES CON DISCAPACIDAD. 4. APOYAR A LA DIRECCIÓN DE DESARROLLO ESTUDIANTIL EN LA ORGANIZACIÓN Y EJECUCIÓN DE JORNADAS DE SENSIBILIZACIÓN CON ESTUDIANTES Y PERSONAL ADMINISTRATIVO DE LA UNIVERSIDAD DEL MAGDALENA, PARA FAVORECER LA INCLUSIÓN DE LOS ESTUDIANTES CON DISCAPACIDAD. 5. ELABORAR LOS INFORMES DE CARACTERIZACIÓN DE CADA UNO DE LOS ESTUDIANTES CON DISCAPACIDAD DE LA UNIVERSIDAD DEL MAGDALENA. 6. APOYAR AL DIRECTOR DE DESARROLLO ESTUDIANTIL EN LA COORDINACIÓN DEL PROCESO DE ADQUISICIÓN DE BIENES, SERVICIOS, EQUIPOS E INSTALACIONES DE DISEÑO UNIVERSAL, QUE REQUIERAN LA MENOR ADAPTACIÓN POSIBLE Y EL MENOR COSTO PARA SATISFACER LAS NECESIDADES ESPECÍFICAS DE LOS ESTUDIANTES CON DISCAPACIDAD DE LA UNIVERSIDAD DEL MAGDALENA. 7. APOYAR A LA DIRECCIÓN DE DESARROLLO ESTUDIANTIL EN LA PROMOCIÓN Y PROTECCIÓN DE LOS DERECHOS HUMANOS DE LAS PERSONAS CON DISCAPACIDAD. 8. APOYAR A LA DIRECCIÓN DE DESARROLLO ESTUDIANTIL EN LA PROMOCIÓN DE LA INCLUSIÓN REAL Y EFECTIVA DE LOS ESTUDIANTES CON DISCAPACIDAD EN LA UNIVERSIDAD DEL MAGDALENA. 9. APOYAR A LA DIRECCIÓN DE DESARROLLO ESTUDIANTIL EN LA RECOPILACIÓN DE LA INFORMACIÓN Y ENTREGA DE INFORMES SOLICITADOS POR EL SUPERVISOR DE LA ORDEN. 10. APOYAR A LA DIRECCIÓN DE DESARROLLO ESTUDIANTIL EN EL DISEÑO DE MATERIALES DE ACOMPAÑAMIENTO PARA LOS ESTUDIANTES CON DISCAPACIDAD DE LA UNIVERSIDAD DEL MAGDALENA. 11. PARTICIPAR DE MANERA REMOTA O PRESENCIAL A LAS REUNIONES DE PLANEACIÓN, SEGUIMIENTO Y EVALUACIÓN CONVOCADAS POR EL DIRECTOR DE DESARROLLO ESTUDIANTIL, PREVIO ACUERDO E INVITACIÓN QUE REALICE EL SUPERVISOR. 12. ASESORAR Y APOYAR EL DISEÑO DE MATERIALES DE ACOMPAÑAMIENTO PARA LOS ESTUDIANTES DEL TALENTO MAGDALENA. 13. APOYAR Y ASESORAR EL DESARROLLO DE ACTIVIDADES DEL PROCESO DE ADMISIÓN DEL PROGRAMA TALENTO MAGDALENA. 14. APOYAR Y ASESORAR LAS ENTREVISTAS DE ORIENTACIÓN VOCACIONAL DEL PROCESO DE ADMISIÓN DEL PROGRAMA TALENTO MAGDALENA. 15. APOYAR DURANTE EL PROCESO DE APLICACIÓN DE PRUEBAS PSICOTÉCNICAS QUE HACEN PARTE DEL SISTEMA DE ANÁLISIS, SEGUIMIENTO Y EVALUACIÓN A LA DESERCIÓN ESTUDIANTIL -SASED Y PROCESOS DE ADMISIÓN ESTUDIANTES NUEVOS CON DISCAPACIDAD.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</si>
  <si>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CO1.REQ.7599399</t>
  </si>
  <si>
    <t>OPSP-VAD-0245-2025</t>
  </si>
  <si>
    <t>https://community.secop.gov.co/Public/Tendering/OpportunityDetail/Index?noticeUID=CO1.NTC.7478049&amp;isFromPublicArea=True&amp;isModal=False</t>
  </si>
  <si>
    <t>WILSON ARTURO PACHECO PALACIO</t>
  </si>
  <si>
    <t>ROSA MARGARITA CAMARGO VASQUEZ</t>
  </si>
  <si>
    <t>LA PRESENTE ORDEN TIENE POR OBJETO: 1. APOYAR EN LA COORDINACIÓN, LA LOGÍSTICA Y LOS CUBRIMIENTOS PERIODÍSTICOS DE LAS FUENTES. INSTITUCIONALES, COMO: RECTORÍA, LOS PROCESOS INFORMATIVOS DE SECRETARÍA GENERAL. 2.REALIZAR BOLETINES INFORMATIVOS DE PRENSA EXTERNOS E INTERNOS. 3. APOYAR EN EL MONITOREO DE RADIO, LOCUCIÓN REALIZACIÓN DE NOTAS DE RADIO PARA EL PROGRAMA INSTITUCIONAL DESDE EL CAMPUS AL AIRE. 4. REDACTAR NOTAS DE RADIO. 5. PRESENTAR EVENTOS INSTITUCIONALES. 6. REALIZAR MATERIAL AUDIOVISUAL PARA LOS CONTENIDOS DE REDES DE LA RECTORÍA. 7. APOYAR EN LA LOGÍSTICA Y PROTOCOLO PARA LOS EVENTOS A LOS QUE SEAN ASIGNADOS, GENERAR CONTENIDOS PARA REDES SOCIALES A PARTIR DE LOS CUBRIMIENTOS DE PRENSA. 8. APOYAR LA DIFUSIÓN DE INFORMACIÓN IMPORTANTE QUE SE GENERE DESDE LA UNIVERSIDAD HACIA LOS PÚBLICOS EXTERNOS. 9. REALIZAR Y REDACTAR LIBRETOS PARA LOS EVENTOS QUE ASÍ LO REQUIERAN. 10. APOYAR EN EL ENVÍO DE BOLETINES DE PRENSA A LOS DIFERENTES MEDIOS DE COMUNICACIÓN PARA SU POSTERIOR DIVULGACIÓN. 11. REDACTAR NOTICIAS PARA EMITIR DESDE EL CAMPUS TV.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</si>
  <si>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CO1.REQ.7599161</t>
  </si>
  <si>
    <t>OPSP-VAD-0244-2025</t>
  </si>
  <si>
    <t>https://community.secop.gov.co/Public/Tendering/OpportunityDetail/Index?noticeUID=CO1.NTC.7479601&amp;isFromPublicArea=True&amp;isModal=False</t>
  </si>
  <si>
    <t>AQUILES COHEN LLANES</t>
  </si>
  <si>
    <t>ROMARIO FARIA PEREZ MACHADO</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</si>
  <si>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Y EL PROGRAMA DE INGENIERÍA DE SISTEMAS 11.APOYAR EN LA VERIFICACIÓN PERIÓDICAMENTE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</si>
  <si>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CO1.REQ.7600390</t>
  </si>
  <si>
    <t>OAG-VAD-0243-2025</t>
  </si>
  <si>
    <t>https://community.secop.gov.co/Public/Tendering/OpportunityDetail/Index?noticeUID=CO1.NTC.7477874&amp;isFromPublicArea=True&amp;isModal=False</t>
  </si>
  <si>
    <t>KATHERINE OLIVOS COLLANTES</t>
  </si>
  <si>
    <t>EDGARDO JOSE DIAZ OÑATE</t>
  </si>
  <si>
    <t>LA PRESENTE ORDEN TIENE POR OBJETO: 1. APOYAR EN EL DESARROLLO, PREPARACIÓN Y ORGANIZACIÓN DE PRÁCTICAS ACADÉMICAS DE LAS ASIGNATURAS: PAVIMENTOS, MATERIALES DE CONSTRUCCIÓN, GEOTECNIA, RESISTENCIA DE MATERIALES Y MECÁNICA DE FLUIDOS. 2. APOYAR EN LA COORDINACIÓN DE LA OPERACIÓN DE EQUIPOS ESPECIALIZADOS DURANTE LAS PRÁCTICAS ACADÉMICAS, DE INVESTIGACIÓN Y EXTENSIÓN. 3. APOYAR EL DESARROLLO DE ACTIVIDADES ADMINISTRATIVAS Y DE GESTIÓN PARA ASEGURAR LA EFICIENCIA Y CALIDAD DE LOS SERVICIOS PRESTADOS (ACADEMIA, INVESTIGACIÓN Y EXTENSIÓN). 4. APOYAR EN EL DESARROLLO DE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LA DIGITALIZACIÓN Y SEGUIMIENTO EN DATOS OBTENIDOS EN EL POZO DE MONITOREO DE AGUA SUBTERRÁNEA. 8. APOYAR EN LA ACTUALIZACIÓN DEL INVENTARIO DE QUÍMICOS E INSUMOS DEL LIIC. 9. APOYAR EN LA ATENCIÓN PARA EL PRÉSTAMO DE EQUIPOS E INSUMOS DE TOPOGRAFÍA.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</si>
  <si>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CO1.REQ.7599111</t>
  </si>
  <si>
    <t>OPSP-VAD-0242-2025</t>
  </si>
  <si>
    <t>https://community.secop.gov.co/Public/Tendering/OpportunityDetail/Index?noticeUID=CO1.NTC.7477837&amp;isFromPublicArea=True&amp;isModal=False</t>
  </si>
  <si>
    <t>MAURICIO ARRIETA FONTANILLA</t>
  </si>
  <si>
    <t>MARIA ALEJANDRA ALCAZAR QUINTO</t>
  </si>
  <si>
    <t>LA PRESENTE ORDEN TIENE POR OBJETO: 1. APOYAR EN LA INCORPORACIÓN DE OPCIONES DE ACCESIBILIDAD EN LAS PRODUCCIONES MULTIMEDIA DEL CETEP. 2. APOYAR EN ELABORACIÓN DE HERRAMIENTAS INTERACTIVAS PARA LA PLATAFORMA DE BLOQUE 10. 3. APOYAR EN LA GRABACIÓN, LA EDICIÓN Y POSTPRODUCCIÓN DE MATERIALES AUDIOVISUALES REQUERIDOS POR EL CETEP. 4. APOYAR EN EL ACOMPAÑAMIENTO A DOCENTE EN LA REALIZACIÓN DE OBJETOS VIRTUAL DE APRENDIZAJE (OVA). 5. APOYAR EN LA GRABACIÓN Y POSTPRODUCCIÓN DE PODCAST PARA PRODUCCIONES DEL CETEP. 6. APOYAR EN LA ELABORACIÓN DE MOTION GRAPHICS PARA CONTENIDOS DE VIDEO ELABORADOS EN EL CETEP.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</si>
  <si>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CO1.REQ.7598875</t>
  </si>
  <si>
    <t>OAG-VAD-0241-2025</t>
  </si>
  <si>
    <t>https://community.secop.gov.co/Public/Tendering/OpportunityDetail/Index?noticeUID=CO1.NTC.7477801&amp;isFromPublicArea=True&amp;isModal=False</t>
  </si>
  <si>
    <t>CLARIBEL VARGAS GUETTE</t>
  </si>
  <si>
    <t>LA PRESENTE ORDEN TIENE POR OBJETO: 1. APOYAR EN LA ORIENTACIÓN Y ASISTENCIA A LOS USUARIOS EN EL ACCESO, USO Y ELECCIÓN DE SERVICIOS Y RECURSOS DE LA BIBLIOTECA, INCLUYENDO EL APOYO A USUARIOS CON DISCAPACIDAD Y LA SOLUCIÓN DE INQUIETUDES RELACIONADAS CON EL ACCESO A RECURSOS, SERVICIOS Y PROCESOS DE PRÉSTAMO. 2. APOYAR EN LA GESTIÓN Y SUPERVISIÓN DEL PRÉSTAMO Y DEVOLUCIÓN DE MATERIALES BIBLIOGRÁFICOS, COMPUTADORES DE ESCRITORIO EN LAS AULAS DE RECURSOS VIRTUALES Y COMPUTADORES PORTÁTILES, ASEGURANDO LA CORRECTA ASIGNACIÓN Y USO DE ESTOS RECURSOS. 3. APOYAR EN LA ORGANIZACIÓN Y MANTENIMIENTO DE LAS COLECCIONES EN LAS ESTANTERÍAS, INCLUYENDO LA ORGANIZACIÓN DE INVENTARIOS, LA IDENTIFICACIÓN Y REPARACIÓN DE EJEMPLARES DETERIORADOS, Y LA PREPARACIÓN DE NUEVOS MATERIALES. 4. APOYAR EN LA GESTIÓN DEL REPOSITORIO DIGITAL INSTITUCIONAL Y EN LA DIGITALIZACIÓN DE ARCHIVOS, GARANTIZANDO LA ACCESIBILIDAD Y PRESERVACIÓN DE LOS DOCUMENTOS. 5. APOYAR EN LA PLANIFICACIÓN Y EJECUCIÓN DE EVENTOS CULTURALES, Y EN LA DIFUSIÓN DE SERVICIOS Y ACTIVIDADES EN REDES SOCIALES DE LA BIBLIOTECA. 6. APOYAR EN LA APLICACIÓN DE ESTRATEGIAS PARA LA RECUPERACIÓN DE MATERIALES EN MORA, FACILITANDO LA COMUNICACIÓN CON LOS USUARIOS PARA PROMOVER LA DEVOLUCIÓN PUNTUAL. 7. APOYAR EN LA GESTIÓN DE LA CASITA DEL LIBRO LIBRE UNIMAGDALENA Y PROMOVER EL INTERCAMBIO DE LIBROS PARA FOMENTAR LA LECTURA EN LA COMUNIDAD UNIVERSITARIA. 8. APOYAR EL PROCESO DE FORMACIÓN DE USUARIOS, A TRAVÉS DE CAPACITACIONES PRESENCIALES Y VIRTUALES, SOBRE EL USO DE BASES DE DATOS ACADÉMICAS Y DE INVESTIGACIÓN, GESTORES BIBLIOGRÁFICOS, LEGANTO Y OTRAS HERRAMIENTAS Y PLATAFORMAS TECNOLÓGICAS. 9. APOYAR EN LOS PROCESOS TÉCNICOS DE PREPARACIÓN DE LOS LIBROS, INCLUYENDO CATALOGACIÓN, CLASIFICACIÓN, ETIQUETADO, ASIGNACIÓN DE CÓDIGOS DE BARRAS, BANDAS MAGNÉTICAS Y OTROS MÉTODOS DE SEGURIDAD. 10. APOYAR EN LA ACTUALIZACIÓN DEL CURSO DE BIBLIOTECA EN EL BLOQUE 10 Y EN LA CONSTRUCCIÓN DE NUEVOS MÓDULOS PARA DICHO CURSO O DE CURSOS NUEVOS. 11. APOYAR EN EL PROCESO DE SELECCIÓN Y ADQUISICIÓN DE MATERIAL BIBLIOGRÁFICO FÍSICO Y ELECTRÓNICO, ASEGURANDO QUE LOS RECURSOS RESPONDAN A LAS NECESIDADES DE LA COMUNIDAD UNIVERSITARIA. 12. APOYAR EN LA GESTIÓN DE ADQUISICIONES EN EL SISTEMA ALMA, INCLUYENDO LA CONFIGURACIÓN DE POLÍTICAS, GESTIÓN DE FONDOS Y RELACIONES CON PROVEEDORES, PARA ASEGURAR UNA ADQUISICIÓN EFICIENTE Y EFECTIVA DE RECURSOS BIBLIOGRÁFICOS.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</si>
  <si>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CO1.REQ.7598842</t>
  </si>
  <si>
    <t>OAG-VAD-0240-2025</t>
  </si>
  <si>
    <t>https://community.secop.gov.co/Public/Tendering/OpportunityDetail/Index?noticeUID=CO1.NTC.7477570&amp;isFromPublicArea=True&amp;isModal=False</t>
  </si>
  <si>
    <t>YELENA MARIA GAITAN MARTINEZ</t>
  </si>
  <si>
    <t>LA PRESENTE ORDEN TIENE POR OBJETO: 1.APOYAR EN EL SEGUIMIENTO A LAS CONCILIACIONES BANCARIAS 2. APOYAR EN EL SEGUIMIENTO DEL TRATAMIENTO A LAS PARTIDAS PENDIENTES POR AJUSTAR 3. REALIZAR INFORME MENSUAL DEL TRATAMIENTO DADO A LAS PARTIDAS CONCILIATORIAS QUE SE AJUSTARON.4. APOYAR EN EL SEGUIMIENTO DE INFORMES DE LA DIRECCIÓN FINANCIERA.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</si>
  <si>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CO1.REQ.7598808</t>
  </si>
  <si>
    <t>OPSP-VAD-0239-2025</t>
  </si>
  <si>
    <t>https://community.secop.gov.co/Public/Tendering/OpportunityDetail/Index?noticeUID=CO1.NTC.7477539&amp;isFromPublicArea=True&amp;isModal=False</t>
  </si>
  <si>
    <t>ANA MARIA SUAREZ ALVAREZ</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</si>
  <si>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13. APOYAR A LA DIRECCIÓN DE DESARROLLO ESTUDIANTIL EN LOS PROCESOS DE INDUCCIÓN PARA EL PERIODO 2025-I.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</si>
  <si>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CO1.REQ.7598487</t>
  </si>
  <si>
    <t>OPSP-VAD-0238-2025</t>
  </si>
  <si>
    <t>https://community.secop.gov.co/Public/Tendering/OpportunityDetail/Index?noticeUID=CO1.NTC.7477237&amp;isFromPublicArea=True&amp;isModal=False</t>
  </si>
  <si>
    <t>DALIANA MILAGROS BORJA RODRIGUEZ</t>
  </si>
  <si>
    <t>LA PRESENTE ORDEN TIENE POR OBJETO: 1. APOYAR EN LA ORGANIZACIÓN Y DIGITALIZACIÓN DE EXPEDIENTES, DE ACUERDO CON LOS PROCEDIMIENTOS Y DIRECTRICES INSTITUCIONALES. 2. APOYAR EN LA RECEPCIÓN, REGISTRO, DIGITALIZACIÓN Y ENVÍO DE LAS COMUNICACIONES OFICIALES. 3. APOYAR EN LA ELABORACIÓN Y ENVÍO DE LAS PLANILLAS DE RADICACIÓN DE LAS COMUNICACIONES OFICIALES EXTERNAS RECIBIDAS Y PLANILLAS DE REGISTRO DE DOCUMENTOS Y SOBRES. 4. APOYAR EN LA ACTUALIZACIÓN DE LA DOCUMENTACIÓN DEL PROCESO DE GESTIÓN DOCUMENTAL. 5.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</si>
  <si>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CO1.REQ.7597867</t>
  </si>
  <si>
    <t>OAG-VAD-0237-2025</t>
  </si>
  <si>
    <t>https://community.secop.gov.co/Public/Tendering/OpportunityDetail/Index?noticeUID=CO1.NTC.7483856&amp;isFromPublicArea=True&amp;isModal=False</t>
  </si>
  <si>
    <t>SACMIRES VILLERO JIMENEZ</t>
  </si>
  <si>
    <t>LA PRESENTE ORDEN TIENE POR OBJETO: 1. APOYAR AL DIRECTOR DE BIENESTAR UNIVERSITARIO EN LOS TRÁMITES ADMINISTRATIVOS CONTRACTUALES DE SONDEO, PROYECCIÓN PRESUPUESTAL, Y RECEPCIÓN DE DOCUMENTACIÓN DE PROPONENTE. 2. APOYAR AL DIRECTOR DE BIENESTAR UNIVERSITARIO EN LOS TRÁMITES ADMINISTRATIVOS CONTRACTUALES Y FINANCIEROS ESTABLECIDOS EN EL SISTEMA COGUI PLUS. 3. APOYAR EN EL TRÁMITE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4. APOYAR A LA DIRECCIÓN DE BIENESTAR UNIVERSITARIO EN LA ORGANIZACIÓN Y ARCHIVO DE LA DOCUMENTACIÓN CONCERNIENTE A LA CONTRATACIÓN DE PROVEEDORES DE LA DIRECCIÓN. 5. APOYAR EN LA SUPERVISIÓN FINANCIERA EN LO RELACIONADO CON REVISIÓN DE INFORMES Y LA EJECUCIÓN DE LAS ORDENES Y/O CONTRATOS DE LA DIRECCIÓN DE BIENESTAR UNIVERSITARIO. 6. APOYAR EN LA PARTICIPACIÓN DE LOS DIFERENTES EVENTOS REALIZADOS POR LA DIRECCIÓN DE BIENESTAR UNIVERSITARIO: BIENVENIDA A LOS ESTUDIANTES, SEMANA CULTURAL. 7.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</si>
  <si>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CO1.REQ.7604956</t>
  </si>
  <si>
    <t>OPSP-VAD-0236-2025</t>
  </si>
  <si>
    <t>https://community.secop.gov.co/Public/Tendering/OpportunityDetail/Index?noticeUID=CO1.NTC.7483842&amp;isFromPublicArea=True&amp;isModal=False</t>
  </si>
  <si>
    <t>JOSÉ RAFAEL VÁSQUEZ POLO</t>
  </si>
  <si>
    <t>JUAN MANUEL LORA FONTALVO</t>
  </si>
  <si>
    <t>LA PRESENTE ORDEN TIENE POR OBJETO: 1. APOYAR EN LAS REUNIONES TÉCNICAS Y DE SEGUIMIENTO EN QUE SEAN REQUERIDOS POR PARTE DEL EQUIPO TÉCNICO DE LOS PROYECTOS. 2. REALIZAR VISITAS DE CAMPO EN LOS LUGARES DE EJECUCIÓN DE LOS PROYECTOS EN LOS MUNICIPIOS BENEFICIADOS POR LOS PROYECTOS, CON EL FIN DE APOYAR EN LA INSPECCIÓN, VERIFICACIÓN Y COORDINACIÓN DE LA PREPARACIÓN DE SUELOS, SIEMBRA Y COSECHA DE PRODUCTOS AGRÍCOLAS ESPECÍFICOS EN LOS MUNICIPIOS BENEFICIADOS. 3. APOYAR EN SITIO LA RECOLECCIÓN DE DATOS, CÁLCULO DE CANTIDADES Y COSTOS DE LOS MATERIALES Y MANO DE OBRA NECESARIA PARA PROYECTOS AGRÍCOLAS. 4. REALIZAR VISITAS DE CAMPO, CON EL FIN DE APOYAR LA ASESORIA A LOS BENEFICIARIOS ASIGNADOS PARA LA IMPLEMENTACIÓN Y MANTENIMIENTO DE BUENAS PRÁCTICAS AGRÍCOLAS, EN LOS CULTIVOS DE LOS BENEFICIARIOS DEL PROYECTO ORIENTAR, VERIFICAR Y RECOMENDAR LA SEÑALIZACIÓN LOS LUGARES DE SIEMBRA DE LAS PARCELAS ASIGNADAS QUE SERÁN ESTABLECIDAS EN EL MARCO DEL PRESENTE PROYECTO 5. APOYAR EN EL ESTABLECIMIENTO DE SISTEMAS ARTESANALES DE RIEGO PARA LOS CULTIVOS ESTABLECIDOS. 6. ORIENTAR A LOS BENEFICIARIOS ASIGNADOS PARA LA SIEMBRA DE LOS DIFERENTES CULTIVOS QUE SERÁN ENTREGADAS EN EL MARCO DE LA EJECUCIÓN DEL CONTRATO. 7. REALIZAR LAS VISITAS DE ACOMPAÑAMIENTO TÉCNICAS PERIÓDICAS A LOS BENEFICIARIOS DE LOS MUNICIPIOS CONFORME A LO ESTABLECIDO EN EL PROYECTO. 8. ACOMPAÑAR EL PROCESO DE ENTREGAS DE LOS INSUMOS, MATERIALES, EQUIPOS Y SERVICIOS Y HACER SEGUIMIENTO AL BUEN USO DE DICHOS BIENES DURANTE LA VIGENCIA DEL CONTRATO.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</si>
  <si>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CO1.REQ.7604942</t>
  </si>
  <si>
    <t>OAG-VAD-0235-2025</t>
  </si>
  <si>
    <t>https://community.secop.gov.co/Public/Tendering/OpportunityDetail/Index?noticeUID=CO1.NTC.7483820&amp;isFromPublicArea=True&amp;isModal=False</t>
  </si>
  <si>
    <t>FABIOLA DEL CARMEN ROSADO PERALTA</t>
  </si>
  <si>
    <t>CO1.REQ.7604921</t>
  </si>
  <si>
    <t>OAG-VAD-0234-2025</t>
  </si>
  <si>
    <t>https://community.secop.gov.co/Public/Tendering/OpportunityDetail/Index?noticeUID=CO1.NTC.7482787&amp;isFromPublicArea=True&amp;isModal=False</t>
  </si>
  <si>
    <t>KEGUIN JOSE GONZALEZ CASTRO</t>
  </si>
  <si>
    <t>LA PRESENTE ORDEN TIENE POR OBJETO: 1. APOYAR EN CAPACITACIONES Y ASESORÍAS PRESENCIALES Y VIRTUALES A DOCENTES Y ESTUDIANTES EN EL PROYECTO DE “INNOVACIÓN EDUCATIVA UNIMAGDALENA”: COMPETENCIAS DIGITALES DOCENTES EN CAMPUS VIRTUAL, COLABORACIÓN Y DISEÑO EDUCATIVO. 2. APOYAR EN LA CREACIÓN DE CONTENIDOS DE INNOVACIÓN EDUCATIVA EN BLOQUE 10 Y CAMPUS VIRTUAL. 3. APOYAR EN LA PROYECCIÓN DE RESPUESTAS RELACIONADAS CON LAS INQUIETUDES, SOLICITUDES Y REQUERIMIENTOS DE LOS DOCENTES EN LA PLATAFORMA DE CAMPUS VIRTUAL. 4. APOYAR EN EL DISEÑO DE ESTRATEGIAS DE EDUCACIÓN TRANSMEDIA QUE RESPONDAN A LAS NECESIDADES DE INNOVACIÓN DE LA COMUNIDAD UNIMAGDALENA. 5. APOYAR EN EL DISEÑO DE SOLUCIONES DE COMUNICACIÓN Y COLABORACIÓN EN LA INSTITUCIÓN.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</si>
  <si>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CO1.REQ.7603890</t>
  </si>
  <si>
    <t>OAG-VAD-0233-2025</t>
  </si>
  <si>
    <t>https://community.secop.gov.co/Public/Tendering/OpportunityDetail/Index?noticeUID=CO1.NTC.7482736&amp;isFromPublicArea=True&amp;isModal=False</t>
  </si>
  <si>
    <t>GLORIA CHIQUINQUIRA MENDEZ MENDOZA</t>
  </si>
  <si>
    <t>LA PRESENTE ORDEN TIENE POR OBJETO: 1. APOYAR EN LA RECEPCIÓN, REGISTRO, RADICACIÓN, DIGITALIZACIÓN Y ENVÍO DE LAS COMUNICACIONES OFICIALES EXTERNAS RECIBIDAS EN LA VENTANILLA DEL BLOQUE ADMINISTRATIVO DE LA UNIVERSIDAD. 2. APOYAR EN LA RECEPCIÓN, REGISTRO, DIGITALIZACIÓN Y ENVIÓ DE LOS DOCUMENTOS Y SOBRES RECIBIDOS EN LA VENTANILLA DEL BLOQUE ADMINISTRATIVO DE LA UNIVERSIDAD. 3. APOYAR EN LA ATENCIÓN DE USUARIOS A TRAVÉS DE LOS DISTINTOS CANALES INSTITUCIONALES DE COMUNICACIÓN. 4. ELABORAR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</si>
  <si>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CO1.REQ.7603861</t>
  </si>
  <si>
    <t>OAG-VAD-0232-2025</t>
  </si>
  <si>
    <t>https://community.secop.gov.co/Public/Tendering/OpportunityDetail/Index?noticeUID=CO1.NTC.7482718&amp;isFromPublicArea=True&amp;isModal=False</t>
  </si>
  <si>
    <t>JENNIFFER IVONNE GUZMAN CAMACHO</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</si>
  <si>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</si>
  <si>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CO1.REQ.7603833</t>
  </si>
  <si>
    <t>OPSP-VAD-0231-2025</t>
  </si>
  <si>
    <t>https://community.secop.gov.co/Public/Tendering/OpportunityDetail/Index?noticeUID=CO1.NTC.7482379&amp;isFromPublicArea=True&amp;isModal=False</t>
  </si>
  <si>
    <t>JOHN JAIRO DIAZ RINCON</t>
  </si>
  <si>
    <t>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GRÁFICOS EN LOS PROCESOS DE ACREDITACIÓN. 5. APOYAR EN LA ELABORACIÓN DE PIEZAS PUBLICITARIAS DEL CETEP. 6. APOYAR EN LA REALIZACIÓN DE INFOGRAFIAS EN BLOQUE 10. 7. APOYAR EN LA ELABORACIÓN DE CORTINILLAS Y ANIMACIONES PARA LOS MATERIALES AUDIOVISUALES DEL CETEP. 8.APOYAR EN EL DISEÑO DE INTERFACES GRÁFICAS DE DESARROLLOS TECNOLÓGICOS DEL CETEP."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</si>
  <si>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CO1.REQ.7603802</t>
  </si>
  <si>
    <t>OAG-VAD-0230-2025</t>
  </si>
  <si>
    <t>https://community.secop.gov.co/Public/Tendering/OpportunityDetail/Index?noticeUID=CO1.NTC.7482343&amp;isFromPublicArea=True&amp;isModal=False</t>
  </si>
  <si>
    <t>RONALD EDUARDO AREVALO MATOS</t>
  </si>
  <si>
    <t>LA PRESENTE ORDEN TIENE POR OBJETO: 1. APOYAR EN EL MANTENIMIENTO DEL ESTADO DE LOS EQUIPOS, Y MOBILIARIOS QUE HACEN PARTE DE LA DOTACIÓN DE LA CLÍNICA ODONTOLÓGICA. 2. APOYAR EN LA GESTIÓN DE SOLICITUDES PARA LA COMPRA DE INSUMOS PARA EL MANTENIMIENTO DE LOS EQUIPOS. 3. APOYAR EL SEGUIMIENTO DEL ESTADO Y BUEN USO DE LOS EQUIPOS RADIOLÓGICOS. 4. ELABORAR, ACTUALIZAR Y REALIZAR SEGUIMIENTO DE LAS HOJAS DE VIDA DE LOS EQUIPOS. 5. APOYAR EN LA ATENCIÓN Y BUEN FUNCIONAMIENTO DE LA PRECLÍNICA. 6. APOYAR EL SEGUIMIENTO DEL ESTADO DE LOS EQUIPOS Y LA OPERACIÓN NORMAL DE LOS ESPACIOS ACADÉMICOS DE APOYO AL PROGRAMA DE ODONTOLOGÍA. 7. RENDIR INFORMES PERIÓDICOS A LA DIRECCIÓN DE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</si>
  <si>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CO1.REQ.7603372</t>
  </si>
  <si>
    <t>OAG-VAD-0229-2025</t>
  </si>
  <si>
    <t>https://community.secop.gov.co/Public/Tendering/OpportunityDetail/Index?noticeUID=CO1.NTC.7481029&amp;isFromPublicArea=True&amp;isModal=False</t>
  </si>
  <si>
    <t>KELLY GABRIELA ANDRADE VILLEGAS</t>
  </si>
  <si>
    <t>LA PRESENTE ORDEN TIENE POR OBJETO: 1. APOYAR EN EL DISEÑO Y EN LA EJECUCIÓN DE PRODUCCIÓN AUDIOVISUAL, Y DESARROLLO DE LOS CONTENIDOS MULTIMEDIA PARA EL CETEP. 2. ESCRIBIR Y REVISAR LOS GUIONES RELACIONADOS CON LAS PRODUCCIONES AUDIOVISUALES. 3. APOYAR EN LA COORDINACIÓN Y EJECUCIÓN DE GRABACIONES DE IMÁGENES PARA LOS MATERIALES AUDIOVISUALES DEL CETEP. 4. APOYAR EN EL DISEÑO DE ESTRATEGIAS AUDIOVISUALES EN LA PLATAFORMA DE BLOQUE 10. 5. APOYAR LAS OPCIONES DE ACCESIBILIDAD A LOS MATERIALES AUDIOVISUALES REALIZADOS. 6. APOYAR EN LA ASESORÍA DE LAS PUBLICACIONES DE LOS MATERIALES AUDIOVISUALES BAJO LA NORMATIVIDAD EXISTENTE. 7. APOYAR EN LA COORDINACIÓN DE CURSOS VIRTUALES EN LA PLATAFORMA DE BLOQUE 10. 8. REVISAR LOS CONTENIDOS CREADOS PARA REDES SOCIALES DEL CETEP. 9. APOYAR EN LA ESCRITURA DE PRODUCCIÓN ACADÉMICA SOBRE INNOVACIÓN EDUCATIVA.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</si>
  <si>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CO1.REQ.7602412</t>
  </si>
  <si>
    <t>OPSP-VAD-0228-2025</t>
  </si>
  <si>
    <t>https://community.secop.gov.co/Public/Tendering/OpportunityDetail/Index?noticeUID=CO1.NTC.7480941&amp;isFromPublicArea=True&amp;isModal=False</t>
  </si>
  <si>
    <t>ARMANDO YUNIOR POLO PAZ</t>
  </si>
  <si>
    <t>LA PRESENTE ORDEN TIENE POR OBJETO: 1. APOYAR EN EL MANTENIMIENTO Y ACTUALIZACIÓN DE LOS SERVICIOS DE LA PLATAFORMA DE AMBIENTES VIRTUALES DE APRENDIZAJE. 2. APOYAR AL EQUIPO DE SOPORTE DE LOS PROVEEDORES PARA LA SOLUCIÓN DE INCONVENIENTES O LA GESTIÓN DE LAS PLATAFORMAS DE FORMACIÓN EN LÍNEA QUE SEAN RESPONSABILIDAD DEL CENTRO DE TECNOLOGÍAS EDUCATIVAS Y PEDAGÓGICAS. 3. APOYAR EN LA PUBLICACIÓN DE CONTENIDOS Y/O OBJETOS VIRTUALES DE APRENDIZAJE EN LA PLATAFORMA DE AMBIENTES VIRTUALES. 4. APOYAR EN LA PROYECCIÓN LAS RESPUESTAS RELACIONADAS CON LAS INQUIETUDES, SOLICITUDES Y REQUERIMIENTOS TÉCNICOS DE LOS USUARIOS. 5. APOYAR LAS ACTIVIDADES DE FORMACIÓN DE LOS USUARIOS EN SUS DIFERENTES ROLES, SOBRE EL USO DE LA PLATAFORMA. 6. APOYAR LA ACTIVACIÓN DE USUARIOS Y CURSOS EN LA PLATAFORMA ACADÉMICA. 7. APOYAR LA ESTRUCTURACIÓN DE LAS POLÍTICAS DE SEGURIDAD DE LAS TIC Y/O PROPIEDAD INTELECTUAL CONFORME A LAS NECESIDADES, PROCEDIMIENTOS Y ESTÁNDARES EXISTENTES E INFORMAR LA EXISTENCIA DE ANOMALÍAS EN LAS ACTIVIDADES DE LA PLATAFORMA. 8. ASESORAR EN EL DISEÑO E IMPLEMENTACIÓN DE MECANISMOS DE INTEROPERABILIDAD ENTRE LA PLATAFORMA DE AMBIENTES VIRTUALES Y OTROS SISTEMAS DE INFORMACIÓN Y/O TECNOLOGÍAS QUE PERMITAN MEJORAR LOS PROCESOS DE ENSEÑANZA, APRENDIZAJE Y GESTIÓN CURRICULAR.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</si>
  <si>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CO1.REQ.7601455</t>
  </si>
  <si>
    <t>OPSP-VAD-0227-2025</t>
  </si>
  <si>
    <t>https://community.secop.gov.co/Public/Tendering/OpportunityDetail/Index?noticeUID=CO1.NTC.7483563&amp;isFromPublicArea=True&amp;isModal=False</t>
  </si>
  <si>
    <t>DAVID NUMAN FLORIAN</t>
  </si>
  <si>
    <t>MARIA DE JESUS AMADOR ZEA</t>
  </si>
  <si>
    <t>LA PRESENTE ORDEN TIENE POR OBJETO: 1. APOYAR EN LA APERTURA, ENTREGA Y CIERRE DE LAS SALAS Y LABORATORIOS DE FINANZAS Y MERCADEO ASIGNADOS EN LOS HORARIOS ESTABLECIDOS PARA LA PRESTACIÓN DE LOS SERVICIOS. 2. APOYAR EN LA ATENCIÓN OPORTUNA DE LAS INQUIETUDES O SOLICITUDES DE LOS DOCENTES PERMANENTES Y/O VISITANTES. 3. CAPACITAR A LOS USUARIOS DE SALAS Y LABORATORIOS DE FINANZAS Y MERCADEO EN EL BUEN USO DE LOS EQUIPOS DE CÓMPUTO. 4. APOYAR EN EL SEGUIMIENTO Y CONTROL DEL INVENTARIO Y ESTADO DE LOS RECURSOS. 5. APOYAR EN LA REVISIÓN BÁSICA Y REPORTE DE ANOMALÍAS EN LOS COMPUTADORES DE LAS SALAS Y LABORATORIOS DE FINANZAS Y MERCADEO. 6. APOYAR EL CUMPLIMIENTO A CABALIDAD DE LOS PROCEDIMIENTOS ESTABLECIDOS PARA LA PRESTACIÓN DE LOS SERVICIOS. 7. APOYAR CON EL REPORTE OPORTUNO SOBRE SITUACIONES QUE AFECTEN EL DESARROLLO DE LAS ACTIVIDADES EN LOS LABORATORIOS DE FINANZAS Y MERCADEO. 8. APOYAR EN LA INSTALACIÓN DE SOFTWARE REQUERIDO POR LOS DOCENTES, PREVIA AUTORIZACIÓN DEL PROCESO DE GESTIÓN DE TICS. 9. HACER RECOMENDACIONES A LOS USUARIOS SOBRE EL USO ESPECIAL QUE DEBE DARSE A LOS RECURSOS, YA SEA A TRAVÉS DE INSTRUCTIVOS, CAPACITACIONES O DIRECTAMENTE EN EL MOMENTO DEL PRÉSTAMO. 10. APOYAR LAS ACTIVIDADES EXTRAS ORGANIZADAS EN LAS SALAS Y LABORATORIOS DE FINANZAS Y MERCADEO TALES COMO: PRUEBAS, CAPACITACIONES, SEMINARIOS, REUNIONES ADMINISTRATIVAS PARA GARANTIZAR LA EFICIENCIA EN LA PRESTACIÓN DE LOS SERVICIOS DEL GRUPO DE RECURSOS EDUCATIVOS Y ADMINISTRACIÓN DE LABORATORIOS 11.APOYAR EN LA VERIFICACIÓN PERIÓDICAMENTE DEL ESTADO DE LOS EQUIPOS AUDIOVISUALES, SUS HORAS ACTUALES Y ACUMULADAS DE USO Y LOS ACCESORIOS DISPUESTOS EN CADA ESPACIO ACADÉMICO.12. APOYAR EN LA ENTREGA AL FINALIZAR LA ORDEN DE SERVICIO DEL INVENTARIO DE LOS EQUIPOS DEL LABORATORIO DETALLANDO EL ESTADO DE LOS MISMOS. 13. APOYAR LA RECOLECCIÓN DE INFORMACIÓN DE SATISFACCIÓN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</si>
  <si>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CO1.REQ.7604248</t>
  </si>
  <si>
    <t>OAG-VAD-0226-2025</t>
  </si>
  <si>
    <t>https://community.secop.gov.co/Public/Tendering/OpportunityDetail/Index?noticeUID=CO1.NTC.7479848&amp;isFromPublicArea=True&amp;isModal=False</t>
  </si>
  <si>
    <t>LILIANA PAULINA NOGUERA BARRIOS</t>
  </si>
  <si>
    <t>LA PRESENTE ORDEN TIENE POR OBJETO: 1. APOYAR LA PLANEACIÓN, EVALUACIÓN Y CONTROL DE LOS PROCESOS DE LA GESTIÓN DE LA TESORERÍA Y TRÁMITE DE OBLIGACIONES PRESUPUESTALES, DE ACUERDO CON LAS DIRECTRICES TRAZADAS POR LA VICERRECTORÍA ADMINISTRATIVA. 2. COADYUVAR EN LA REVISIÓN Y APROBACIÓN DE LAS OBLIGACIONES FINANCIERAS QUE SE GENEREN DENTRO DEL PROCEDIMIENTO DE TRÁMITES DE PAGOS. 3. APOYAR EN LA FORMULACIÓN DE MEJORAS A LOS PROCESOS Y PROCEDIMIENTOS A CARGO DE LA VICERRECTORÍA ADMINISTRATIVA Y UNIDADES ADSCRITAS. 4. REALIZAR SEGUIMIENTO A LOS PROYECTOS ASIGNADOS A LA DIRECCIÓN FINANCIERA Y A LOS GRUPOS DE TRABAJO ADSCRITOS A ESTA DEPENDENCIA.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</si>
  <si>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CO1.REQ.7601039</t>
  </si>
  <si>
    <t>OPSP-VAD-0225-2025</t>
  </si>
  <si>
    <t>https://community.secop.gov.co/Public/Tendering/OpportunityDetail/Index?noticeUID=CO1.NTC.7479814&amp;isFromPublicArea=True&amp;isModal=False</t>
  </si>
  <si>
    <t>JAIME ALBERTO MORON CARDENAS</t>
  </si>
  <si>
    <t>BERNARDO JOSE NOGUERA DIAZ GRANADOS</t>
  </si>
  <si>
    <t>LA PRESENTE ORDEN TIENE POR OBJETO: SERVICIOS PROFESIONALES COMO APOYO A LA DIRECCION DEL PROYECTO CAMBIO CLIMATICO, REALIZANDO LAS SIGUIENTES ACTIVIDADES: 1) REALIZAR LA GESTIÓN OPERATIVA E INTEGRAL DEL PROYECTO EN RELACIÓN CON LA PLANIFICACIÓN, IMPLEMENTACIÓN Y SEGUIMIENTO A LOS PLANES Y CRONOGRAMAS APROBADOS. 2) ALINEAR EN CONJUNTO CON EL LÍDER CIENTÍFICO DEL PROYECTO, LAS ESTRATEGIAS PROPUESTAS PARA LA IMPLEMENTACIÓN DE LAS RUTAS METODOLÓGICAS DE LAS ACTIVIDADES, CON LOS MÉTODOS DE PLANIFICACIÓN. 3) COORDINAR LA ARTICULACIÓN DE LOS RECURSOS TÉCNICOS TECNOLÓGICOS Y LOGÍSTICOS EN CONJUNTO CON EL LÍDER CIENTÍFICO DE LOS PROYECTOS Y LAS DIFERENTES DEPENDENCIAS, CON LA ESTRATEGIA DE ADMINISTRACIÓN ADECUADA PARA EL DESARROLLO DE LAS ACTIVIDADES DE LOS PROYECTOS. 4) ASESORAR Y APOYAR EN LA REVISIÓN, VERIFICACIÓN Y COMPROBACIÓN DE LA DOCUMENTACIÓN TÉCNICA, PRESUPUESTOS, ESTUDIOS DE MERCADO QUE SE HAYAN REALIZADO EN LAS CONVOCATORIAS DE PROYECTOS DE INVESTIGACIÓN QUE SE PRETENDAN FINANCIAR CON RECURSOS DEL SISTEMA GENERAL DE REGALÍAS (SGR) PARA LA UNIVERSIDAD DEL MAGDALENA. 5) APOYAR EN LOS RESPECTIVOS PROCESOS DE VERIFICACIÓN DE REQUISITOS PREVIOS AL INICIO DE LA EJECUCIÓN DE LOS PROYECTOS QUE SE FINANCIEN CON RECURSOS DEL SISTEMA GENERAL DE REGALÍAS (SGR). 6) REVISAR Y VERIFICAR AJUSTES QUE SE HUBIESEN REALIZADO A LOS PROYECTOS QUE SE ENCUENTRAN EN EJECUCIÓN COFINANCIADOS CON RECURSOS DEL SISTEMA GENERAL DE REGALÍAS Y LA UNIVERSIDAD DEL MAGDALENA. 7) APOYAR EN LA PROYECCIÓN DENTRO DE LOS TÉRMINOS LEGALES, RESPUESTAS A CONSULTAS, SOLICITUDES EN GENERAL QUE SEAN ASIGNADAS POR LA VICERRECTORÍA ADMINISTRATIVA, ORIGINADAS POR PARTE DE LOS DIRECTORES CIENTÍFICOS DE LOS PROYECTOS QUE SE ENCUENTRAN EN EJECUCIÓN COFINANCIADOS CON RECURSOS DEL SISTEMA GENERAL DE REGALÍAS O DE OTRAS DEPENDENCIAS DE LA UNIVERSIDAD. 8) APOYAR EN EL SEGUIMIENTO Y ELABORACIÓN DE INFORMES DE EJECUCIÓN DE PROYECTOS DEL SISTEMA GENERAL DE REGALÍAS GESTIONADOS DESDE EL ÁREA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</si>
  <si>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CO1.REQ.7601006</t>
  </si>
  <si>
    <t>OPSP-VAD-0224-2025</t>
  </si>
  <si>
    <t>https://community.secop.gov.co/Public/Tendering/OpportunityDetail/Index?noticeUID=CO1.NTC.7478596&amp;isFromPublicArea=True&amp;isModal=False</t>
  </si>
  <si>
    <t>ANDRES FELIPE MEJIA QUINTERO</t>
  </si>
  <si>
    <t>LA PRESENTE ORDEN TIENE POR OBJETO: 1. ASESORAR AL GRUPO DE CONTABILIDAD EN EL CÁLCULO DEL PORCENTAJE FIJO DE RETENCIÓN EN LA FUENTE A TRAVÉS DEL PROCEDIMIENTO 2 ESTABLECIDO POR EL ESTATUTO TRIBUTARIO, PARA EMPLEADOS. 2. ASESORAR AL GRUPO DE CONTABILIDAD EN LA APLICACIÓN DE NORMAS Y CONCEPTOS EMITIDOS POR LA CONTADURÍA GENERAL DE LA NACIÓN. 3. ASESORAR AL GRUPO DE CONTABILIDAD EN LA IMPLEMENTACIÓN DE LOS SISTEMAS DE FACTURACIÓN ELECTRÓNICA ESTABLECIDOS POR LA DIAN. 4. ASESORAR AL GRUPO DE CONTABILIDAD EN EL DISEÑO DE FORMATOS PARA EL CÁLCULO DE RETENCIONES Y DEDUCCIONES EN PAGOS DE PROVEEDORES Y SERVICIOS PROFESIONALES. 5. APOYAR AL GRUPO DE CONTABILIDAD EN LA ELABORACIÓN DE INFORMES A LOS ENTES DE CONTROL. 6. APOYAR AL GRUPO DE CONTABILIDAD EN LOS PROCESOS DE CIERRE MENSUAL. 7. ASESORAR AL GRUPO DE CONTABILIDAD EN LA ELABORACIÓN Y PRESENTACIÓN DE LOS ESTADOS FINANCIEROS DE LA UNIVERSIDAD. 8. ASESORAR EN LA COORDINACIÓN DE LA REVISIÓN DE LA CODIFICACIÓN CONTABLE DE LAS CUENTAS POR PAGAR Y OBLIGACIONES PRESUPUESTALES ELABORADAS PARA PROCESO DE PAGO.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</si>
  <si>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CO1.REQ.7599668</t>
  </si>
  <si>
    <t>OPSP-VAD-0223-2025</t>
  </si>
  <si>
    <t>https://community.secop.gov.co/Public/Tendering/OpportunityDetail/Index?noticeUID=CO1.NTC.7478085&amp;isFromPublicArea=True&amp;isModal=False</t>
  </si>
  <si>
    <t>JENNIFER PAOLA SALCEDO ROMERO</t>
  </si>
  <si>
    <t>LA PRESENTE ORDEN TIENE POR OBJETO: 1. APOYAR A LA DIRECCIÓN FINANCIERA EN LA RECEPCIÓN Y ORGANIZACIÓN DE SOLICITUDES DE SOPORTE EN EL SISTEMA DE INFORMACIÓN FINANCIERO POR PARTE DE LOS USUARIOS. 2. APOYAR A LA DIRECCIÓN FINANCIERA EN LA CREACIÓN Y PUBLICACIÓN DENTRO DEL MÓDULO DE PAGOS UNIMAGDALENA DE LOS SERVICIOS Y DERECHOS PECUNIARIOS PRESTADOS POR LA UNIVERSIDAD. 3. APOYAR A LA DIRECCIÓN FINANCIERA EN EL SOPORTE A LOS PROCEDIMIENTOS ADMINISTRATIVOS Y FINANCIEROS QUE REQUIEREN USO DEL SOFTWARE ADMINISTRATIVO Y FINANCIERO DE LA UNIVERSIDAD EN EL PROYECTO. 4. APOYAR A LA DIRECCIÓN FINANCIERA EN EL SEGUIMIENTO A LAS SOLICITUDES DE SOPORTE REALIZADAS A LA EMPRESA SINAP A TRAVÉS DE LA HERRAMIENTA JTRAC.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</si>
  <si>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CO1.REQ.7599343</t>
  </si>
  <si>
    <t>OAG-VAD-0222-2025</t>
  </si>
  <si>
    <t>https://community.secop.gov.co/Public/Tendering/OpportunityDetail/Index?noticeUID=CO1.NTC.7478030&amp;isFromPublicArea=True&amp;isModal=False</t>
  </si>
  <si>
    <t>EIRA ROSA MADERA REYES</t>
  </si>
  <si>
    <t>YIRLEIDIS ANDREA MARQUEZ CORTES</t>
  </si>
  <si>
    <t>LA PRESENTE ORDEN TIENE POR OBJETO: 1. ASESORAR A LOS 21 PROCESOS DEL SISTEMA DE GESTIÓN INTEGRAL INSTITUCIONAL PARA LA ELABORACIÓN O MEJORAMIENTO DE LA DOCUMENTACIÓN (CARACTERIZACIÓN, PROCEDIMIENTOS Y FORMATOS). 2. APOYAR LAS SOLICITUDES QUE INCIDAN EN EL MEJORAMIENTO DE LOS PROCEDIMIENTOS PARA LA ELABORACIÓN Y CONTROL DE DOCUMENTOS Y REGISTROS. 3. APOYAR EN LA VERIFICACIÓN DE LOS DOCUMENTOS DEL SISTEMA DE GESTIÓN “COGUI+” CUMPLIENDO LAS DISPOSICIONES DE FORMA DADAS EN LA GUÍA PARA LA ELABORACIÓN DE DOCUMENTOS, ANTES DE SU PUBLICACIÓN. 4. APOYAR LA COORDINACIÓN Y ASEGURAMIENTO DE LA PUBLICACIÓN DE LOS DOCUMENTOS APROBADOS DEL SISTEMA “COGUI+”, CON EL FIN DE GARANTIZAR LA DISPONIBILIDAD DE LOS MISMOS PARA TODA LA COMUNIDAD UNIVERSITARIA. 5. APOYAR EN LA ADMINISTRACIÓN DE LOS LISTADOS MAESTROS DEL SISTEMA DE GESTIÓN “COGUI+”. 6. APOYAR EN LA ADMINISTRACIÓN, CUIDADO Y PROTECCIÓN DE LA DOCUMENTACIÓN DEL SISTEMA DE GESTIÓN. 7. ASESORAR A LOS 21 PROCESOS EN EL MANEJO Y USO DE LAS PLATAFORMAS QUE SE DISPONGA PARA LA GESTIÓN DE LAS ACTIVIDADES DEL SISTEMA DE GESTIÓN.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</si>
  <si>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CO1.REQ.7598638</t>
  </si>
  <si>
    <t>OPSP-VAD-0221-2025</t>
  </si>
  <si>
    <t>https://community.secop.gov.co/Public/Tendering/OpportunityDetail/Index?noticeUID=CO1.NTC.7477880&amp;isFromPublicArea=True&amp;isModal=False</t>
  </si>
  <si>
    <t>WILFREN PACHECO BOBADILLA</t>
  </si>
  <si>
    <t>LA PRESENTE ORDEN TIENE POR OBJETO: 1. APOYAR EN EL DISEÑO Y EN LA EJECUCIÓN DE PRODUCCIÓN AUDIOVISUAL, Y DESARROLLO DE LOS CONTENIDOS MULTIMEDIA PARA EL CETEP. 2. APOYAR EN LA ESCRITURA Y REVISIÓN DE LOS GUIONES RELACIONADOS CON LAS PRODUCCIONES AUDIOVISUALES. 3. APOYAR EN LA COORDINACIÓN Y EJECUCIÓN DE GRABACIONES DE IMÁGENES PARA LOS MATERIALES AUDIOVISUALES DEL CETEP. 4. APOYAR EN EL ACOMPAÑAMIENTO A DOCENTES EN LA REALIZACIÓN Y ESTRUCTURACIÓN DE PIEZAS AUDIOVISUALES PARA SUS CLASES. 5. APOYAR EN EL DISEÑO DE ESTRATEGIAS AUDIOVISUALES EN LA PLATAFORMA DE BLOQUE 10. 6. APOYAR LA INCLUSIÓN DE OPCIONES DE ACCESIBILIDAD EN LOS MATERIALES AUDIOVISUALES REALIZADOS. 7. APOYAR EN LA ASESORÍA DE LAS PUBLICACIONES DE LOS MATERIALES AUDIOVISUALES BAJO LA NORMATIVIDAD EXISTENTE. 8. APOYAR EN LA COORDINACIÓN DE CURSOS VIRTUALES EN LA PLATAFORMA DE BLOQUE 10. 9. APOYAR EN LA ASESORÍA A DOCENTES EN REALIZACIÓN Y ESTRUCTURACIÓN DE PIEZAS AUDIOVISUALES PARA SUS CLASES.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</si>
  <si>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CO1.REQ.7598903</t>
  </si>
  <si>
    <t>OPSP-VAD-0220-2025</t>
  </si>
  <si>
    <t>https://community.secop.gov.co/Public/Tendering/OpportunityDetail/Index?noticeUID=CO1.NTC.7477752&amp;isFromPublicArea=True&amp;isModal=False</t>
  </si>
  <si>
    <t>CLARA INES APREZA FERNANDEZ</t>
  </si>
  <si>
    <t>LA PRESENTE ORDEN TIENE POR OBJETO: 1. APOYAR EN LA RECEPCIÓN E INGRESO DE LOS NIÑOS Y NIÑAS AL CENTRO DE ATENCIÓN INFANTIL, ASÍ COMO LA ORIENTACIÓN DE LOS PADRES EN LOS SERVICIOS QUE SE OFRECEN. 2. APOYAR A LOS MIEMBROS DEL CENTRO DE ATENCIÓN INFANTIL EN LA EJECUCIÓN DE LAS ACTIVIDADES PLANIFICADAS PARA LOS NIÑOS Y NIÑAS DEL CENTRO. 3. ACTUALIZAR SEMANALMENTE LA BASE DE DATOS DE ESTUDIANTES BENEFICIARIOS DEL CENTRO DE ATENCIÓN INFANTIL, REGISTRO DE ACCESO AL SERVICIO E INFORME DE REPORTE DE NOVEDADES SEGÚN LO SOLICITADO. 4.APOYAR AL SUPERVISOR EN LA ACTUALIZACIÓN DEL INVENTARIO DE LOS EQUIPOS E INSUMOS DEL CENTRO Y GARANTIZAR EL BUEN USO DE LOS MISMOS. 5. DILIGENCIAR OPORTUNAMENTE TODOS LOS FORMATOS ESTABLECIDOS POR BIENESTAR UNIVERSITARIO EN EL SISTEMA DE GESTIÓN DE LA CALIDAD Y OTROS PROCESOS, PARA EL REGISTRO DE TODAS LAS ACTIVIDADES QUE SE REALICEN. 6. APOYAR EN LA PARTICIPACIÓN DE LOS DIFERENTES EVENTOS REALIZADOS POR LA DIRECCIÓN DE BIENESTAR UNIVERSITARIO, BIENVENIDA A LOS ESTUDIANTES, SEMANA CULTURAL. 7.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</si>
  <si>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CO1.REQ.7598759</t>
  </si>
  <si>
    <t>OAG-VAD-0219-2025</t>
  </si>
  <si>
    <t>https://community.secop.gov.co/Public/Tendering/OpportunityDetail/Index?noticeUID=CO1.NTC.7477491&amp;isFromPublicArea=True&amp;isModal=False</t>
  </si>
  <si>
    <t>MARIELA VARON RODRIGUEZ</t>
  </si>
  <si>
    <t>CO1.REQ.7598249</t>
  </si>
  <si>
    <t>OAG-VAD-0218-2025</t>
  </si>
  <si>
    <t>https://community.secop.gov.co/Public/Tendering/OpportunityDetail/Index?noticeUID=CO1.NTC.7477240&amp;isFromPublicArea=True&amp;isModal=False</t>
  </si>
  <si>
    <t>KARELYS BRUGES CHARRIS</t>
  </si>
  <si>
    <t>CO1.REQ.7598187</t>
  </si>
  <si>
    <t>OAG-VAD-0217-2025</t>
  </si>
  <si>
    <t>https://community.secop.gov.co/Public/Tendering/OpportunityDetail/Index?noticeUID=CO1.NTC.7467142&amp;isFromPublicArea=True&amp;isModal=False</t>
  </si>
  <si>
    <t>BLEIDIS SULAYS ACOSTA PALACIO</t>
  </si>
  <si>
    <t>LA PRESENTE ORDEN TIENE POR OBJETO: 1. APOYAR EN EL CUMPLIMIENTO DEL PROCESO DE ESTERILIZACIÓN DE LA CLÍNICA ODONTOLÓGICA. 2. APOYAR EN LA ENTREGA OPORTUNA DEL INSTRUMENTAL ESTERILIZADO A LOS ESTUDIANTES DE PRÁCTICAS CLÍNICA. 3. APOYAR EN EL CUMPLIMIENTO DE LAS NORMAS, PROTOCOLOS Y GUÍAS DE PREVENCIÓN ESTABLECIDAS PARA MANTENIMIENTO, CONSERVACIÓN Y DESARROLLO DE LA SALUD INDIVIDUAL Y COLECTIVA. 4. APOYAR EN LOS COMITÉS DE INFECCIONES, DE CALIDAD Y SEGURIDAD DEL PACIENTE. 5. REALIZAR LA ADECUADA CONSERVACIÓN DE LA ASEPSIA, ANTISEPSIA, DESINFECCIÓN Y ESTERILIZACIÓN QUE GARANTICEN EL CONTROL DE LA INFECCIÓN Y LA CORRECTA APLICACIÓN DE LOS PROTOCOLOS DE ATENCIÓN DE PACIENTES. 6. APOYAR EN EL ASEGURAMIENTO DE LA CALIDAD DEL PROCESO DE ESTERILIZACIÓN Y DESINFECCIÓN DE EQUIPOS UBICADOS EN LA CENTRAL DE ESTERILIZACIÓN. 7. APOYAR EN LA IDENTIFICACIÓN DE CIRCUNSTANCIAS Y EVENTOS QUE DENTRO DE SU EJERCICIO PROFESIONAL PERMITAN MEJORAR EL SERVICIO ODONTOLÓGICO. 8. APOYAR EL CUMPLIMIENTO DE LAS NORMAS UNIVERSALES DE BIOSEGURIDAD PARA GARANTIZAR EL PROGRAMA DE SEGURIDAD DEL PACIENTE. 9. APOYAR EN LA VERIFICACIÓN DE LOS CRITERIOS DE EVALUACIÓN PREVIAMENTE ESTABLECIDOS POR LAS NORMAS NACIONALES E INTERNACIONALES, ENTIDADES DE VIGILANCIA Y CONTROL DE CALIDAD SOBRE PROCESOS ESTABLECIDOS QUE SON UTILIZADOS EN LAS DIFERENTES ÁREAS CLÍNICAS.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</si>
  <si>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CO1.REQ.7588624</t>
  </si>
  <si>
    <t>OAG-VAD-0215-2025</t>
  </si>
  <si>
    <t>https://community.secop.gov.co/Public/Tendering/OpportunityDetail/Index?noticeUID=CO1.NTC.7467101&amp;isFromPublicArea=True&amp;isModal=False</t>
  </si>
  <si>
    <t>MARCELA AYALA VESGA</t>
  </si>
  <si>
    <t>LA PRESENTE ORDEN TIENE POR OBJETO: 1. APOYAR EN EL FORTALECIMIENTO DEL BANCO DE PACIENTES DE LA CLÍNICA ODONTOLÓGICA, GENERAR ESTRATEGIAS Y PLANES DE ACCIÓN. 2. APOYAR EN LA CONSOLIDACIÓN DEL SISTEMA DE INFORMACIÓN (INDICADORES DE GESTIÓN) DE ACUERDO CON EL PERFIL EPIDEMIOLÓGICO GENERADO DE LAS ATENCIONES EN LA CLÍNICA. 3. APOYAR EN JORNADAS EXTRACURRICULARES DE ACUERDO A PROYECTOS ENCAMINADOS A ATENCIÓN PRIMARIA EN SALUD (APS). 4. APOYAR LA REVISIÓN Y ACTUALIZACIÓN DE LA DOCUMENTACIÓN EXISTENTE. 5. APOYAR EN LA GESTIÓN DE LOS INDICADORES DE SATISFACCIÓN. 6. APOYAR EN LA GESTIÓN Y PRÉSTAMO DEL LABORATORIO PRECLÍNICA ODONTOLÓGICA A ESTUDIANTES EN HORARIO DIFERENTES A LOS ASIGNADOS.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</si>
  <si>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CO1.REQ.7588052</t>
  </si>
  <si>
    <t>OPSP-VAD-0214-2025</t>
  </si>
  <si>
    <t>https://community.secop.gov.co/Public/Tendering/OpportunityDetail/Index?noticeUID=CO1.NTC.7466643&amp;isFromPublicArea=True&amp;isModal=False</t>
  </si>
  <si>
    <t>EUFEMIA PAOLA VILLATE VIANA</t>
  </si>
  <si>
    <t>LA PRESENTE ORDEN TIENE POR OBJETO: 1. APOYAR EL FORTALECIMIENTO DEL PROGRAMA DE SEGURIDAD DEL PACIENTE DE LA CLÍNICA ODONTOLÓGICA. 2. APOYAR EL SEGUIMIENTO Y ANALISIS AL REPORTE DE LOS EVENTOS ADVERSOS PRESENTADOS EN LA CLÍNICA ODONTOLÓGICA. 3. APOYAR EL SEGUIMIENTO A LOS INDICADORES DE GESTIÓN, VERIFICACIÓN Y ANÁLISIS DE DATOS DE LOS PROCESOS A CARGO. 4. APOYAR EN EL PROCESO DEL PROGRAMA DE CAPACITACIÓN Y EVALUACIÓN DEL PERSONAL AUXILIAR, DOCENTES Y ESTUDIANTES DE LA CLÍNICA ODONTOLÓGICA. 5. APOYAR LA REALIZACIÓN DE RONDAS DE SEGURIDAD EN EL SERVICIO DOCENTE ASISTENCIAL CLÍNICA ODONTOLÓGICA. 6. APOYAR EN EL PROCESO DE HABILITACIÓN Y AUTOEVALUACIÓN DEL SERVICIO DOCENTE ASISTENCIAL CLÍNICA ODONTOLÓGICA Y LA CLÍNICA ODONTOLÓGICA DEL SEXTO PISO DEL HOSPITAL JULIO MENDEZ BARRENECHE. 7. APOYAR LA VERIFICACIÓN DE LAS CONDICIONES DE CALIDAD Y HABILITACIÓN DE LOS ESCENARIOS EN CONVENIO DOCENCIA SERVICIO. 8. REALIZAR AUDITORÍA DE HISTORIAS CLÍNICAS. 9. APOYAR Y ASESORAR LOS DIFERENTES COMITES DEL SERVICIO DOCENTE ASISTENCIAL CLÍNICA ODONTOLÓGICA. 10. APOYAR EN JORNADAS EXTRACURRICULARES DE ACUERDO A PROYECTOS ENCAMINADOS A ATENCIÓN PRIMARIA EN SALUD (APS). 11. APOYAR EN LA GESTIÓN DE LOS INDICADORES DE SATISFACCIÓN. 12. APOYAR EN LA GESTIÓN Y REPORTE DE RIPS. 13. APOYAR EN LA GESTIÓN Y RESPUESTA DE PQRS. 14. APOYAR LA REVISIÓN Y ACTUALIZACIÓN DE LA DOCUMENTACIÓN EXISTENTE. 15. APOYAR ACTIVIDADES DE LA COORDINACIÓN ACADÉMICA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</si>
  <si>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CO1.REQ.7588014</t>
  </si>
  <si>
    <t>OPSP-VAD-0213-2025</t>
  </si>
  <si>
    <t>https://community.secop.gov.co/Public/Tendering/OpportunityDetail/Index?noticeUID=CO1.NTC.7466617&amp;isFromPublicArea=True&amp;isModal=False</t>
  </si>
  <si>
    <t>JAVIER JOSE MARTES VEGA</t>
  </si>
  <si>
    <t>LA PRESENTE ORDEN TIENE POR OBJETO: 1. DEFINIR, ELABORAR Y REVISAR LA ARQUITECTURA DE DESARROLLO DE LOS PROYECTOS (CASOS DE USO, BASES DE DATOS, CLASES, INTERFAZ DE USUARIO, MIGRACIÓN DE DATOS. 2. CONSTRUIR LOS PROTOTIPOS PARA LA EJECUCIÓN DE PRUEBAS A LOS PRODUCTOS SOFTWARE. 3. IMPLANTAR PRODUCTOS DE SOFTWARE TERMINADOS EN AMBIENTES DE PRODUCCIÓN PREVIAMENTE SELECCIONADOS. 4. INCORPORAR ELEMENTOS DE DISEÑO EXISTENTES 5. APLICAR GESTIÓN DE LA CONFIGURACIÓN PARA ACTUALIZAR CAMBIOS Y MANTENERLOS DEBIDAMENTE DOCUMENTADOS MEDIANTE LAS HERRAMIENTAS CORRESPONDIENTES. 6. REALIZAR REUNIONES PERIÓDICAS CON LOS EQUIPOS DE TRABAJO DE LOS PROYECTOS. 7. ESPECIFICAR REQUISITOS DE SOFTWARE EN FORMA DE HISTORIAS DE USUARIO.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</si>
  <si>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CO1.REQ.7587775</t>
  </si>
  <si>
    <t>OPSP-VAD-0212-2025</t>
  </si>
  <si>
    <t>https://community.secop.gov.co/Public/Tendering/OpportunityDetail/Index?noticeUID=CO1.NTC.7466380&amp;isFromPublicArea=True&amp;isModal=False</t>
  </si>
  <si>
    <t>LUIS FERNANDO PALMERA ESCORCIA</t>
  </si>
  <si>
    <t>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TECNOLÓGICOS.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</si>
  <si>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CO1.REQ.7587238</t>
  </si>
  <si>
    <t>OPSP-VAD-0211-2025</t>
  </si>
  <si>
    <t>https://community.secop.gov.co/Public/Tendering/OpportunityDetail/Index?noticeUID=CO1.NTC.7465670&amp;isFromPublicArea=True&amp;isModal=False</t>
  </si>
  <si>
    <t>HERMIDES JEREZ BLANCO</t>
  </si>
  <si>
    <t>LAURA MARIA PEREZ RIQUETT</t>
  </si>
  <si>
    <t>LA PRESENTE ORDEN TIENE POR OBJETO: 1. APOYAR EN LA GESTIÓN DE LOS PROCEDIMIENTOS Y ACTIVIDADES DEL PROGRAMA DE ARQUEOLOGÍA PREVENTIVA (PAP) DE LA UNIVERSIDAD. 2. APOYAR EN LA ELABORACIÓN, APROBACIÓN Y EJECUCIÓN DE LOS PLANES DE MANEJO ARQUEOLÓGICO (PMA) DE LA UNIVERSIDAD. 3. APOYAR EN EL CONTROL Y SUPERVISIÓN DEL REGISTRO DE INFORMACIÓN ARQUEOLÓGICA RELACIONADA CON EL PAP. 4. APOYAR EN LA PLANIFICACIÓN DE LAS ACTIVIDADES DE LABORATORIO CORRESPONDIENTE AL REGISTRO, CATALOGACIÓN Y ANÁLISIS DE MATERIALES ARQUEOLÓGICOS OBTENIDOS DURANTE LA IMPLEMENTACIÓN DEL PAP. 5. PROYECTAR Y HACER SEGUIMIENTO A LAS COMUNICACIONES DIRIGIDAS Y RECIBIDAS POR Y ANTE EL INSTITUTO COLOMBIANO DE ANTROPOLOGÍA E HISTORIA (ICANH). 6. PARTICIPAR EN LAS REUNIONES DERIVADAS DE LA EJECUCIÓN DEL PAP Y LLEVAR EL REGISTRO DE ACTAS. 7. APOYAR LAS ACTIVIDADES DE CAMPO DE LAS DISTINTAS FASES DEL PAP. 8. GENERAR REPORTE DE AVANCES DE LAS DISTINTAS ACTIVIDADES DEL PAP. 9. APOYAR LA GESTIÓN DE AYUDANTES QUE PARTICIPAN EN EL PROGRAMA DE ARQUEOLOGÍA PREVENTIVA DE UNIMAGDALENA. 10. APOYAR EN LA SUPERVISIÓN DEL ESTADO DE EJECUCIÓN PRESUPUESTAL DEL PAP. 11. APOYAR LA CONSTRUCCIÓN DE INFORMES ESPECIALIZADOS DERIVADOS DE LAS DISTINTAS ACTIVIDADES RELACIONADAS CON EL PAP.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</si>
  <si>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CO1.REQ.7587206</t>
  </si>
  <si>
    <t>OPSP-VAD-0210-2025</t>
  </si>
  <si>
    <t>https://community.secop.gov.co/Public/Tendering/OpportunityDetail/Index?noticeUID=CO1.NTC.7465616&amp;isFromPublicArea=True&amp;isModal=False</t>
  </si>
  <si>
    <t>ROSMERY DEVIA</t>
  </si>
  <si>
    <t>HECTOR MARIO MOLINA RODRIGUEZ</t>
  </si>
  <si>
    <t>LA PRESENTE ORDEN TIENE POR OBJETO: 1. APOYAR CON LA ATENCIÓN AL PÚBLICO EN GENERAL QUE REQUIERAN EL SERVICIO DE LA DEPENDENCIA A TRAVÉS DE LOS DISTINTOS CANALES DE COMUNICACIÓN DISPONIBLES.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LA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LA REALIZACIÓN DE LAS RENOVACIONES Y LEGALIZACIONES DE LOS CRÉDITOS ICETEX. 14. APOYAR EN LA REALIZACIÓN DE LAS CONCILIACIONES DE LOS GIROS ENVIADOS POR ICETEX. 15. APOYAR EN LA ELABORACIÓN DE LOS RECAUDOS DE LOS GIROS ENVIADOS POR ICETEX ADEMÁS DE LA VERIFICACIÓN Y DEPURACIÓN DE LOS LISTADOS PUBLICADOS POR ICETEX, ELABORACIÓN DE INFORMES CON LOS LISTADOS DE TODOS LOS ESTUDIANTES VINCULADOS EN LAS RESOLUCIONES, ELABORACIÓN DE CUENTAS POR MAYOR VALOR PARA REEMBOLSOS ESTUDIANTES O REINTEGROS ICETEX Y ELABORACIÓN DE ABONO A LAS LIQUIDACIONES. 16. APOYAR EN EL CARGUE EN PLATAFORMA DE ADMISIONES DE LOS PAZ Y SALVO DE CADA UNO DE LOS ESTUDIANTES A LOS QUE LE GIRA ICETEX. 17. APOYAR EN LA ORGANIZACIÓN, RELACIONAR Y ENTREGAR DOCUMENTACIÓN PARA EL ARCHIVO DE GESTIÓN. 18. APOYAR EN LA REVISIÓN Y ENVIO DE CORREOS INSTITUCIONALES, PARA LAS ACTUALIZACIONES Y RENOVACIONES ICETEX, ENVIÓ DE CALENDARIOS, E INFORMACIÓN ENVIADA POR ICETEX DE SU INTERÉS, CARTERA VENCIDA, NOTIFICACIÓN DE PAGO POR MAYOR VALOR, VERIFICACIÓN DE CORREOS SOLICITANDO REEMBOLSO U OTRO REQUERIMIENTO, ADEMÁS DE LA VERIFICACIÓN DE LOS CORREOS DE LOS ESTUDIANTES QUE SOLICITAN RENOVACIÓN EXTEMPORÁNEA. 19. APOYAR EN EL ENVÍO DE REPORTE DE ABONOS Y CUENTAS POR COBRAR PARA EL RECAUDO, INFORMES RELACIONADOS A LOS ESTUDIANTES BENEFICIADOS BECA EQUIDAD, REPORTE DE PROYECCIÓN PRESUPUESTAL, INFORMES DE SEGUIMIENTO Y OTROS REQUERIMIENTOS, REPORTE DE ESTUDIANTES VINCULADOS AL PROGRAMA GENERACIÓN E EXCELENCIA. 20. APOYAR EN LA RECEPCIÓN DE DERECHOS DE PETICIÓN Y TUTELAS PARA EL ICETEX DONDE VINCULAN A LA UNIVERSIDAD DEL MAGDALENA. 21. APOYAR EN LA ELABORACIÓN, SEGUIMIENTO, COBRO Y RECAUDO DE LA FACTURACIÓN QUE DEBE LLEVAR A CABO LA DEPENDENCIA Y SU CONCILIACIÓN Y DEPURACIÓN, LLEVANDO A CABO EL REGISTRO DE DICHA ACTIVIDAD SEGÚN EL FORMATO ESTABLECIDO PARA EL CONTROL DE FACTURACIÓN.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</si>
  <si>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CO1.REQ.7586370</t>
  </si>
  <si>
    <t>OPSP-VAD-0209-2025</t>
  </si>
  <si>
    <t>https://community.secop.gov.co/Public/Tendering/OpportunityDetail/Index?noticeUID=CO1.NTC.7472738&amp;isFromPublicArea=True&amp;isModal=False</t>
  </si>
  <si>
    <t>JOHN JAIRO ROMERO LUNA</t>
  </si>
  <si>
    <t>CO1.REQ.7593689</t>
  </si>
  <si>
    <t>OAG-VAD-0208-2025</t>
  </si>
  <si>
    <t>https://community.secop.gov.co/Public/Tendering/OpportunityDetail/Index?noticeUID=CO1.NTC.7472720&amp;isFromPublicArea=True&amp;isModal=False</t>
  </si>
  <si>
    <t>FABIOLA MARIA ZUÑIGA ORTIZ</t>
  </si>
  <si>
    <t>LA PRESENTE ORDEN TIENE POR OBJETO: 1. ASESORAR Y ACOMPAÑAR EN EL DISEÑO, MEDICIÓN Y SEGUIMIENTO DE LOS INDICADORES DE PROCESOS A LOS 21 PROCESOS DEL SISTEMA COGUI+ Y A LOS SISTEMAS DE GESTIÓN DEL CREO Y CENTRO DE CONCILIACIÓN Y CONSULTORIO JURÍDICO. 2. ASESORAR Y ACOMPAÑAR A LOS 21 PROCESOS DEL SISTEMA COGUI+ EN LA CONSTRUCCIÓN DE LOS MAPAS DE RIESGOS DE GESTIÓN Y CORRUPCIÓN. 3. ASESORAR A LOS 21 PROCESOS EN EL MANEJO Y USO DE LAS PLATAFORMAS QUE SE DISPONGA PARA LA GESTIÓN DE LAS ACTIVIDADES DEL SISTEMA DE GESTIÓN. 4. ASESORAR Y APOYAR AL GRUPO DE GESTIÓN DE LA CALIDAD EN LOS PROCESOS DEL SISTEMA COGUI+ AL NUEVO PLAN DE GOBIERNO 2024- 2028 Y PLAN DE DESARROLLO 2020-2030. 5. APOYAR EN LA ORGANIZACIÓN, COORDINACIÓN Y ASESORARÍA DE LA FORMULACIÓN Y EJECUCIÓN DE ACCIONES CORRECTIVAS, PREVENTIVAS Y DE MEJORAMIENTO PARA GARANTIZAR LA EFICACIA DE LOS 21 PROCESOS DEL SISTEMA DE GESTIÓN. 6. ASESOR Y ACOMPAÑAR A LAS 7 FACULTADES Y 7 PROCESOS EN LA IDENTIFICACIÓN, REPORTE Y ENTREGA DE LAS SALIDAS NO CONFORMES.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</si>
  <si>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CO1.REQ.7593678</t>
  </si>
  <si>
    <t>OPSP-VAD-0207-2025</t>
  </si>
  <si>
    <t>https://community.secop.gov.co/Public/Tendering/OpportunityDetail/Index?noticeUID=CO1.NTC.7472702&amp;isFromPublicArea=True&amp;isModal=False</t>
  </si>
  <si>
    <t>YARA LUZCENIT ARCE CARRERA</t>
  </si>
  <si>
    <t>LA PRESENTE ORDEN TIENE POR OBJETO: 1. APOYAR EL FORTALECIMIENTO DEL PROGRAMA DE SEGURIDAD DEL PACIENTE DE LA CLÍNICA ODONTOLÓGICA. 2. APOYAR EL SEGUIMIENTO Y ANALISIS AL REPORTE DE LOS EVENTOS ADVERSOS PRESENTADOS EN LA CLÍNICA ODONTOLÓGICA. 3. APOYAR EL SEGUIMIENTO A LOS INDICADORES DE GESTIÓN, VERIFICACIÓN Y ANÁLISIS DE DATOS DE LOS PROCESOS A CARGO. 4. APOYAR EN EL PROCESO DEL PROGRAMA DE CAPACITACIÓN Y EVALUACIÓN DEL PERSONAL AUXILIAR, DOCENTES Y ESTUDIANTES DE LA CLÍNICA ODONTOLÓGICA. 5. PARTICIPAR DE LOS DIFERENTES COMITES DEL SERVICIO DOCENTE ASISTENCIAL CLÍNICA ODONTOLÓGICA. 6. APOYAR EN JORNADAS EXTRACURRICULARES DE ACUERDO A PROYECTOS ENCAMINADOS A ATENCIÓN PRIMARIA EN SALUD (APS). 7. APOYAR EN LA GESTIÓN DE LOS INDICADORES DE SATISFACCIÓN. 12. APOYAR EN LA GESTIÓN Y REPORTE DE RIPS. 8. APOYAR EN LA GESTIÓN Y RESPUESTA DE PQRS. 9. APOYAR LA REVISIÓN Y ACTUALIZACIÓN DE LA DOCUMENTACIÓN EXISTENTES. 10. APOYAR EN LA ELABORACIÓN DE LAS CUENTAS POR COBRAR DE LOS ESTUDIANTES DE CLÍNICA ODONTOLÓGICA. 11. APOYAR ACTIVIDADES DE COORDINACIÓN ACADÉMICA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</si>
  <si>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CO1.REQ.7593652</t>
  </si>
  <si>
    <t>OPSP-VAD-0206-2025</t>
  </si>
  <si>
    <t>https://community.secop.gov.co/Public/Tendering/OpportunityDetail/Index?noticeUID=CO1.NTC.7472269&amp;isFromPublicArea=True&amp;isModal=False</t>
  </si>
  <si>
    <t>YEISON ANDRES SILGADO ALTAMAS</t>
  </si>
  <si>
    <t>LA PRESENTE ORDEN TIENE POR OBJETO: 1. APOYAR EN LA ORGANIZACIÓN Y GESTIÓN DE LA INFORMACIÓN DE MOVILIDAD ENTRANTE Y SALIENTE DE LA DEPENDENCIA. 2. APOYAR EN EL CUMPLIMIENTO DE LOS REQUERIMIENTOS DE REPORTE DE INDICADORES INSTITUCIONALES PARA LA OFICINA DE ASEGURAMIENTO DE LA CALIDAD, ACREDITACIÓN, LA OFICINA ASESORA DE PLANEACIÓN Y LOS PROGRAMAS ACADÉMICOS. 3. APOYAR LA CREACIÓN E IMPLEMENTACIÓN DEL CLUB/CENTRO INTERNACIONAL. 4. APOYAR EN LA GESTIÓN DE OPORTUNIDADES CON DISTINTOS SOCIOS Y EN LOS PROCESOS DE MOVILIDAD DE LOS JÓVENES DE TALENTO MAGDALENA. 5. APOYAR EN LA GESTIÓN DE SOLICITUDES ADMINISTRATIVAS.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</si>
  <si>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CO1.REQ.7593629</t>
  </si>
  <si>
    <t>OPSP-VAD-0205-2025</t>
  </si>
  <si>
    <t>https://community.secop.gov.co/Public/Tendering/OpportunityDetail/Index?noticeUID=CO1.NTC.7472236&amp;isFromPublicArea=True&amp;isModal=False</t>
  </si>
  <si>
    <t>OSCAR JOSE ANDRADE NORIEGA</t>
  </si>
  <si>
    <t>LA PRESENTE ORDEN TIENE POR OBJETO: 1. ASESORAR A LA DIRECCIÓN DE DESARROLLO ESTUDIANTIL EN LAS ACTIVIDADES QUE SE REALICEN EN EL MARCO DE LA EJECUCIÓN DEL PROGRAMA TALENTO MAGDALENA. 2. APOYAR A LOS PROFESIONALES QUE SE CONTRATEN EN EL ACOMPAÑAMIENTO SOCIOECONÓMICO PARA LOS ESTUDIANTES DEL PROGRAMA TALENTO MAGDALENA 3. ASESORAR A LA DIRECCIÓN DE DESARROLLO ESTUDIANTIL EN LAS ESTRATEGIAS DISEÑADAS PARA FAVORECER LA PERMANENCIA Y GRADUACIÓN ESTUDIANTIL Y DISMINUIR LOS ÍNDICES DE DESERCIÓN DE LOS ESTUDIANTES DEL PROGRAMA TALENTO MAGDALENA. 4. APOYAR A LA DIRECCIÓN DE DESARROLLO ESTUDIANTIL EN LA GESTIÓN DE LOS RECURSOS Y/O HERRAMIENTAS PARA LA REALIZACIÓN DE ACTIVIDADES QUE PROMUEVAN LA PROTECCIÓN, PROMOCIÓN Y PREVENCIÓN DE LOS DERECHOS DE LOS ESTUDIANTES DEL PROGRAMA TALENTO MAGDALENA. 5. APOYAR A LA DIRECCIÓN DE DESARROLLO ESTUDIANTIL EN LA RECOPILACIÓN DE LA INFORMACIÓN Y ENTREGA DE INFORMES SOLICITADOS POR EL SUPERVISOR DE LA ORDEN DE LOS AVANCES DEL PROGRAMA TALENTO MAGDALENA. 6. APOYAR A LA DIRECCIÓN DE DESARROLLO ESTUDIANTIL EN LA ORGANIZACIÓN Y PLANEACIÓN DE LAS CARACTERIZACIONES SOCIOECONÓMICAS DE LAS FAMILIAS DE LOS ESTUDIANTES PERTENECIENTES AL PROGRAMA TALENTO MAGDALENA. 7. PRESENTAR INFORME DE LAS CARACTERIZACIONES SOCIOECONÓMICAS DE LAS FAMILIAS DE LOS ESTUDIANTES PERTENECIENTES AL PROGRAMA TALENTO MAGDALENA. 8. INFORMAR AL SUPERVISOR Y/O LA DIRECCIÓN DE DESARROLLO ESTUDIANTIL SOBRE CUALQUIER NOVEDAD PRESENTADA QUE INTERFIERA EN EL DESARROLLO DEL PROGRAMA TALENTO MAGDALENA. 9. APOYAR LA CONSTRUCCIÓN DE UNA BASE DE DATOS DE LOS ESTUDIANTES BENEFICIADOS DEL PROGRAMA TALENTO MAGDALENA Y SUS HOGARES, CON LA FINALIDAD DE CONSTRUIR UNA BASE DE DATOS QUE FACILITE EL DISEÑO, PREPARACIÓN, IMPLEMENTACIÓN Y SEGUIMIENTO DE ACTIVIDADES FOCALIZADAS EN ESTA POBLACIÓN. 10. ASESORAR A LA DIRECCIÓN DE DESARROLLO ESTUDIANTIL EN LAS ACTIVIDADES QUE SE REALICEN EN EL MARCO DE LOS PROCESOS DE SELECCIÓN Y ADMISIÓN DEL PROGRAMA TALENTO MAGDALENA. 11. APOYAR LA DIRECCIÓN DE DESARROLLO ESTUDIANTIL EN EL SEGUIMIENTO ACTIVO DE LOS PLANES DE ACOMPAÑAMIENTO Y SEGUIMIENTO EDUCATIVO, PSICOLÓGICO, ECONÓMICO, ACADÉMICO DEL PROGRAMA TALENTO MAGDALENA. 12. APOYAR LA DIRECCIÓN DE DESARROLLO ESTUDIANTIL EN LA SISTEMATIZACIÓN DE LAS ESTRATEGIAS IMPLEMENTADAS EN EL SISTEMA DEL PROGRAMA TALENTO MAGDALENA. 13. ASISTIR A LAS REUNIONES DE PLANEACIÓN, SEGUIMIENTO Y EVALUACIÓN CONVOCADAS POR EL DIRECTOR(A) DE DESARROLLO ESTUDIANTIL, PREVIO ACUERDO CON EL SUPERVISOR (A) DE LA PRESENTE ORDEN.14. ELABORAR INFORMES SEMESTRALES DE LOS AVANCES DEL PROGRAMA TALENTO MAGDALENA. 15. ASESORAR A LA VICERRECTORÍA DE EXTENSIÓN Y PROYECCIÓN SOCIAL EN LA GESTIÓN DE CONVENIOS CON LOS MUNICIPIOS DEL DEPARTAMENTO DEL MAGDALENA QUE IMPACTAN EL PROGRAMA TALENTO MAGDALENA.16. ASESORAR A LA VICERRECTORÍA DE EXTENSIÓN Y PROYECCIÓN SOCIAL EN LAS ACTIVIDADES RELACIONADAS CON EL PROGRAMA TALENTO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</si>
  <si>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CO1.REQ.7593295</t>
  </si>
  <si>
    <t>OPSP-VAD-0204-2025</t>
  </si>
  <si>
    <t>https://community.secop.gov.co/Public/Tendering/OpportunityDetail/Index?noticeUID=CO1.NTC.7471805&amp;isFromPublicArea=True&amp;isModal=False</t>
  </si>
  <si>
    <t>DANIELA LAGOS TOBIAS</t>
  </si>
  <si>
    <t>LA PRESENTE ORDEN TIENE POR OBJETO: 1. PRESENTAR EL PLAN DE TRABAJO DE ACTIVIDADES A DESARROLLAR, DETALLANDO OBJETIVOS, FECHAS, METODOLOGÍA, METAS, INDICADORES ACORDES CON LAS DIRECTRICES IMPARTIDAS POR EL DIRECTOR DE DESARROLLO ESTUDIANTIL QUE DÉ RESPUESTA A LAS ACTIVIDADES PARA LAS CUALES FUE CONTRATADA. 2. ASESORAR Y APOYAR AL DIRECTOR (A) DE DESARROLLO ESTUDIANTIL EN EL DISEÑO E IMPLEMENTACIÓN DE ESTRATEGIAS DE PROMOCIÓN DE LA PERMANENCIA Y PREVENCIÓN DE LA DESERCIÓN ESTUDIANTIL, A TRAVÉS DE TALLERES Y ATENCIONES INDIVIDUALES BUSCANDO GENERAR EN DICHA POBLACIÓN MEJORAR SU RENDIMIENTO ACADÉMICO. 3. APOYAR A LA DIRECCIÓN DE DESARROLLO ESTUDIANTIL EN EL SEGUIMIENTO Y MONITOREO A LOS ESTUDIANTES IDENTIFICADOS EN RIESGO DE DESERCIÓN ESTUDIANTIL EN LA UNIVERSIDAD DEL MAGDALENA. 4. APOYAR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 ESTABLECIDOS POR LA DIRECCIÓN DE DESARROLLO ESTUDIANTIL Y EN EL SISTEMA DE GESTIÓN DE LA CALIDAD PARA EL REGISTRO DE LAS ACTIVIDADES QUE SE REALICEN DESDE EL SERVICIO QUE SE ORIENTA. 7. PRESENTAR INFORMES SEMANALES Y MENSUALES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2025-I 10. ELABORAR DE INFORMES DE LA CARACTERIZACIÓN DE FACTORES DE RIESGO PSICOSOCIALES Y ACADÉMICOS EN ESTUDIANTES NUEVOS DURANTE LA VIGENCIA DE 2025-I POR PROGRAMA ACADÉMICO. 11. APOYAR A LA DIRECCIÓN DE DESARROLLO ESTUDIANTIL EN LA CONSTRUCCIÓN DE UNA RUTA DE ATENCIÓN PSICOLÓGICA Y ACOMPAÑAMIENTO EDUCATIVO PARA LOS ESTUDIANTES QUE HACEN PARTE DE LOS PROGRAMAS DEL GOBIERNO GENERACIÓN E Y MONITORIAS. 12. ASISTIR A LAS REUNIONES CONVOCADAS PARA LA ARTICULACIÓN Y PLANEACIÓN DEL TRABAJO CON LOS PROGRAMAS DEL GOBIERNO GENERACIÓN E Y MONITORIAS, PREVIA CITACIÓN Y ACUERDO CON EL SUPERVISOR. 13. APOYAR A LA DIRECCIÓN DE DESARROLLO ESTUDIANTIL EN LA CONSTRUCCIÓN DE INFORMES DONDE SE RELACIONEN LAS ACTIVIDADES, PROCEDIMIENTOS REALIZADOS EN EL MARCO DEL ACOMPAÑAMIENTO PSICOPEDAGÓGICO QUE SE REALIZA A LOS ESTUDIANTES QUE HACEN PARTE DE LOS PROGRAMAS DEL GOBIERNO GENERACIÓN E Y MONITORIAS. 14. APOYAR A LA DIRECCIÓN DE DESARROLLO ESTUDIANTIL EN LA REALIZACIÓN DE ENTREVISTAS DE ORIENTACIÓN VOCACIONAL DEL PROCESO DE ADMISIÓN DEL PROGRAMA TALENTO MAGDALENA PARA EL PERIODO ACADÉMICO 2025-I.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</si>
  <si>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CO1.REQ.7592696</t>
  </si>
  <si>
    <t>OPSP-VAD-0203-2025</t>
  </si>
  <si>
    <t>https://community.secop.gov.co/Public/Tendering/OpportunityDetail/Index?noticeUID=CO1.NTC.7471853&amp;isFromPublicArea=True&amp;isModal=False</t>
  </si>
  <si>
    <t>YUBIRIS ZAMBRANO GUERRERO</t>
  </si>
  <si>
    <t>LA PRESENTE ORDEN TIENE POR OBJETO: 1. APOYAR EN LA RECEPCIÓN E INGRESO DE PERSONAL A CLÍNICA, ESTO INCLUYE A PACIENTES, DOCENTES, ESTUDIANTES Y PERSONAL DE APOYO. 2. APOYAR LA ENTREGA DE HISTORIAS CLÍNICAS Y REGISTROS 3. APOYAR LA ORGANIZACIÓN, ACTUALIZACIÓN Y SEGURIDAD DEL ARCHIVO DE HISTORIA CLÍNICA. 4. APOYAR EL REGISTRO DIARIO DE CONSULTAS DE LA CLÍNICA ODONTOLÓGICA. 5. APOYAR EN LA ATENCIÓN DE ESTUDIANTES, DOCENTES Y PÚBLICO EN GENERAL. 6. VERIFICAR EL BUEN MANEJO DE LOS RECURSOS MATERIALES DE LA CLÍNICA. 7. VERIFICAR LA SEGURIDAD, ORDEN Y LIMPIEZA DEL ÁREA DE TRABAJO DE LA CLÍNICA.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</si>
  <si>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CO1.REQ.7593243</t>
  </si>
  <si>
    <t>OAG-VAD-0202-2025</t>
  </si>
  <si>
    <t>https://community.secop.gov.co/Public/Tendering/OpportunityDetail/Index?noticeUID=CO1.NTC.7472187&amp;isFromPublicArea=True&amp;isModal=False</t>
  </si>
  <si>
    <t>MARIA CAROLINA MEJIA VELASQUEZ</t>
  </si>
  <si>
    <t>LA PRESENTE ORDEN TIENE POR OBJETO: 1. APOYAR EN EL DISEÑO Y COORDINACIÓN DEL PLAN DE ACCIÓN DEL CENTRO DE ATENCIÓN INTEGRAL A LA INFANCIA. 2. APOYAR EN EL SEGUIMIENTO Y EVALUACIÓN DE LOS PROCESOS INTERNOS DEL CENTRO, ASÍ COMO EN LA GESTIÓN DE RECURSOS ANTE LAS INSTANCIAS PERTINENTES, PARA GARANTIZAR UN SERVICIO DE CALIDAD ADECUADO PARA LOS NIÑOS Y LAS MADRES ESTUDIANTILES. 3. APOYAR EN LA CONSTRUCCIÓN DE RUTAS O PROTOCOLOS DE ATENCIÓN QUE SE ARTICULE CON LOS YA ESTABLECIDOS A NIVEL NACIONAL EN CASO DE EMERGENCIA. 4. APOYAR EN LA REALIZACIÓN DE SEGUIMIENTO ACTIVO A LAS ACTIVIDADES EJECUTADAS POR LAS PROFESIONALES Y DEMÁS MIEMBROS AL INTERIOR DEL CENTRO. 5. APOYAR EL DILIGENCIAMIENTO OPORTUNO DE TODOS LOS FORMATOS ESTABLECIDOS POR BIENESTAR UNIVERSITARIO EN EL SISTEMA DE GESTIÓN DE LA CALIDAD Y OTROS PROCESOS, ASEGURANDO EL REGISTRO ADECUADO DE TODAS LAS ACTIVIDADES REALIZADAS. 6. ENTREGAR LOS INFORMES CORRESPONDIENTES A LOS USUARIOS BENEFICIADOS DEL CENTRO DE ATENCIÓN INTEGRAL A LA INFANCIA. 7. APOYAR EN EL CUIDADO DEL INVENTARIO DE IMPLEMENTOS Y EQUIPOS QUE LE SEAN ASIGNADOS, GARANTIZANDO EL BUEN USO DE LOS MISMOS. 8. APOYAR EN LA ACTUALIZACIÓN DE LA BASE DE DATOS DE LOS ESTUDIANTES QUE GOCEN DEL BENEFICIO DEL CENTRO DE ATENCIÓN INTEGRAL A LA INFANCIA Y EL REGISTRO DEL ACCESO A ESTE SERVICIO. 9. APOYAR EN LA ARTICULACIÓN QUE SE REALICE CON ESTUDIANTES DE LAS DIFERENTES FACULTADES, AL INTERIOR DEL CENTRO. 10. APOYAR EN EL SEGUIMIENTO A LOS PROTOCOLOS DE LACTANCIA MATERNA DE ACUERDO A LO ESTABLECIDO POR LA LEY, ASÍ COMO EN LAS ACTIVIDADES REALIZADAS POR LA SALA AMIGA. 11. APOYAR EN EL FOMENTO, DISEÑO Y DIVULGACIÓN DE ACTIVIDADES DE CARÁCTER FORMATIVO E INFORMATIVO RELACIONADOS CON LA LACTANCIA MATERNA Y EL DESARROLLO DE LOS NIÑOS. 12. PLANIFICAR ACTIVIDADES Y ESTRATEGIAS DE LA ESCUELA PARA PADRES, ORIENTADAS AL BIENESTAR DE LAS MADRES, PADRES, NIÑOS Y NIÑAS QUE ASISTEN AL CENTRO DE ATENCIÓN INTEGRAL A LA INFANCIA. 13. APOYAR EN LA PARTICIPACIÓN DE LOS DIFERENTES EVENTOS REALIZADOS POR LA DIRECCIÓN DE BIENESTAR UNIVERSITARIO: BIENVENIDA A LOS ESTUDIANTES, SEMANA CULTURAL. 14.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</si>
  <si>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CO1.REQ.7591310</t>
  </si>
  <si>
    <t>OPSP-VAD-0201-2025</t>
  </si>
  <si>
    <t>https://community.secop.gov.co/Public/Tendering/OpportunityDetail/Index?noticeUID=CO1.NTC.7472133&amp;isFromPublicArea=True&amp;isModal=False</t>
  </si>
  <si>
    <t>KARIN PATRICIA RONDON PAYARES</t>
  </si>
  <si>
    <t>ANA MELISSA CABARCAS ACUÑA</t>
  </si>
  <si>
    <t>LA PRESENTE ORDEN TIENE POR OBJETO: 1.APOYAR EN LA ORGANIZACIÓN Y PREPARACIÓN DE LOS LABORATORIOS PARA LAS PRÁCTICAS Y SERVICIOS REQUERIDOS EN EL MISMO, DE CONFORMIDAD CON LA PROGRAMACIÓN ESTABLECIDA. 2.APOYAR ACTIVIDADES ADMINISTRATIVAS Y DE GESTIÓN PARA ASEGURAR LA EFICIENCIA Y CALIDAD DEL SERVICIO: IDENTIFICACIÓN DE NECESIDADES Y MEJORAS EN LA PRESTACIÓN DEL SERVICIO; PLANEACIÓN DEL SERVICIO; GESTIÓN DE RECURSOS PARA CUBRIR LAS NECESIDADES DE LOS LABORATORIOS. 3.APOYAR EN LA DISPOSICIÓN OPORTUNA DE LOS EQUIPOS, MATERIALES E INSUMOS REQUERIDOS EN EL MONTAJE DE PRÁCTICAS Y SERVICIOS DE LABORATORIO. 4.APOYAR EN LA APLICACIÓN DE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LAS ACTIVIDADES QUE SE REALIZAN EN LAS PRÁCTICAS.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</si>
  <si>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CO1.REQ.7593331</t>
  </si>
  <si>
    <t>OPSP-VAD-0200-2025</t>
  </si>
  <si>
    <t>https://community.secop.gov.co/Public/Tendering/OpportunityDetail/Index?noticeUID=CO1.NTC.7471798&amp;isFromPublicArea=True&amp;isModal=False</t>
  </si>
  <si>
    <t>JUAN DAVID CRUZ NEGRETE</t>
  </si>
  <si>
    <t>WILLY RANDOLHP RAMOS CARRILLO</t>
  </si>
  <si>
    <t>LA PRESENTE ORDEN TIENE POR OBJETO: PRESTAR SERVICIOS PROFESIONALES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EN EL SEGUIMIENTO DE LAS ACTIVIDADES DE LOCALIZACIÓN DE NODOS Y PARAMETRIZACIÓN DE LAS VARIABLES OBJETO DE MEDICIÓN CON LA PLATAFORMA TECNOLÓGICA DE OBTENCIÓN DE DATOS. 2. APOYAR EN EL SEGUIMIENTO DE LAS ACTIVIDADES RELACIONADAS CON EL SISTEMA DE COMUNICACIÓN Y CAPTURA DE DATOS, RED PILOTO DE LUMINARIAS BASADAS EN IOT, SOFTWARE, PLATAFORMA TECNOLÓGICA, PLATAFORMA WEB Y PROTOTIPO DE IA, PLATAFORMA AIOT DEL PROYECTO. 3. APOYAR EN EL SEGUIMIENTO DE LAS ESTRATEGIAS PARA LA DEFINICIÓN, ESTRUCTURA, MODELO DE COMUNICACIÓN, MONITOREO Y DIVULGACIÓN DE DATOS DEFINIDAS EN EL PROYECTO 4. APOYAR EN EL SEGUIMIENTO DE LOS EJERCICIOS DE ENSAYOS Y PROTOTIPADO DE LAS ACTIVIDADES DE ALISTAMIENTO DEL SISTEMA ELECTRÓNICO PARA LA CAPTURA, ALMACENAMIENTO Y PROCESAMIENTO DE LAS VARIABLES AMBIENTALES Y CLIMÁTICAS PRIORIZADAS. 5. RENDIR INFORMES MENSUALES O CUANDO EL SUPERVISOR ASÍ LO REQUIERA, SOBRE LAS ACTIVIDADES DESARROLLADAS EN CUMPLIMIENTO DEL OBJETO CONTRACTUAL.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</si>
  <si>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CO1.REQ.7593094</t>
  </si>
  <si>
    <t>OPSP-VAD-0199-2025</t>
  </si>
  <si>
    <t>https://community.secop.gov.co/Public/Tendering/OpportunityDetail/Index?noticeUID=CO1.NTC.7471736&amp;isFromPublicArea=True&amp;isModal=False</t>
  </si>
  <si>
    <t>ORIANA PATRICIA DAZA BRITO</t>
  </si>
  <si>
    <t>CO1.REQ.7593040</t>
  </si>
  <si>
    <t>OPSP-VAD-0198-2025</t>
  </si>
  <si>
    <t>https://community.secop.gov.co/Public/Tendering/OpportunityDetail/Index?noticeUID=CO1.NTC.7471252&amp;isFromPublicArea=True&amp;isModal=False</t>
  </si>
  <si>
    <t>GEIDIS MARCELA ARRAZOLA MURILLO</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</si>
  <si>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</si>
  <si>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CO1.REQ.7591297</t>
  </si>
  <si>
    <t>OAG-VAD-0197-2025</t>
  </si>
  <si>
    <t>https://community.secop.gov.co/Public/Tendering/OpportunityDetail/Index?noticeUID=CO1.NTC.7469330&amp;isFromPublicArea=True&amp;isModal=False</t>
  </si>
  <si>
    <t>ANA ISABEL TETTE MARQUEZ</t>
  </si>
  <si>
    <t>LA PRESENTE ORDEN TIENE POR OBJETO: 1. APOYAR EN LA ASESORÍA DE LA PLANIFICACIÓN DEL MANEJO ADMINISTRATIVO DE LA CLÍNICA. 2. APOYAR EN EL DESARROLLO, IMPLEMENTACIÓN Y SEGUIMIENTO DE PROCESOS, Y ACTIVIDADES RELACIONADAS CON LA SEGURIDAD Y SALUD EN EL TRABAJO E HIGIENE Y SEGURIDAD INDUSTRIAL EN LA CLÍNICA ODONTOLÓGICA DE LA UNIVERSIDAD DEL MAGDALENA. 3. APOYAR EN LA ASESORÍA DE LA ELABORACIÓN DE PRESUPUESTO ANUAL DE FUNCIONAMIENTO DE LA CLÍNICA, PLANEACIÓN DE GASTOS Y OTRAS PROYECCIONES FINANCIERAS.4. APOYAR EN MANTENER Y GESTIONAR LA DOCUMENTACIÓN Y/O REGISTROS DEL SGSST. 5. APOYAR EN LA PLANIFICACIÓN, Y DESARROLLAR EL PLAN DE PREVENCIÓN, PREPARACIÓN ANTE EMERGENCIAS Y ANÁLISIS DE VULNERABILIDAD DE LA CLÍNICA ODONTOLÓGICA. 6. REALIZAR EL SEGUIMIENTO AL GASTO DE INSUMOS Y EJECUCIÓN DEL PLAN DE MANTENIMIENTO ANUAL.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</si>
  <si>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CO1.REQ.7590851</t>
  </si>
  <si>
    <t>OPSP-VAD-0196-2025</t>
  </si>
  <si>
    <t>https://community.secop.gov.co/Public/Tendering/OpportunityDetail/Index?noticeUID=CO1.NTC.7468936&amp;isFromPublicArea=True&amp;isModal=False</t>
  </si>
  <si>
    <t>Suspendido</t>
  </si>
  <si>
    <t>MANUEL ALEJANDRO RAMIREZ VELASQUEZ</t>
  </si>
  <si>
    <t>LA PRESENTE ORDEN TIENE POR OBJETO: 1. APOYAR AL GRUPO DE SERVICIOS GENERALES EN LA SUPERVISIÓN DE ESPACIOS FÍSICOS, 2. APOYAR AL GSG EN APERTURAS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</si>
  <si>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CO1.REQ.7590344</t>
  </si>
  <si>
    <t>OAG-VAD-0195-2025</t>
  </si>
  <si>
    <t>https://community.secop.gov.co/Public/Tendering/OpportunityDetail/Index?noticeUID=CO1.NTC.7468588&amp;isFromPublicArea=True&amp;isModal=False</t>
  </si>
  <si>
    <t>WILLIAN ANTONIO RETAMOZO CHAVEZ</t>
  </si>
  <si>
    <t>ANDREA PAOLA JARUFFE PINILLA</t>
  </si>
  <si>
    <t>LA PRESENTE ORDEN TIENE POR OBJETO: 1. APOYAR EN LA ORGANIZACIÓN DEL LABORATORIO ASIGNADO PARA LAS PRÁCTICAS Y SERVICIOS REQUERIDOS EN EL MISMO, DE CONFORMIDAD CON LA PROGRAMACIÓN DE LAS GUIAS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14. APOYAR LAS ACTIVIDADES DE PARAMETRIZACIÓN, REGISTRO, DOCUMENTACIÓN Y ACTUALIZACIÓN DE LOS SISTEMAS INFORMÁTICOS, PLATAFORMAS Y DEMÁS APLICATIVOS QUE DAN SOPORTE A LOS DIFERENTES SERVICIOS QUE PRESTA EL GRUPO REDAL A LA COMUNIDAD ACADÉMICA Y EXTERNA A NUESTRA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</si>
  <si>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CO1.REQ.7590305</t>
  </si>
  <si>
    <t>OAG-VAD-0194-2025</t>
  </si>
  <si>
    <t>https://community.secop.gov.co/Public/Tendering/OpportunityDetail/Index?noticeUID=CO1.NTC.7467823&amp;isFromPublicArea=True&amp;isModal=False</t>
  </si>
  <si>
    <t>JOSE IGNACIO STROBEL PAREJO</t>
  </si>
  <si>
    <t>LA PRESENTE ORDEN TIENE POR OBJETO: 1. APOYAR EN EL SOPORTE A LAS ACTIVIDADES ASOCIADAS A LA TRANSMISIÓN DE EVENTOS DENTRO DE LOS AUDITORIOS DEL EDIFICIO MAR CARIBE Y LAS SALAS ESPECIALIZADAS. 2. APOYAR EN EL SOPORTE Y LA CONFIGURACIÓN DE LOS EQUIPOS MULTIMEDIALES (ATRIL PILOT Y SISTEMA DE AUTOMATIZACIÓN) CON QUE CUENTAN AUDITORIOS Y EN LA ASISTENCIA A EXPOSITORES DURANTE LOS EVENTOS QUE SE DESARROLLAN EN LOS AUDITORIOS. 3, APOYAR EL MANTENIMIENTO DEL ESTADO FUNCIONAL DE LAS HERRAMIENTAS MULTIMEDIALES QUE DAN SOPORTE A LAS TRANSMISIONES DE EVENTOS DURANTE EL USO DE LOS AUDITORIOS Y SUMINISTRAR LA INFORMACIÓN QUE PERMITA LA CORRECTA Y OPORTUNA GESTIÓN DE SU MANTENIMIENTO. 4. APOYAR CAPACITACIONES A LOS USUARIOS EN EL MANEJO DE LAS AYUDAS AUDIOVISUALES. 5. APOYAR EN EL CUMPLIMIENTO A CABALIDAD CON LOS PROCEDIMIENTOS ESTABLECIDOS PARA LA PRESTACIÓN DE LOS SERVICIOS DE SOPORTE AUDIOVISUAL. 6. APOYAR EN LA GENERACIÓN DE REPORTES DE CUALQUIER NOVEDAD QUE SE PRESENTE CUANDO SE PRESTEN LOS SERVICIOS, POR EJEMPLO EVENTOS Y RESPOSABLES DEL MAL USO DE LAS HERRAMIENTAS O NOVEDADES FRENTE AL FUNCIONAMIENTO DE LOS EQUIPOS. 7. APOYAR EN LAS ACTIVIDADES QUE SE PROGRAMEN PARA GARANTIZAR LA EFICIENCIA EN LA PRESTACIÓN DE LOS SERVICIOS TALES COMO RECORRIDOS DE DETECCIÓN DE NECESIDADES DE SERVICIO, CAPACITACIONES, REVISIONES DE EQUIPOS. 8. APOYAR LA RECOLECCIÓN Y ANÁLISIS DE INFORMACIÓN DE SATISFACCIÓN DEL SERVICIO E INFORMES RELACIONADOS. 9. APOYAR EN LA GENERACIÓN DE INFORMES PERIÓDICOS DEL INVENTARIO DE LOS EQUIPOS DETALLANDO EL ESTADO DE LOS MISMOS. 10. APOYAR LAS ACTIVIDADES DE PARAMETRIZACIÓN, REGISTRO, DOCUMENTACIÓN Y ACTUALIZACIÓN DE LOS SISTEMAS INFORMÁTICOS, PLATAFORMAS Y DEMÁS APLICATIVOS QUE DAN SOPORTE A LOS DIFERENTES SERVICIOS QUE PRESTA EL GRUPO REDAL A LA COMUNIDAD ACADÉMICA Y EXTERNA A NUESTRA INSTITUCIÓN.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</si>
  <si>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CO1.REQ.7589247</t>
  </si>
  <si>
    <t>OAG-VAD-0193-2025</t>
  </si>
  <si>
    <t>https://community.secop.gov.co/Public/Tendering/OpportunityDetail/Index?noticeUID=CO1.NTC.7467807&amp;isFromPublicArea=True&amp;isModal=False</t>
  </si>
  <si>
    <t>JAIME FRANCISCO LLANOS ESCOBAR</t>
  </si>
  <si>
    <t>LA PRESENTE ORDEN TIENE POR OBJETO: 1. APOYAR EN LA REVISIÓN DE PAGOS Y AMORTIZACIÓN DE ANTICIPOS. 2 APOYAR EN EL ENVÍO DE LAS OBLIGACIONES PRESUPUESTALES QUE TENGAN ANTICIPO A LA TESORERÍA PARA PROGRAMACIÓN DE PAGO. 3. APOYAR EN EL SEGUIMIENTO AL COMPORTAMIENTO DE LOS CRÉDITOS A CORTO PLAZO Y CARTERA DE LA INSTITUCIÓN. 4 APOYAR EN EL SEGUIMIENTO DE CONVENIOS.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</si>
  <si>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CO1.REQ.7589235</t>
  </si>
  <si>
    <t>OPSP-VAD-0192-2025</t>
  </si>
  <si>
    <t>https://community.secop.gov.co/Public/Tendering/OpportunityDetail/Index?noticeUID=CO1.NTC.7467393&amp;isFromPublicArea=True&amp;isModal=False</t>
  </si>
  <si>
    <t>DIEGO ARMANDO HERNANDEZ TORRES</t>
  </si>
  <si>
    <t>LA PRESENTE ORDEN TIENE POR OBJETO: 1. APOYAR LA INFRAESTRUCTURA TECNOLÓGICA EN LA INSTALACIÓN, MANTENIMIENTO Y SOPORTE EN LAS REDES DE LA INSTITUCIÓN. 2. APOYAR LA INFRAESTRUCTURA TECNOLÓGICA EN LA INSTALACIÓN, MANTENIMIENTO Y SOPORTE DE LAS CÁMARAS DE VIGILANCIA DE LA INSTITUCIÓN. 3. APOYAR EL SEGUIMIENTO, MANTENIMIENTO (CORRECTIVO Y PREVENTIVO) AL CONTROL DE ACCESO BIOMÉTRICO.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</si>
  <si>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CO1.REQ.7589219</t>
  </si>
  <si>
    <t>OAG-VAD-0191-2025</t>
  </si>
  <si>
    <t>https://community.secop.gov.co/Public/Tendering/OpportunityDetail/Index?noticeUID=CO1.NTC.7467381&amp;isFromPublicArea=True&amp;isModal=False</t>
  </si>
  <si>
    <t>CARLOS FERNANDO ESLAIT BARROS</t>
  </si>
  <si>
    <t>LA PRESENTE ORDEN TIENE POR OBJETO: 1. APOYAR EN LA REVISIÓN DE LAS OBLIGACIONES PRESUPUESTALES, PARA VERIFICAR SU LEGALIDAD. 2. HACER SEGUIMIENTO A LOS ACTOS ADMINISTRATIVOS DE ORDENACIÓN DEL GASTO QUE SEAN DEVUELTOS PARA CORRECCIÓN. 3. APOYAR EN LAS SOLICITUDES DE INFORMACIÓN DE TRÁMITES REALIZADAS POR PROVEEDORES, DOCENTES EMPLEADOS, DIRECTORES, SUPERVISORES PARA DAR INFORMACIÓN SOBRE EL ESTADO DE LOS PAGOS. 4. APOYAR EN EL SEGUIMIENTO AL COMPORTAMIENTO DEL RECAUDO DE LA ESTAMPILLA PRO-UNIVERSIDAD DEL MAGDALENA. 5. APOYAR EN LAS PROYECCIONES FINANCIERAS DEL PROGRAMA FORMACIÓN AVANZADA. 6 APOYAR EN LAS SOLICITUDES DEL TRÁMITE DEL FONDO DE APOYO COMPUTADORES.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</si>
  <si>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CO1.REQ.7588779</t>
  </si>
  <si>
    <t>OPSP-VAD-0190-2025</t>
  </si>
  <si>
    <t>https://community.secop.gov.co/Public/Tendering/OpportunityDetail/Index?noticeUID=CO1.NTC.7467604&amp;isFromPublicArea=True&amp;isModal=False</t>
  </si>
  <si>
    <t>BRAYAN RENE CARBONO CARBONO</t>
  </si>
  <si>
    <t>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TECNÓLOGOS.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</si>
  <si>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CO1.REQ.7588288</t>
  </si>
  <si>
    <t>OPSP-VAD-0189-2025</t>
  </si>
  <si>
    <t>https://community.secop.gov.co/Public/Tendering/OpportunityDetail/Index?noticeUID=CO1.NTC.7472869&amp;isFromPublicArea=True&amp;isModal=False</t>
  </si>
  <si>
    <t>JORGE ENRIQUE ELÍAS CARO</t>
  </si>
  <si>
    <t>KEISY PAOLA MIRANDA ALVAREZ</t>
  </si>
  <si>
    <t>LA PRESENTE ORDEN TIENE POR OBJETO: PRESTAR SERVICIOS PROFESIONALES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LA GESTIÓN ADMINISTRATIVA Y FINANCIERA DEL PROYECTO DE ACUERDO CON LA PROGRAMACIÓN ESTABLECIDA EN EL CRONOGRAMA DE TRABAJO Y PRESUPUESTO APROBADO. 2. APOYAR EN EL TRÁMITE Y CUMPLIMIENTO CON LAS SOLICITUDES DE CDP, ADICIONES, TRASLADOS Y DEMÁS MOVIMIENTOS PRESUPUESTALES QUE REQUIERA EL PROYECTO. 3. REVISAR, TRAMITAR Y HACER SEGUIMIENTO A LAS SOLICITUDES DE ÓRDENES DE GASTOS (RESOLUCIONES, ÓRDENES Y CONTRATOS) QUE REQUIERA EL PROYECTO DURANTE SU EJECUCIÓN. 4. HACER EL SEGUIMIENTO ADMINISTRATIVO PARA EL PAGO DE LAS DIFERENTES ÓRDENES DE GASTO DEL PROYECTO. 5. ELABORAR LOS PLANES DE PAGOS DE LAS ÓRDENES DE GASTO DEL PROYECTO. 6. REALIZAR EL SEGUIMIENTO A LA EJECUCIÓN DEL PRESUPUESTO DEL PROYECTO. 7. REALIZAR EL CARGUE DE LOS CONTRATOS Y ÓRDENES DE GASTO EN LAS PLATAFORMAS QUE CORRESPONDA TALES COMO SECOP II, SIGEP II Y SIA OBSERVA, EN LOS PLAZOS ESTABLECIDOS. 8. APOYAR EN LA ACTIVACIÓN DE USUARIOS PARA LOS TRÁMITES PRECONTRACTUALES Y CONTRACTUALES DEL PROYECTO. 9. APOYAR EN LA REVISIÓN DE DOCUMENTOS PRECONTRACTUALES Y CONTRACTUALES EN LAS PLATAFORMAS GEDOCO Y SIGEP II DE LAS PERSONAS A VINCULAR EN EL PROYECTO. 10. APOYAR EN LA PROYECCIÓN DE MINUTAS PARA LA REVISIÓN JURÍDICA DE LAS DIFERENTES ÓRDENES DE GASTOS DEL PROYECTO Y SUS MODIFICACIONES. 11. ELABORAR INFORMES SOBRE LA EJECUCIÓN ADMINISTRATIVA, CONTRACTUAL Y FINANCIERA DEL PROYECTO. 12. APOYAR EN LA ATENCIÓN A LOS REQUERIMIENTOS QUE REALICEN LOS ENTES DE CONTROL Y OTRAS INSTANCIAS.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</si>
  <si>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CO1.REQ.7594058</t>
  </si>
  <si>
    <t>OPSP-VAD-0188-2025</t>
  </si>
  <si>
    <t>https://community.secop.gov.co/Public/Tendering/OpportunityDetail/Index?noticeUID=CO1.NTC.7472806&amp;isFromPublicArea=True&amp;isModal=False</t>
  </si>
  <si>
    <t>ALFONSO ENRIQUE VIVES CORTES</t>
  </si>
  <si>
    <t>LA PRESENTE ORDEN TIENE POR OBJETO: PRESTAR SERVICIOS PROFESIONALES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REALIZAR LA ACTIVACIÓN DE USURARIOS Y CREACIÓN DE CONTRATOS EN LAS PLATAFORMAS GEDOCO Y SIGEP II. 2. REVISAR LAS HOJAS DE VIDA Y SUS SOPORTES EN LAS PLATAFORMAS GEDOCO Y SIGEP II PARA LA VINCULACIÓN DE PERSONAL EN EL PROYECTO. 3. APOYAR EN LA PROYECCIÓN, ENVÍO A JURÍDICA Y FIRMA DE LAS PARTES DE LAS ÓRDENES, CONTRATOS Y RESOLUCIONES QUE ORDENAN GASTOS DE ACUERDO CON EL PRESUPUESTO APROBADO DEL PROYECTO. 4. APOYAR CON LAS SOLICITUDES DE AFILIACIÓN A ARL DE LOS CONTRATISTAS VINCULADOS AL PROYECTO. 5. APOYAR CON LA PROYECCIÓN, ENVÍO A JURÍDICA Y FIRMA DE LAS PARTES DE ACTAS Y ACTOS ADMINISTRATIVOS MODIFICATORIOS DE LAS ÓRDENES DE GASTO EXPEDIDAS DE ACUERDO CON EL PRESUPUESTO APROBADO DEL PROYECTO. 6. APOYAR EN LA REVISIÓN DE DOCUMENTOS Y ENVÍO A LA DIF PARA EL TRÁMITE DE PAGO DE LAS ÓRDENES DE GASTO EXPEDIDAS CON CARGO A LOS RECURSOS DEL PROYECTO. 7. ORGANIZAR EL ARCHIVO FINANCIERO Y ADMINISTRATIVO DEL PROYECTO. 8. DILIGENCIAR LAS MATRICES DE SEGUIMIENTO, PARA LA ELABORACIÓN DE INFORMES Y PARA EL REPORTE DE ÓRDENES DE GASTO. 9. APOYAR EN LA RECOPILACIÓN, ANÁLISIS, REVISIÓN, DILIGENCIAMIENTO Y FIRMA DE LOS FORMATOS REQUERIDOS EN LAS DIFERENTES ETAPAS DE LAS ÓRDENES DE GASTO SUSCRITAS EN EL PROYECTO. 10. APOYAR EN LA REALIZACIÓN DE SONDEOS COMERCIALES DE PRODUCTOS, BIENES Y SERVICIOS PARA EL PROYECTO. 11. APOYAR EN LA NOTIFICACIÓN DE LA EXPEDICIÓN DE LAS DIVERSAS ÓRDENES DE GASTO DEL PROYECTO. 12. ELABORAR INFORMES REQUERIDOS EN EL PROYECTO Y POR EL SUPERVISOR.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</si>
  <si>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CO1.REQ.7593794</t>
  </si>
  <si>
    <t>OPSP-VAD-0187-2025</t>
  </si>
  <si>
    <t>https://community.secop.gov.co/Public/Tendering/OpportunityDetail/Index?noticeUID=CO1.NTC.7472550&amp;isFromPublicArea=True&amp;isModal=False</t>
  </si>
  <si>
    <t>ANDREE MATEO NARVAEZ ORTIZ</t>
  </si>
  <si>
    <t>LA PRESENTE ORDEN TIENE POR OBJETO: 1. APOYAR EN EL DESARROLLO DE COMPONENTES SOFTWARE EN TECNOLOGÍAS NETCORE, JAVASCRIPT, ANGULAR EN EL PROYECTO DE TALENTO MAGDALENA. 2. APOYAR EN LA IMPLEMENTACIÓN DE PRINCIPIOS SOLID EN LOS SISTEMAS DE INFORMACIÓN DEL PROYECTO TALENTO MAGDALENA 3. ASESORAR AL DIRECTOR DEL CENTRO EN EL DISEÑO DE ESTRUCTURAS DE COMUNICACIÓN ENTRE SISTEMAS DE INFORMACIÓN INSTITUCIONALES Y TALENTO MAGDALENA 4. APOYAR EN EL PROCESO DE OPTIMIZACIÓN DE SENTENCIAS SQL EN SQL SERVER 5. INCORPORAR ELEMENTOS DE DISEÑOS EXISTENTES EN LOS PRODUCTOS TECNÓLOGOS 6. CONSTRUIR LA DOCUMENTACIÓN DE APOYO A LOS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</si>
  <si>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CO1.REQ.7593747</t>
  </si>
  <si>
    <t>OPSP-VAD-0186-2025</t>
  </si>
  <si>
    <t>https://community.secop.gov.co/Public/Tendering/OpportunityDetail/Index?noticeUID=CO1.NTC.7471429&amp;isFromPublicArea=True&amp;isModal=False</t>
  </si>
  <si>
    <t>GUSTAVO MANUEL LOPEZ GOMEZ</t>
  </si>
  <si>
    <t>CO1.REQ.7592752</t>
  </si>
  <si>
    <t>OAG-VAD-0185-2025</t>
  </si>
  <si>
    <t>https://community.secop.gov.co/Public/Tendering/OpportunityDetail/Index?noticeUID=CO1.NTC.7471218&amp;isFromPublicArea=True&amp;isModal=False</t>
  </si>
  <si>
    <t>JUAN CARLOS DE LA ROSA SERRANO</t>
  </si>
  <si>
    <t>CLAUDIA MARIA OSPINO MONTAÑO</t>
  </si>
  <si>
    <t>LA PRESENTE ORDEN TIENE POR OBJETO: 1. APOYAR A LA DIRECCIÓN DEL DEPARTAMENTO DE ESTUDIOS GENERALES EN LA COORDINACIÓN ADMINISTRATIVA DE LA FORMACIÓN GENERAL E INTEGRAL DE LA UNIDAD ACADÉMICA .2. APOYAR A LA DIRECCIÓN DEL DEPARTAMENTO DE ESTUDIOS GENERALES EN LA LOGÍSTICA DE LA PROGRAMACIÓN ACADÉMICA 2025-1. 3. APOYAR EN LA ASIGNACIÓN DOCENTE. 4. APOYAR A LA COORDINACIÓN EN LA REALIZACIÓN DE LOS TALLERES DE FORTALECIMIENTO EN COMPETENCIAS GENÉRICAS SABER PRO, SEGUIMIENTO DE ASISTENCIAS, CONSTRUCCIÓN DE INFORMES DE ASISTENCIAS. 5. APOYAR EN EL DESARROLLO DE ESTRUCTURACIÓN Y GENERACIÓN DE INFORMES SOLICITADOS A LA DEPENDENCIA. 6. APOYAR EN LA ATENCIÓN AL PÚBLICO EN GENERAL; A TRAVÉS DE LOS DIFERENTES CANALES DE COMUNICACIÓN DISPONIBLES. 7. APOYAR EL RECIBO Y SEGUIMIENTO A LA CORRESPONDENCIA INTERNA Y EXTERNA RECIBIDA Y ENVIADA FÍSICA Y DIGITALMENTE. 8. APOYAR EN LA RESPUESTA OPORTUNA A SOLICITUDES PRESENTADAS A LA DEPENDENCIA. 9. APOYAR EN LA ACTUALIZACIÓN DE LA BASE DE DATOS DE CORRESPONDENCIA TRAMITADA. 8. APOYAR EN LA ADMINISTRACIÓN LA CUENTA INSTITUCIONAL DE LA DEPENDENCIA Y MANEJAR LA TRAZABILIDAD DE LAS SOLICITUDES RECIBIDAS Y ENVIADAS POR ESTE MEDIO. 10. APOYAR EN LA SOCIALIZACIÓN DE VENTAS DE SERVICIO Y/O CURSOS OFERTADOS. 11. APOYAR EN LA ORGANIZACIÓN DE LOS ARCHIVOS PARA TRANSFERENCIA DOCUMENTAL DE LA VIGENCIA ESPECIFICADA. 12. APOYAR LOGÍSTICAMENTE EN LOS EVENTOS ORGANIZADOS POR LA DEPENDENCIA. 13. APOYAR EN LA ADMINISTRACIÓN DE LAS REDES SOCIALES DEL DEPARTAMENTO DE ESTUDIOS GENERALES. 14. ELABORAR Y REMITIR INFORMES DE EVALUACIÓN Y SEGUIMIENTO DE AYUDANTES ACADÉMICOS Y ADMINISTRATIVOS. 15. APOYAR EN EL CONTROL Y SEGUIMIENTO DE LA ENTREGA DE REPORTES DE ASISTENCIAS A LOS DOCENTES DE FORMACIÓN GENERAL E INTEGRAL. 16. CREAR PROCEDIMIENTO PARA TRÁMITES ADMINISTRATIVOS INTERNOS.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</si>
  <si>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CO1.REQ.7592519</t>
  </si>
  <si>
    <t>OPSP-VAD-0184-2025</t>
  </si>
  <si>
    <t>https://community.secop.gov.co/Public/Tendering/OpportunityDetail/Index?noticeUID=CO1.NTC.7472164&amp;isFromPublicArea=True&amp;isModal=False</t>
  </si>
  <si>
    <t>BETSY ZULEY PEREZ LIZCANO</t>
  </si>
  <si>
    <t>LA PRESENTE ORDEN TIENE POR OBJETO: 1. APOYAR LA REVISIÓN DE LOS CRÉDITOS REGISTRADOS EN LAS DIFERENTES CUENTAS BANCARIAS DE LA UNIVERSIDAD, QUE ESTOS SE ENCUENTREN DEBIDAMENTE IDENTIFICADOS Y REGISTRADOS EN EL SISTEMA DE INFORMACIÓN FINANCIERO (SINAP). 2. APOYAR LA GENERACIÓN DESDE EL SINAP EL TEMA DE LAS RETENCIONES Y ESTAMPILLAS DEL MES VENCIDO, PARA DESARROLLARLO SE DEBE GENERAR MENSUALMENTE EL PRIMER DÍA HÁBIL DE CADA MES Y MONTAR EN UN EXCEL (FORMATO) LAS RETENCIONES, DEDUCCIONES Y ESTAMPILLAS POR CONCEPTO DE RETENCIÓN EN LA FUENTE Y ESTAMPILLAS DEPARTAMENTALES. 3. APOYAR LO RELACIONADO A EMBARGOS JUDICIALES Y DE ALIMENTOS ORDENADOS POR LOS DIFERENTES JUZGADOS O ENTIDADES COMO LA DIAN, PROCURADURÍA Y CENTROS DE CONCILIACIONES, PARA REENVIARLAS A LAS DIFERENTES OFICINAS DONDE SE ENCUENTREN LAS PERSONAS SOLICITADAS. 4. APOYAR EL PROCESO DE LEGALIZACIÓN DE APOYOS ECONÓMICOS HACIENDO SEGUIMIENTO, DE TAL MANERA QUE LES QUEDE LEGALIZADO, Y DESPUÉS DE RECIBIDO EL INFORME O EVIDENCIA SE DEBE RESPONDER CON UN RECIBIDO A LOS BENEFICIARIOS DE APOYOS ECONÓMICOS OTORGADOS EN LA VIGENCIA QUE ME ASIGNEN. 5. GENERAR EL INFORME DE BANCOS QUE CONSISTE EN UN INFORME DE MOVIMIENTOS BANCARIOS CONTRA LA CONSULTA DEL EXTRACTO DIARIO DE CADA BANCO QUE MANEJA LA UNIVERSIDAD Y REALIZAR UN COMPARATIVO ENTRE ESTOS. 6. APOYAR EN LA REALIZACIÓN DE INFORMES DERIVADOS DE LAS ACTIVIDADES MISMAS DEL GRUPO DE TESORERÍA.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</si>
  <si>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CO1.REQ.7593355</t>
  </si>
  <si>
    <t>OPSP-VAD-0183-2025</t>
  </si>
  <si>
    <t>https://community.secop.gov.co/Public/Common/GoogleReCaptcha/Index?previousUrl=https%3a%2f%2fcommunity.secop.gov.co%2fPublic%2fTendering%2fOpportunityDetail%2fIndex%3fnoticeUID%3dCO1.NTC.7470766%26isFromPublicArea%3dTrue%26isModal%3dFalse</t>
  </si>
  <si>
    <t>MARIA CONCEPCION MARTINEZ DIAZ</t>
  </si>
  <si>
    <t>LA PRESENTE ORDEN TIENE POR OBJETO: 1. APOYAR EN LA ORGANIZACIÓN DE INSUMOS ODONTOLÓGICOS EN ÁREA ALMACÉN, INVENTARIO Y SEMAFORIZACIÓN. 2. APOYAR EN EL BUEN MANEJO DE LOS RECURSOS MATERIALES DE LA CLÍNICA. 3. APOYAR EN LA REALIZACIÓN DE CUENTAS DE COBRO DE ACUERDO A LOS INSUMOS REQUERIDOS POR ESTUDIANTES EN ÁREAS CLÍNICAS. 4. ENTREGAR INSUMOS ODONTOLÓGICOS EN ÁREA DE RECEPCIÓN Y EN EL PUESTO DE TRABAJO A ESTUDIANTES DE PRÁCTICAS Y DOCENTES SEGÚN EL PROCEDIMIENTO A REALIZAR. 5. APOYAR EN EL BUEN MANEJO DE LOS RECURSOS MATERIALES DE LA CLÍNICA. 6. APOYAR EN LA SEGURIDAD, ORDEN Y LIMPIEZA DE LA CLÍNICA Y DEL ÁREA DE ALMACENAMIENTO DE LOS INSUMOS ODONTOLÓGICOS. 7. APOYAR EN LA CONSERVACIÓN DE LA INTEGRIDAD DE LAS IPAD Y EL BUEN MANEJO. 8. REALIZAR DESINFECCIÓN Y AISLAMIENTO DEL IPAD.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</si>
  <si>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CO1.REQ.7592339</t>
  </si>
  <si>
    <t>OAG-VAD-0182-2025</t>
  </si>
  <si>
    <t>https://community.secop.gov.co/Public/Tendering/OpportunityDetail/Index?noticeUID=CO1.NTC.7470092&amp;isFromPublicArea=True&amp;isModal=False</t>
  </si>
  <si>
    <t>ANA JOSEFA ANAYA HERNANDEZ</t>
  </si>
  <si>
    <t>CO1.REQ.7591833</t>
  </si>
  <si>
    <t>OAG-VAD-0181-2025</t>
  </si>
  <si>
    <t>https://community.secop.gov.co/Public/Tendering/OpportunityDetail/Index?noticeUID=CO1.NTC.7470511&amp;isFromPublicArea=True&amp;isModal=False</t>
  </si>
  <si>
    <t>LUIS ARMANDO VILA SIERRA</t>
  </si>
  <si>
    <t>INGRID JOHANA COQUIES PACHECO </t>
  </si>
  <si>
    <t>LA PRESENTE ORDEN TIENE POR OBJETO: 1. APOYAR LA PLANEACIÓN, EJECUCIÓN Y SEGUIMIENTO DE LAS ACTIVIDADES ACADÉMICO- ADMINISTRATIVAS Y PROYECTOS DEL PROGRAMA. 2. APOYAR EN LA ELABORACIÓN DE COMUNICACIONES, ACTOS ADMINISTRATIVOS, DOCUMENTOS E INFORMES DE GESTIÓN. 3. APOYAR EN LA PROYECCIÓN, DESARROLLO, RECOMENDACIÓN Y EJECUCIÓN DE ACCIONES QUE PERMITAN MEJORAR LA GESTIÓN DE LOS SERVICIOS A CARGO DEL PROGRAMA. 4. APOYAR EN LOS PROCESOS DE REGISTRO, ANÁLISIS Y PROCESAMIENTO DE BASES DE DATOS Y ESTADÍSTICAS DEL PROGRAMA. 5. APOYAR EN LOS PROCESOS CONTRACTUALES A CARGO DE LA DEPENDENCIA Y LOS INSTITUCIONALES QUE REQUIERAN SU APOYO. 6. APOYAR EN LA UTILIZACIÓN, ACTUALIZACIÓN Y PROTECCIÓN DE LOS REGISTROS EN LOS SISTEMAS DE INFORMACIÓN ASOCIADOS A SUS ACTIVIDADES. 7. APOYAR EN LA ADMINISTRACIÓN Y VERIFICACIÓN DEL CUMPLIMIENTO DE LOS PROCEDIMIENTOS, PROTOCOLOS, GUÍAS Y AGENDAS DISEÑADOS PARA EL ÓPTIMO FUNCIONAMIENTO DEL PROGRAMA. 8. APOYAR EN LA PROYECCIÓN, RADICACIÓN Y GESTIÓN DE LAS COMUNICACIONES INTERNAS Y EXTERNAS DEL PROGRAMA. 9. APOYAR EN LA ACTUALIZACIÓN DEL ARCHIVO DE GESTIÓN DEL PROGRAMA Y VELAR POR SU ADECUADO USO Y CONSERVACIÓN, CUMPLIENDO CON LAS NORMAS Y PROCEDIMIENTOS DISPUESTOS PARA TAL FIN. 10. APOYAR EN LA ADMINISTRACIÓN Y ACTUALIZACIÓN DEL INVENTARIO DE BIENES, MATERIALES E INSUMOS DE LA DEPENDENCIA, VERIFICANDO SU EFICIENTE Y ADECUADO USO, ASÍ COMO ELABORAR Y PRESENTAR LOS INFORMES RESPECTIVOS. 11. APOYAR EN EL DISEÑO Y MEDICIÓN DE INDICADORES DE GESTIÓN DEL ÁREA DE SU COMPETENCIA. 12. APOYAR LA ELABORACIÓN Y PRESENTACIÓN DE RESULTADOS DE LA GESTIÓN DEL PROGRAMA. 13. APOYAR EN LA ADECUADA Y OPORTUNA, ATENCIÓN AL USUARIO, EN LA PRESTACIÓN DE SERVICIOS. 14. INFORMAR OPORTUNAMENTE SOBRE SITUACIONES QUE AFECTEN EL DESARROLLO DE LAS ACTIVIDADES DEL PROGRAMA. 15. APOYAR EN LA ATENCIÓN OPORTUNA Y ADECUADA DE LAS PETICIONES, QUEJAS, RECLAMOS Y SUGERENCIAS, RELACIONADAS CON LOS SERVICIOS DEL PROGRAMA. 16. APOYAR EL CUMPLIMIENTO DE LAS NORMAS Y PROTOCOLOS DEL PLAN INSTITUCIONAL DE GESTIÓN AMBIENTAL – PIGA. 17. APOYAR EL CUMPLIMIENTO DE LAS RESPONSABILIDADES Y COMPETENCIAS ESTABLECIDAS EN LOS SISTEMAS DE GESTIÓN INTEGRAL Y EL MODELO ESTÁNDAR DE CONTROL INTERNO. 18. APOYAR EL CUMPLIMIENTO DE LAS ACTIVIDADES Y RESPONSABILIDADES ESTABLECIDAS EN LAS LEYES QUE ENMARCAN EL SISTEMA DE GESTIÓN DE SEGURIDAD Y SALUD EN EL TRABAJO.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</si>
  <si>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CO1.REQ.7591218</t>
  </si>
  <si>
    <t>OPSP-VAD-0180-2025</t>
  </si>
  <si>
    <t>https://community.secop.gov.co/Public/Tendering/OpportunityDetail/Index?noticeUID=CO1.NTC.7469337&amp;isFromPublicArea=True&amp;isModal=False</t>
  </si>
  <si>
    <t>MARTHA BEATRIZ HUMANES MENDOZA</t>
  </si>
  <si>
    <t>CO1.REQ.7590399</t>
  </si>
  <si>
    <t>OAG-VAD-0179-2025</t>
  </si>
  <si>
    <t>https://community.secop.gov.co/Public/Tendering/OpportunityDetail/Index?noticeUID=CO1.NTC.7468902&amp;isFromPublicArea=True&amp;isModal=False</t>
  </si>
  <si>
    <t>ALBERTO ENRIQUE CORVACHO GNECCO</t>
  </si>
  <si>
    <t>CO1.REQ.7590308</t>
  </si>
  <si>
    <t>OAG-VAD-0178-2025</t>
  </si>
  <si>
    <t>https://community.secop.gov.co/Public/Tendering/OpportunityDetail/Index?noticeUID=CO1.NTC.7468528&amp;isFromPublicArea=True&amp;isModal=False</t>
  </si>
  <si>
    <t>ARMANDO JOSÉ SILVA HAMBURGER</t>
  </si>
  <si>
    <t>JAMES GARCIA FUENTES</t>
  </si>
  <si>
    <t>LA PRESENTE ORDEN TIENE POR OBJETO: 1. APOYAR EN EL PERIODO INTERSEMESTRAL CON LOS INVENTARIOS, DIAGNÓSTICOS DE EQUIPOS DE LOS LABORATORIOS, Y PREPARAR PARA INSTALACIÓN LOS EQUIPOS NUEVOS DEL PROGRAMA DE CINE Y AUDIOVISUALES. 2. APOYAR LA APERTURA, ENTREGA Y CIERRE DEL LABORATORIO DE EDICIÓN, SALA DE REALIZACIÓN, SALA DE PROYECCIÓN LA LANGOSTA AZUL, SALA DE AUDIENCIAS, Y SALA DE ANIMACIÓN. 3. BRINDAR ATENCIÓN OPORTUNA A REQUERIMIENTOS DE DOCENTES CON RESPECTO A LOS EQUIPOS DE LOS LABORATORIOS DE ANIMACIÓN Y EDICIÓN 4. APOYAR LA REVISIÓN BÁSICA Y REPORTE DE ANOMALÍAS EN LOS COMPUTADORES Y DEMÁS EQUIPAMIENTO TECNOLÓGICO. 5. APOYAR EN LA INSTALACIÓN DE SOFTWARE REQUERIDO PARA ASIGNATURAS DEL PLAN DE ESTUDIOS, PREVIA AUTORIZACIÓN DEL PROCESO DE GESTIÓN DE TICS E INSTALAR AYUDAS AUDIOVISUALES PARA LAS CLASES QUE LO REQUIERAN. 6. HACER RECOMENDACIONES A LOS USUARIOS SOBRE EL USO ESPECIAL QUE DEBE DARSE A LOS RECURSOS, YA SEA A TRAVÉS DE INSTRUCTIVOS, CAPACITACIONES O DIRECTAMENTE EN EL MOMENTO DEL PRÉSTAMO. 7. APOYAR EN EL CONTROL Y REPORTE EN EL SISTEMA SIARE DEL INGRESO DE ESTUDIANTES Y DOCENTES EN LAS HORAS AUTÓNOMAS.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</si>
  <si>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CO1.REQ.7589671</t>
  </si>
  <si>
    <t>OAG-VAD-0177-2025</t>
  </si>
  <si>
    <t>https://community.secop.gov.co/Public/Tendering/OpportunityDetail/Index?noticeUID=CO1.NTC.7468307&amp;isFromPublicArea=True&amp;isModal=False</t>
  </si>
  <si>
    <t>MIGUEL MARIANO TORRALVO PUERTA</t>
  </si>
  <si>
    <t>LA PRESENTE ORDEN TIENE POR OBJETO: 1. APOYAR EN LA ATENCIÓN BÁSICA, OPORTUNA Y ADECUADA EN CONSULTA COMO MÉDICO GENERAL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APOYAR EN LA ATENCIÓN A LOS MIEMBROS DE LA COMUNIDAD UNIVERSITARIA QUE REQUIERAN INFORMACIÓN, ATENCIÓN Y ORIENTACIÓN DE LOS SERVICIOS, A TRAVÉS DE LOS DIFERENTES CANALES DISPONIBLES. 6.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7. APOYAR EN LA PARTICIPACIÓN DE LOS DIFERENTES EVENTOS REALIZADOS POR LA DIRECCIÓN DE BIENESTAR UNIVERSITARIO: BIENVENIDA A LOS ESTUDIANTES, SEMANA CULTURAL. 8. APOYAR EN LA PARTICIPACIÓN DE EVENTOS ACADÉMICOS, CIENTÍFICOS, ARTÍSTICOS, CULTURALES, DEPORTIVOS, DE SALUD Y DESARROLLO HUMANO DENTRO Y FUERA DEL LUGAR HABITUAL DE LA EJECUCIÓN DE SUS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</si>
  <si>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CO1.REQ.7589629</t>
  </si>
  <si>
    <t>OPSP-VAD-0176-2025</t>
  </si>
  <si>
    <t>https://community.secop.gov.co/Public/Tendering/OpportunityDetail/Index?noticeUID=CO1.NTC.7471754&amp;isFromPublicArea=True&amp;isModal=False</t>
  </si>
  <si>
    <t>ENDER SABEDIT HUERTAS ROBLES</t>
  </si>
  <si>
    <t>LA PRESENTE ORDEN TIENE POR OBJETO: 1. APOYAR OPERATIVAMENTE EL MANTENIMIENTO DE EQUIPOS AUDIOVISUALES, EN SU INSTALACIÓN Y DESINSTALACIÓN, ASÍ COMO VERIFICACIÓN DEL ESTADO DE LOS CONECTORES DE LOS VIDEO BEAMS, DE LAS LÍNEAS DE PODER E INTERFACE. 2. APOYAR EL CHEQUEO DEL ESTADO DE LOS EQUIPOS DE AUDIO Y SOPORTE DE SONIDO DE LOS AUDITORIOS DE LA UNIVERSIDAD DEL MAGDALENA, JUNTO CON EL EQUIPO DE PERSONAL DE SERVICIOS GENERALES, Y PLANTA FÍSICA Y SERVICIO DE APOYO OPERATIVO EN LA REALIZACIÓN DE TAREAS DE RECORRIDO DEL ESTADO DE PUNTOS DE TOMAS DE CORRIENTES, ILUMINACIÓN Y AIRES ACONDICIONADOS DE LOS ESPACIOS ACADÉMICOS AL SERVICIO DE RECURSOS EDUCATIVOS. 3. APOYAR EN EL COMPONENTE DE TENDIDO Y DEMÁS TAREAS OPERATIVAS PARA EL NORMAL FUNCIONAMIENTO DE LAS SALAS DE CÓMPUTO CON EL APOYO DEL GRUPO TIC. 4. APOYAR EN LA VERIFICACIÓN PERIÓDICA DEL ESTADO DE LOS EQUIPOS AUDIOVISUALES, SUS HORAS ACTUALES Y ACUMULADAS DE USO Y LOS ACCESORIOS DISPUESTOS EN CADA ESPACIO ACADÉMICO. 5. APOYAR EN EL CUMPLIMIENTO A CABALIDAD CON LOS PROCEDIMIENTOS ESTABLECIDOS PARA LA PRESTACIÓN DE LOS SERVICIOS DE RECURSOS EDUCATIVOS. 6. APOYAR CON EL REPORTE NOVEDADES QUE SE PRESENTE CON LOS EQUIPOS AUDIOVISUALES CUANDO SE PRESTEN LOS SERVICIOS. 7. APOYAR EN REPORTAR CUALQUIER ANOMALÍA IDENTIFICADA CON EL FIN DE MANTENER ACTUALIZADO EL INVENTARIO DE LOS EQUIPOS. 8. APOYAR EN LA ENTREGA AL FINALIZAR LA ORDEN DE SERVICIO CON EL LEVANTAMIENTO DE LA INFORMACIÓN DEL INVENTARIO DE LOS EQUIPOS. 9. APOYAR CON LA FORMULACIÓN Y SOCIALIZACIÓN DE RECOMENDACIONES DE USO DE LOS EQUIPOS AUDIOVISUALES YA SEA A TRAVÉS DE INSTRUCTIVOS, CAPACITACIONES O DIRECTAMENTE EN EL MOMENTO DEL PRÉSTAMO. 10. APOYAR LA ATENCIÓN EN PRIMERA INSTANCIA DE LAS INCIDENCIAS RELACIONADAS CON LA CONECTIVIDAD DE LOS EQUIPOS MULTIMEDIALES Y DE TRANSMISIÓN QUE DAN APOYO A LAS ACTIVIDADES ACADÉMICAS INSTITUCIONALES EN SALAS, LABORATORIOS Y SALAS ESPECIALIZADAS. 11. APOYAR EN COORDINACIÓN CON EL GRUPO DE SERVICIOS TECNOLÓGICOS EN LAS TAREAS DE VERIFICACIÓN DEL ESTADO DE FUNCIONAMIENTO, CONEXIONES E INTERVENCIONES A LOS EQUIPOS DE LA RED DE DATOS QUE SOPORTAN LOS EQUIPOS QUE PRESTAN SERVICIO A LAS LABORES ACADÉMICAS. 12. APOYAR LAS ACTIVIDADES DE PARAMETRIZACIÓN, REGISTRO, DOCUMENTACIÓN Y ACTUALIZACIÓN DE LOS SISTEMAS INFORMÁTICOS, PLATAFORMAS Y DEMÁS APLICATIVOS QUE DAN SOPORTE A LOS DIFERENTES SERVICIOS QUE PRESTA EL GRUPO REDAL A LA COMUNIDAD ACADÉMICA Y EXTERNA A NUESTRA INSTITUCIÓN.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</si>
  <si>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CO1.REQ.7593054</t>
  </si>
  <si>
    <t>OAG-VAD-0175-2025</t>
  </si>
  <si>
    <t>https://community.secop.gov.co/Public/Tendering/OpportunityDetail/Index?noticeUID=CO1.NTC.7461610&amp;isFromPublicArea=True&amp;isModal=False</t>
  </si>
  <si>
    <t>JONATHAN JAVIER COHEN GRANADOS</t>
  </si>
  <si>
    <t>LA PRESENTE ORDEN TIENE POR OBJETO: 1. APOYAR EN LA FORMULACIÓN, EJECUCIÓN, SEGUIMIENTO Y EVALUACIÓN DE PLANES Y PROYECTOS A CARGO DE LA DIRECCIÓN ADMINISTRATIVA Y SUS GRUPOS DE TRABAJO ADSCRITOS. 2. APOYAR EN EL SEGUIMIENTO Y EVALUACIÓN A LAS ACTIVIDADES DESARROLLADAS POR LOS DIFERENTES GRUPOS DE TRABAJO ADSCRITOS A LA DIRECCIÓN ADMINISTRATIVA. 3. APOYAR LA ELABORACIÓN DE INFORMES Y SUMINISTRO DE INFORMACIÓN REQUERIDOS PARA LOS PROCESOS DE ACREDITACIÓN INSTITUCIONAL Y DE PROGRAMAS, ASÍ COMO DE LOS PROCESOS DE REGISTRO CALIFICADO Y CERTIFICACIÓN. 4. APOYAR LA SUPERVISIÓN TÉCNICA Y FINANCIERA DE CONTRATOS A CARGO DEL DIRECTOR ADMINISTRATIVO. 5. APOYAR EN LA REALIZACIÓN DE SONDEOS COMERCIALES PARA LOS PROCESOS DE COMPRA Y ADQUISICIÓN DE SERVICIOS. 6. APOYAR EN LA FORMULACIÓN DE MEJORAS A LOS PROCESOS Y PROCEDIMIENTOS A CARGO DE LA DIRECCIÓN ADMINISTRATIVA. 7. ELABORAR Y PREPARAR INFORMES SOBRE LA GESTIÓN ADMINISTRATIVA Y PROYECTOS DE LA DIRECCIÓN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</si>
  <si>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CO1.REQ.7582635</t>
  </si>
  <si>
    <t>OPSP-VAD-0174-2025</t>
  </si>
  <si>
    <t>https://community.secop.gov.co/Public/Tendering/OpportunityDetail/Index?noticeUID=CO1.NTC.7460878&amp;isFromPublicArea=True&amp;isModal=False</t>
  </si>
  <si>
    <t>ROBERT FRANKLIN BECERRA ORTEGA</t>
  </si>
  <si>
    <t>LA PRESENTE ORDEN TIENE POR OBJETO: 1. PRESTAR ASESORÍA, EMITIR LOS CONCEPTOS Y RESOLVER LAS CONSULTAS DE TIPO JURÍDICO EN TODAS LAS ÁREAS DEL DERECHO QUE LE SEAN SOLICITADOS POR PARTE DEL RECTOR, EL VICERRECTOR ADMINISTRATIVO, EL JEFE DE LA OFICINA ASESORA JURÍDICA Y DEMÁS AUTORIDADES DEL ÁREA ADMINISTRATIVA Y DE DIRECCIÓN DE LA UNIVERSIDAD. 2. ASESORAR Y APOYAR EN LA RESPUESTA A LAS PETICIONES QUE SE LE HAGAN A LA UNIVERSIDAD DEL MAGDALENA DENTRO DE LOS PLAZOS Y/O TÉRMINOS ESTABLECIDOS EN LA LEY. 3. ASESORAR Y APOYAR EN LA ATENCIÓN Y SEGUIMIENTO A LOS PROCEDIMIENTOS ADMINISTRATIVOS, ACCIONES ADMINISTRATIVAS, REQUERIMIENTOS ESPECIALES, PLIEGOS DE CARGOS Y DEMÁS PROCESOS JURÍDICOS Y ACCIONES PÚBLICAS QUE EL RECTOR, EL JEFE DE LA OFICINA ASESORA JURÍDICA Y DEMÁS AUTORIDADES DEL ÁREA ADMINISTRATIVA Y DE DIRECCIÓN DE LA UNIVERSIDAD LE ENCOMIENDEN EN RELACIÓN CON EL CUMPLIMIENTO DE LAS NORMAS QUE REGULAN LOS TRIBUTOS NACIONALES Y TERRITORIALES ASÍ COMO EL RECAUDO DE LA ESTAMPILLA. 4. ASESORAR Y APOYAR EN LA FORMULACIÓN DE LOS PROCESOS Y PROCEDIMIENTOS DE TIPO JURÍDICO QUE SEAN REQUERIDOS POR EL RECTOR, EL JEFE DE LA OFICINA ASESORA JURÍDICA Y DEMÁS AUTORIDADES DE DIRECCIÓN DE LA UNIVERSIDAD RELACIONADOS CON APLICACIÓN DE LA LEY 654 DE 2001 Y LA ORDENANZA 019 DE 2001. 5. ELABORAR MINUTAS PARA CONTRATOS, CONVENIOS, PROCESOS DE CONVOCATORIAS Y DEMÁS QUE REQUIERA LA UNIVERSIDAD DEL MAGDALENA Y QUE SEAN SOLICITADOS POR EL RECTOR, EL JEFE DE LA OFICINA ASESORA JURÍDICA Y DEMÁS AUTORIDADES DE DIRECCIÓN DE LA UNIVERSIDAD.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</si>
  <si>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CO1.REQ.7582616</t>
  </si>
  <si>
    <t>OPSP-VAD-0173-2025</t>
  </si>
  <si>
    <t>https://community.secop.gov.co/Public/Tendering/OpportunityDetail/Index?noticeUID=CO1.NTC.7459800&amp;isFromPublicArea=True&amp;isModal=False</t>
  </si>
  <si>
    <t>ANA EMILIA BARROS NIETO</t>
  </si>
  <si>
    <t>DANIELA CAROLINA JOHNSON CASTAÑEDA</t>
  </si>
  <si>
    <t>LA PRESENTE ORDEN TIENE POR OBJETO: 1. APOYAR EN LA ATENCIÓN A LOS USUARIOS EN GENERAL. 2. APOYAR EN EL RECIBO Y SEGUIMIENTO A CORRESPONDENCIA INTERNAS RECIBIDAS Y ENVIADAS FÍSICAS Y DIGITALES, EXTERNAS RECIBIDAS Y ENVIADAS. 3. APOYAR EN LA RESPUESTA OPORTUNA A SOLICITUDES PRESENTADAS A LA DEPENDENCIA. 4. APOYAR EN LA ACTUALIZACIÓN DE LA BASE DE DATOS DE CORRESPONDENCIA TRAMITADA. 5. APOYAR EN LA ORGANIZACIÓN DE ARCHIVOS PARA TRANSFERENCIA DOCUMENTAL DE LA VIGENCIA ESPECIFICADA. 6. APOYAR EN LA LOGÍSTICA DE LOS EVENTOS ORGANIZADOS POR LA DEPENDENCIA. 8. APOYAR EN LA CREACIÓN DE PROCEDIMIENTO A TRÁMITES ADMINISTRATIVOS INTERNOS.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</si>
  <si>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CO1.REQ.7581403</t>
  </si>
  <si>
    <t>OAG-VAD-0172-2025</t>
  </si>
  <si>
    <t>https://community.secop.gov.co/Public/Tendering/OpportunityDetail/Index?noticeUID=CO1.NTC.7459583&amp;isFromPublicArea=True&amp;isModal=False</t>
  </si>
  <si>
    <t>ANDERSON PALACIO VILARO</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</si>
  <si>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14. APOYAR LAS ACTIVIDADES DE PARAMETRIZACIÓN, REGISTRO, DOCUMENTACIÓN Y ACTUALIZACIÓN DE LOS SISTEMAS INFORMÁTICOS, PLATAFORMAS Y DEMÁS APLICATIVOS QUE DAN SOPORTE A LOS DIFERENTES SERVICIOS QUE PRESTA EL GRUPO REDAL A LA COMUNIDAD ACADÉMICA Y EXTERNA A NUESTRA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</si>
  <si>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CO1.REQ.7581115</t>
  </si>
  <si>
    <t>OAG-VAD-0171-2025</t>
  </si>
  <si>
    <t>https://community.secop.gov.co/Public/Tendering/OpportunityDetail/Index?noticeUID=CO1.NTC.7459525&amp;isFromPublicArea=True&amp;isModal=False</t>
  </si>
  <si>
    <t>JOSE FERNANDO RIVERA GRANADOS</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</si>
  <si>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14. APOYAR LAS ACTIVIDADES DE PARAMETRIZACIÓN, REGISTRO, DOCUMENTACIÓN Y ACTUALIZACIÓN DE LOS SISTEMAS INFORMÁTICOS, PLATAFORMAS Y DEMÁS APLICATIVOS QUE DAN SOPORTE A LOS DIFERENTES SERVICIOS QUE PRESTA EL GRUPO REDAL A LA COMUNIDAD ACADÉMICA Y EXTERNA A NUESTRA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</si>
  <si>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CO1.REQ.7580766</t>
  </si>
  <si>
    <t>OAG-VAD-0170-2025</t>
  </si>
  <si>
    <t>https://community.secop.gov.co/Public/Tendering/OpportunityDetail/Index?noticeUID=CO1.NTC.7456981&amp;isFromPublicArea=True&amp;isModal=False</t>
  </si>
  <si>
    <t>MONICA CANDELARIO MOROS</t>
  </si>
  <si>
    <t>LA PRESENTE ORDEN TIENE POR OBJETO: 1. APOYAR EN LA EJECUCIÓN DE ACTIVIDADES DE PROMOCIÓN Y MANTENIMIENTO DE LA SALUD Y FOMENTAR LA ADOPCIÓN DE ESTILOS DE VIDA SALUDABLE A LOS MIEMBROS DE LA COMUNIDAD UNIVERSITARIA. 2. ORIENTAR EN CONSULTA A LOS MIEMBROS DE LA COMUNIDAD UNIVERSITARIA PARA QUE ASUMAN CONDUCTAS RESPONSABLES EN EL CUIDADO DE SU SALUD. 3. APOYAR A LOS MÉDICOS EN LOS PROCEDIMIENTOS DE ATENCIÓN QUE SEAN REQUERIDOS POR LOS USUARIOS. 4. APOYAR AL SUPERVISOR EN LA ACTUALIZACIÓN DEL INVENTARIO DE LOS EQUIPOS DE OFICINA Y DE INSUMOS MÉDICOS Y GARANTIZAR EL BUEN USO DE LOS MISMOS. 5.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6. APOYAR EN LA ATENCIÓN A LOS MIEMBROS DE LA COMUNIDAD UNIVERSITARIA QUE REQUIERAN INFORMACIÓN SOBRE LOS SERVICIOS DE BIENESTAR A TRAVÉS DE LOS DISTINTOS CANALES DE COMUNICACIÓN DISPONIBLES. 7. REALIZAR ACTIVIDADES DOCENTE ASISTENCIALES BAJO LA MODALIDAD DE SUPERVISIÓN DE PRÁCTICAS FORMATIVAS A LOS ESTUDIANTES DE LA FACULTAD DE CIENCIAS DE LA SALUD DE LA UNIVERSIDAD DEL MAGDALENA. 8. APOYAR EN LA VALIDACIÓN Y VERIFICACIÓN DE LA VERACIDAD DE LAS INCAPACIDADES DE LOS ESTUDIANTES, TENIENDO EN CUENTA LA REGLAMENTACIÓN EXISTENTE PARA TAL EFECTO. 9. APOYAR EN LA PARTICIPACIÓN DE LOS DIFERENTES EVENTOS REALIZADOS POR LA DIRECCIÓN DE BIENESTAR UNIVERSITARIO: BIENVENIDA A LOS ESTUDIANTES, SEMANA CULTURAL. 10.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</si>
  <si>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CO1.REQ.7578618</t>
  </si>
  <si>
    <t>OPSP-VAD-0169-2025</t>
  </si>
  <si>
    <t>https://community.secop.gov.co/Public/Tendering/OpportunityDetail/Index?noticeUID=CO1.NTC.7456929&amp;isFromPublicArea=True&amp;isModal=False</t>
  </si>
  <si>
    <t>HEEKMETH YASSIN CORTEZ</t>
  </si>
  <si>
    <t>LA PRESENTE ORDEN TIENE POR OBJETO: 1. APOYAR EN LA ORGANIZACIÓN Y PREPARACIÓN DE LOS LABORATORIOS PARA LAS PRÁCTICAS Y SERVICIOS REQUERIDOS EN EL MISMO, DE CONFORMIDAD CON LA PROGRAMACIÓN ESTABLECIDA. 2. APOYAR ACTIVIDADES ADMINISTRATIVAS Y DE GESTIÓN PARA ASEGURAR LA EFICIENCIA Y CALIDAD DEL SERVICIO: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4.APOYAR EN APLICAR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10.APOYAR CON LOS DIFERENTES REGISTROS DE LAS ACTIVIDADES QUE SE REALIZAN EN LAS PRÁCTICAS.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</si>
  <si>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CO1.REQ.7578183</t>
  </si>
  <si>
    <t>OPSP-VAD-0168-2025</t>
  </si>
  <si>
    <t>https://community.secop.gov.co/Public/Tendering/OpportunityDetail/Index?noticeUID=CO1.NTC.7456058&amp;isFromPublicArea=True&amp;isModal=False</t>
  </si>
  <si>
    <t>YUSLAY MISEL VALLE TETTE</t>
  </si>
  <si>
    <t>CO1.REQ.7577275</t>
  </si>
  <si>
    <t>OAG-VAD-0167-2025</t>
  </si>
  <si>
    <t>https://community.secop.gov.co/Public/Tendering/OpportunityDetail/Index?noticeUID=CO1.NTC.7458343&amp;isFromPublicArea=True&amp;isModal=False</t>
  </si>
  <si>
    <t>RAFAEL ALBERTO SANCHEZ OVIEDO</t>
  </si>
  <si>
    <t>LA PRESENTE ORDEN TIENE POR OBJETO: 1. APOYAR EN EL DESARROLLO DE COMPONENTES SOFTWARE EN TECNOLOGÍAS NETCORE, JAVASCRIPT, ANGULAR, HACIENDO USO DE PATRONES DE DISEÑO. 2. APOYAR EN EL MODELAMIENTO DE BASES DE DATOS RELACIONALES QUE SOPORTEN LOS PROCESOS DE LOS SISTEMAS DE LA DIRECCIÓN CURRICULAR 3. APOYAR EN LA IDENTIFICACIÓN DE BUGS EN LOS SOFTWARES DESARROLLADOS. 4. APOYAR EN LA DOCUMENTACIÓN DE CÓDIGO FUENTE DE LOS PRODUCTOS SOFTWARE DESARROLLADOS EN LA VICERRECTORÍA ACADÉMICA.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</si>
  <si>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CO1.REQ.7579715</t>
  </si>
  <si>
    <t>OAG-VAD-0166-2025</t>
  </si>
  <si>
    <t>https://community.secop.gov.co/Public/Tendering/OpportunityDetail/Index?noticeUID=CO1.NTC.7455479&amp;isFromPublicArea=True&amp;isModal=False</t>
  </si>
  <si>
    <t>NYLLYRETH PINZON JARAMILLO</t>
  </si>
  <si>
    <t>LA PRESENTE ORDEN TIENE POR OBJETO: 1. APOYAR EN LA ORGANIZACIÓN Y PREPARACIÓN DE LOS LABORATORIOS PARA LAS PRÁCTICAS Y SERVICIOS REQUERIDOS EN EL MISMO, DE CONFORMIDAD CON LA PROGRAMACIÓN ESTABLECIDA. 2. APOYAR ACTIVIDADES ADMINISTRATIVAS Y DE GESTIÓN PARA ASEGURAR LA EFICIENCIA Y CALIDAD DEL SERVICIO: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LA APLICACIÓN DE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LAS ACTIVIDADES QUE SE REALIZAN EN LAS PRÁCTICAS.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</si>
  <si>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CO1.REQ.7576689</t>
  </si>
  <si>
    <t>OPSP-VAD-0165-2025</t>
  </si>
  <si>
    <t>https://community.secop.gov.co/Public/Tendering/OpportunityDetail/Index?noticeUID=CO1.NTC.7455431&amp;isFromPublicArea=True&amp;isModal=False</t>
  </si>
  <si>
    <t>RONAL MARTINEZ ABUABARA</t>
  </si>
  <si>
    <t>ANDRES FELIPE VALLE GONZALEZ</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</si>
  <si>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</si>
  <si>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CO1.REQ.7576360</t>
  </si>
  <si>
    <t>OAG-VAD-0164-2025</t>
  </si>
  <si>
    <t>https://community.secop.gov.co/Public/Tendering/OpportunityDetail/Index?noticeUID=CO1.NTC.7456500&amp;isFromPublicArea=True&amp;isModal=False</t>
  </si>
  <si>
    <t>OMAR DAVID DEAVILA MEJIA</t>
  </si>
  <si>
    <t>LA PRESENTE ORDEN TIENE POR OBJETO: 1. APOYAR A LA DIRECCIÓN DE BIENESTAR UNIVERSITARIO EN EL REGISTRO, ACTUALIZACIÓN Y ALMACENAMIENTO DE INFORMACIÓN RELACIONADAS CON EL AREA DE DEPORTES SNIES Y PDA. 2. APOYAR EN LA PLANIFICACIÓN DE HORARIOS PARA EL USO DE LAS INSTALACIONES DEPORTIVAS. 3. APOYAR EN LA ATENCIÓN A LOS MIEMBROS DE LA COMUNIDAD UNIVERSITARIA QUE REQUIERAN INFORMACIÓN SOBRE LOS DISTINTOS SERVICIOS DE BIENESTAR UNIVERSITARIO A TRAVÉS DE LOS CANALES DE COMUNICACIÓN DISPONIBLES. 4. APOYAR EN LAS ACTIVIDADES QUE PERMITAN EL SEGUIMIENTO AL MANTENIMIENTO DE LOS ESCENARIOS DEPORTIVOS Y ESPACIOS DE ACTIVIDAD FÍSICA. 5. APOYAR EL PROCESO DE REALIZACIÓN DE LOS INVENTARIOS DE LOS IMPLEMENTOS DEPORTIVOS DE LA DIRECICÓN DE BIENESTAR UNIVERSITARIO. 6. APOYAR EL PROCESO LOGÍSTICO DE LA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 7. APOYAR EN LA RECOLECCIÓN Y SISTEMATIZACIÓN MENSUAL DE LA INFORMACIÓN DE LOS MIEMBROS DE LA COMUNIDAD UNIVERSITARIA QUE ACCEDEN A LOS SERVICIOS DEPORTIVOS DE LA DIRECCIÓN DE BIENESTAR UNIVERSITARIO. 8. PARTICIPAR EN LA ELABORACIÓN DE PLANES DE TRABAJO RELACIONADOS CON EL DEPORTE Y LA RECREACIÓN. 9. APOYAR EN EL ÁREA DE DEPORTE EN DILIGENCIAMIENTO DE LOS FORMATOS COGUI, ASISTENCIA A EVENTOS Y PERMISOS ACADÉMICOS. 10. APOYAR EN LA PARTICIPACIÓN DE LOS DIFERENTES EVENTOS REALIZADOS POR LA DIRECCIÓN DE BIENESTAR UNIVERSITARIO: BIENVENIDA A LOS ESTUDIANTES, SEMANA CULTURAL. 11.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</si>
  <si>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CO1.REQ.7578054</t>
  </si>
  <si>
    <t>OPSP-VAD-0163-2025</t>
  </si>
  <si>
    <t>https://community.secop.gov.co/Public/Tendering/OpportunityDetail/Index?noticeUID=CO1.NTC.7456477&amp;isFromPublicArea=True&amp;isModal=False</t>
  </si>
  <si>
    <t>DERLYS CAROLINA GARCIA CUADRADO</t>
  </si>
  <si>
    <t>LA PRESENTE ORDEN TIENE POR OBJETO: 1. APOYAR Y REVISAR POR CORTES SEMANALES LAS PARTIDAS QUE QUEDARON SIN RECAUDO DE LAS CUENTAS BANCARIAS DONDE SE REGISTRAN LAS VENTAS DE SERVICIOS EDUCATIVOS. 2 INFORMAR SOBRE LAS PARTIDAS CONCILIATORIAS AL GRUPO DE CONTABILIDAD, SOLICITAR AJUSTES CONTABLES SI ES NECESARIO Y HACER SEGUIMIENTO DEL REGISTRO EN SINAP DE LAS MISMAS. 3. APOYAR LA REALIZACIÓN DE LAS CONCILIACIONES BANCARIAS DE LAS CUENTAS ASIGNADAS DESDE LA OFICINA DE TESORERÍA. 4. APOYAR EN LA VALIDACIÓN DE LA LEGALIZACIÓN DE LOS AVANCES PARA VIÁTICOS EN CUMPLIMIENTO DE LO ESTABLECIDO EN EL ARTÍCULO 20 DEL ACUERDO SUPERIOR 025 DE 2017. 5 APOYAR EN LA RECOPILACIÓN DE LA INFORMACIÓN Y EN LA ELABORACIÓN INFORMES SOLICITADOS POR EL SUPERVISOR DE LA ORDEN. 6) DESCARGAR LOS COMPROBANTES DE EGRESO DE LOS PAGOS DE LAS ORDENES O RESOLUCIONES SOLICITADAS POR LAS UNIDADES ADMINISTRATIVAS.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</si>
  <si>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CO1.REQ.7578022</t>
  </si>
  <si>
    <t>OPSP-VAD-0162-2025</t>
  </si>
  <si>
    <t>https://community.secop.gov.co/Public/Tendering/OpportunityDetail/Index?noticeUID=CO1.NTC.7456450&amp;isFromPublicArea=True&amp;isModal=False</t>
  </si>
  <si>
    <t>JAIME ALFONSO CASTRO ANGARITA</t>
  </si>
  <si>
    <t>LA PRESENTE ORDEN TIENE POR OBJETO: 1. APOYAR EN EL MANTENIMIENTO PREVENTIVO Y CORRECTIVO A LOS EQUIPOS DE CÓMPUTO DE LA INSTITUCIÓN, INCLUYENDO SEDES ALTERNAS (SEDE CENTRO, PLANTA PILOTO, CONSULTORIO JURÍDICO, SAN JUAN NEPOMUCENO). 2. APOYAR EN EL SOPORTE A USUARIOS. 3. APOYAR EN LA INSTALACIÓN DE SOFTWARE LICENCIADO QUE SOLICITEN LOS USUARIOS DESPUÉS DE SU CONFIGURACIÓN INICIAL. 4. APOYAR EN LA CONFIGURACIÓN DE LAS IMPRESORAS CON LOS EQUIPOS DE CÓMPUTO. 5. APOYAR LA CONFIGURACIÓN DE LOS EQUIPOS NUEVOS DE COMPUTO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</si>
  <si>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CO1.REQ.7577684</t>
  </si>
  <si>
    <t>OPSP-VAD-0161-2025</t>
  </si>
  <si>
    <t>https://community.secop.gov.co/Public/Tendering/OpportunityDetail/Index?noticeUID=CO1.NTC.7456422&amp;isFromPublicArea=True&amp;isModal=False</t>
  </si>
  <si>
    <t>DANIELA VANESA VILLALBA CARDENAS</t>
  </si>
  <si>
    <t>LA PRESENTE ORDEN TIENE POR OBJETO: 1) REALIZAR LAS CONCILIACIONES BANCARIAS DE LAS CUENTAS ASIGNADAS DESDE LA OFICINA DE TESORERÍA. 2) REVISAR POR CORTES SEMANALES LAS PARTIDAS QUE QUEDARON SIN RECAUDO DE LAS CUENTAS BANCARIAS DONDE SE REGISTRAN LAS VENTAS DE SERVICIOS EDUCATIVOS. 3) INFORMAR SOBRE LAS PARTIDAS CONCILIATORIAS AL GRUPO DE CONTABILIDAD, SOLICITAR AJUSTES CONTABLES SI ES NECESARIO Y HACER SEGUIMIENTO DEL REGISTRO EN SINAP DE LAS MISMAS. 4) DESCARGAR LOS COMPROBANTES DE EGRESO DE LOS PAGOS DE LAS ORDENES O RESOLUCIONES SOLICITADAS POR LAS UNIDADES ADMINISTRATIVAS. 5) APOYAR EN LA RECOPILACIÓN DE LA INFORMACIÓN Y EN LA ELABORACIÓN INFORMES SOLICITADOS POR EL SUPERVISOR DE LA ORDEN. 6) APOYAR CON EL ARCHIVO DE LA DOCUMENTACIÓN TRAMITADA EN LOS MEDIOS TECNOLÓGICOS QUE SE DESIGNEN.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</si>
  <si>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CO1.REQ.7577661</t>
  </si>
  <si>
    <t>OPSP-VAD-0160-2025</t>
  </si>
  <si>
    <t>https://community.secop.gov.co/Public/Tendering/OpportunityDetail/Index?noticeUID=CO1.NTC.7454954&amp;isFromPublicArea=True&amp;isModal=False</t>
  </si>
  <si>
    <t>JOSE LUIS DIAZ DE LA CRUZ</t>
  </si>
  <si>
    <t>LA PRESENTE ORDEN TIENE POR OBJETO: 1. APOYAR LA ADMINISTRACIÓN DE CUENTAS BANCARIAS Y CREACIÓN CUENTA BANCARIA DE TESORERÍA SISTEMA SPGR 2. APOYAR EN LA CREACIÓN, CONFIRMACIÓN Y APROBACIÓN DE CUENTA BANCARIA DE TERCEROS CON EL BANCO DE LA REPÚBLICA SISTEMA SPGR. 3. APOYAR EN LA REVISIÓN DEL CAMBIO DE ESTADO DE CUENTAS BANCARIAS EN EL SISTEMA DE PRESUPUESTO Y GIRO DE REGALÍAS (SPGR). 4. APOYAR EN LA REVISIÓN DE DOCUMENTOS SOPORTE DE LAS ÓRDENES DE PAGO 5. REALIZAR ENDOSO DE ÓRDENES DE PAGOS POR ANTICIPOS Y CESIÓN DE DERECHOS EN EL SPGR. 6. APOYAR LA ELABORACIÓN DE ÓRDENES DE PAGOS PRESUPUESTALES Y NO PRESUPUESTALES DE DEDUCCIONES Y AUTORIZAR GIROS EN EL SPGR. 7. REVISAR REINTEGROS DE VIGENCIAS ANTERIORES EN EL SPGR 8. APOYAR EN LA ELABORACIÓN DE REINTEGROS DE ÓRDENES DE PAGO NO PRESUPUESTAL EN EL SPGR. 9. APOYAR EN LA RECEPCIÓN Y PROGRAMACIÓN PARA PAGO LAS OBLIGACIONES PRESUPUESTALES CON CARGO A RECURSOS DE REGALÍAS EN EL SINAP 10. APOYAR EN LA ELABORACIÓN DE LOS COMPROBANTES DE EGRESOS DE LAS OBLIGACIONES CON CARGO A RECURSOS DE REGALÍAS EN EL SINAP 11. APOYAR EN LA REVISIÓN DE CONCILIACIONES BANCARIAS 12. ELABORAR INFORMES DE PARTIDAS CONCILIATORIAS 13. REALIZAR EL REGISTRO DE CUENTAS BANCARIAS EN EL PORTAL SIIF NACION. 14. APOYAR EN LA ELABORACIÓN DE ÓRDENES DE PAGO EN SIIF NACION. 15. APOYAR EN LA ELABORACIÓN DE LOS INFORMES DE CIERRE FINANCIERO DE LA TESORERÍA.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</si>
  <si>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CO1.REQ.7575891</t>
  </si>
  <si>
    <t>OPSP-VAD-0159-2025</t>
  </si>
  <si>
    <t>https://community.secop.gov.co/Public/Tendering/OpportunityDetail/Index?noticeUID=CO1.NTC.7454917&amp;isFromPublicArea=True&amp;isModal=False</t>
  </si>
  <si>
    <t>AFRA ALEXANDRA HARDING GRACIA</t>
  </si>
  <si>
    <t>LA PRESENTE ORDEN TIENE POR OBJETO: 1). APOYAR EN LA REALIZACIÓN DE LOS PAGOS EN LA PLATAFORMA DEL SINAP DE LAS ÓRDENES DERIVADAS DE LOS CONTRATOS Y RESOLUCIONES SUSCRITOS Y/O PROFERIDOS POR LA VICERRECTORÍA DE EXTENSIÓN Y PROYECCIÓN SOCIAL DESDE LA OFICINA DE TESORERÍA. 2). APOYAR EN LA VALIDADCIÓN DE LA LEGALIZACIÓN DE LOS AVANCES PARA VIÁTICOS EN CUMPLIMIENTO DE LO ESTABLECIDO EN EL ARTÍCULO 20 DEL ACUERDO SUPERIOR 025 DE 2017. 3). VERIFICAR EL COMPORTAMIENTO DEL FLUJO DE CAJA DE LOS DIFERENTES PROYECTOS ADSCRITOS A LA VICERRECTORÍA DE EXTENSIÓN Y PROYECCIÓN SOCIAL. 4). REVISAR EL ESTADO DE LOS INGRESOS POR VENTAS DE SERVICIO. 5) APOYAR EN EL ENVÍO DE INFORMACIÓN FINANCIERA QUE REQUIERA LA VICERRECTORÍA DE EXTENSIÓN Y PROYECCIÓN SOCIAL. 6) APOYAR CON EL ARCHIVO DE LA DOCUMENTACIÓN TRAMITADA EN LOS MEDIOS TECNOLÓGICOS QUE SE DESIGNEN. 7) APOYAR EN LOS PROCESOS DE CIERRE DE VIGENCIAS RELACIONADOS A LAS ACTIVIDADES ADMINISTRATIVAS Y FINANCIERAS DE LA VICERRECTORÍA DE EXTENSIÓN Y PROYECCIÓN SOCIAL DESDE EL GRUPO DE TESORERÍA.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</si>
  <si>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CO1.REQ.7575852</t>
  </si>
  <si>
    <t>OPSP-VAD-0158-2025</t>
  </si>
  <si>
    <t>https://community.secop.gov.co/Public/Tendering/OpportunityDetail/Index?noticeUID=CO1.NTC.7454574&amp;isFromPublicArea=True&amp;isModal=False</t>
  </si>
  <si>
    <t>HAROL ALBERTO ROMERO CAHUANA</t>
  </si>
  <si>
    <t>JULIA LUCIA CARRASCAL NAVARRO</t>
  </si>
  <si>
    <t>LA PRESENTE ORDEN TIENE POR OBJETO: 1. APOYAR EN EL DESARROLLO DEL SISTEMA DE VIGILANCIA EPIDEMIOLÓGICO DE RIESGO PSICOSOCIAL. 2. APOYAR EN LA ELABORACIÓN DE LOS PROTOCOLOS DEL COMITÉ DE CONVIVENCIA Y DE SALUD MENTAL QUE SE REQUIERAN EN EL MARCO DEL SISTEMA DE VIGILANCIA EPIDEMIOLÓGICO DE RIESGO PSICOSOCIAL DE LOS EMPLEADOS DE LA UNIVERSIDAD. 3. APOYAR EN LA REALIZACIÓN Y SEGUIMIENTO A LAS CONDICIONES O ESTADO DE SALUD DE LOS EMPLEADOS DE LA UNIVERSIDAD RESULTANTES DE LA BATERÍA DE RIESGO PSICOSOCIAL. 4. PRESTAR ASESORÍA EN LOS CASOS DE CALIFICACIÓN DE ORIGEN DE LAS PRESUNTAS ENFERMEDADES LABORALES DE ORIGEN DE SALUD MENTAL. 5. APOYAR LAS RECOMENDACIONES RESULTANTES DE LOS EXÁMENES MÉDICOS LABORALES EN MATERIA DE RIESGO PSICOSOCIAL. 6. ANALIZAR Y ESTABLECER PLANES DE INTERVENCIÓN Y MEJORA DE LOS RESULTADOS DE LA BATERÍA DE RIESGO PSICOSOCIAL 7. APOYAR AL COPASST Y AL COMITÉ DE CONVIVENCIA LABORAL DE LA UNIVERSIDAD EN LA ASESORÍA EN EL DESARROLLO DEL PLAN DE PREVENCIÓN DE RIESGOS LABORALES EN MATERIA PSICOSOCIAL. 8. APOYAR EN LA DEFINICIÓN Y PUESTA EN MARCHA DE LOS PROGRAMAS DE EDUCACIÓN Y PREVENCIÓN EN MATERIA DE RIESGO PSICOSOCIAL DIRIGIDO A LOS EMPLEADOS DE LA UNIVERSIDAD. 9. BRINDAR ATENCIÓN EN CONSULTA DE PSICOLOGÍA DE RIESGO PSICOSOCIAL, CONFORME A LAS ACTIVIDADES DEL SISTEMA DE GESTIÓN DE SST DE LA UNIVERSIDAD. 10. APOYAR EN LA SENSIBILIZACIÓN Y SOCIALIZACIÓN DE LOS PROGRAMAS, PLANES Y PROYECTOS ESTABLECIDOS EN LA UNIVERSIDAD EN MATERIA DE SEGURIDAD Y SALUD EN EL TRABAJO. 11. PRESENTAR INFORMES A LA DIRECCIÓN DE TALENTO HUMANO Y AL GRUPO INTERNO DE SEGURIDAD Y SALUD EN EL TRABAJO, CONFORME A LAS ACTIVIDADES DESARROLLADAS EN MATERIA DE PREVENCIÓN Y PROMOCIÓN DE LOS PROGRAMAS DE LOS CUALES ES APOYO, DE ACUERDO CON LO ESTABLECIDO EN EL OBJETO DE LA ORDEN. 12. REALIZAR CAPACITACIÓN EN TEMAS DE RIESGO PSICOSOCIAL A LOS EMPLEADOS DE LA UNIVERSIDAD EN LAS ÁREAS DONDE SE REQUIERA.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</si>
  <si>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CO1.REQ.7575818</t>
  </si>
  <si>
    <t>OPSP-VAD-0157-2025</t>
  </si>
  <si>
    <t>https://community.secop.gov.co/Public/Tendering/OpportunityDetail/Index?noticeUID=CO1.NTC.7454506&amp;isFromPublicArea=True&amp;isModal=False</t>
  </si>
  <si>
    <t>CEIDY MARIA LEAL VALERA</t>
  </si>
  <si>
    <t>LA PRESENTE ORDEN TIENE POR OBJETO: 1) APOYAR EN EL SEGUIMIENTO A LAS REUNIONES DEL COMITÉ PARITARIO DE SALUD OCUPACIONAL DE LA INSTITUCIÓN. 2) APOYAR EN EL SEGUIMIENTO DE LOS COMPROMISOS Y TAREAS DEL COMITÉ PARITARIO DE SALUD OCUPACIONAL DE LA INSTITUCIÓN. 3) APOYAR AL PERSONAL ENCARGADO DE LOS PROGRAMAS DE VIGILANCIA EPIDEMIOLÓGICO EN LA SENSIBILIZACIÓN Y SOCIALIZACIÓN DE ESTOS. 4) APOYAR EN LA ORGANIZACIÓN DE LOS EXPEDIENTES QUE LE SEAN ASIGNADOS CORRESPONDIENTES AL GRUPO DE SEGURIDAD Y SALUD EN EL TRABAJO, DE ACUERDO CON LOS PROCEDIMIENTOS. 5) APOYAR EN LA REALIZACIÓN DE VISITAS PERIÓDICAS A LAS DIFERENTES ÁREAS, SEDES Y LABORATORIOS DE LA UNIVERSIDAD DEL MAGDALENA CON EL FIN DE VERIFICAR Y GARANTIZAR EL CUMPLIMIENTO DE LAS NORMAS ESTABLECIDOS POR LA UNIVERSIDAD. 6) APOYAR AL GRUPO DE SEGURIDAD Y SALUD EN EL TRABAJO EN EL SEGUIMIENTO DE LAS ACTIVIDADES PROPIAS DE EQUIPO DE TRABAJO.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</si>
  <si>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CO1.REQ.7575343</t>
  </si>
  <si>
    <t>OAG-VAD-0156-2025</t>
  </si>
  <si>
    <t>https://community.secop.gov.co/Public/Tendering/OpportunityDetail/Index?noticeUID=CO1.NTC.7454164&amp;isFromPublicArea=True&amp;isModal=False</t>
  </si>
  <si>
    <t>PEDRO NEL ESMERAL MUÑOZ</t>
  </si>
  <si>
    <t>CO1.REQ.7575310</t>
  </si>
  <si>
    <t>OAG-VAD-0155-2025</t>
  </si>
  <si>
    <t>https://community.secop.gov.co/Public/Tendering/OpportunityDetail/Index?noticeUID=CO1.NTC.7454135&amp;isFromPublicArea=True&amp;isModal=False</t>
  </si>
  <si>
    <t>MILENA PATRICIA TOVAR LUNA</t>
  </si>
  <si>
    <t>LA PRESENTE ORDEN TIENE POR OBJETO: 1. APOYAR EN LA COORDINACIÓN, CENTRALIZACIÓN Y ORGANIZACIÓN DE LA DOCUMENTACIÓN TÉCNICA, LEGAL Y ADMINISTRATIVA DEL ARCHIVO DEL SERVICIO DOCENTE ASISTENCIAL CLÍNICA ODONTOLÓGICA. 2. APOYAR EL RESPALDO FÍSICO Y DIGITAL DE TODA LA DOCUMENTACIÓN DEL ARCHIVO DEL SERVICIO DOCENTE ASISTENCIAL CLÍNICA ODONTOLÓGICA. 3. APOYAR LA GESTIÓN DEL ARCHIVO DE GESTIÓN DEL SERVICIO CONFORME A LA NORMATIVA VIGENTE. 4. APOYAR EN LA DISPONIBILIDAD DE LA INFORMACIÓN DOCUMENTAL QUE LE SEA REQUERIDA PARA LA CORRECTA OPERACIÓN DE LOS PROCESOS DEL SERVICIO. 5. APOYAR EN LA GESTIÓN Y COORDINACIÓN DE LA CUSTODIA DE LOS DOCUMENTOS FÍSICOS Y ELECTRÓNICOS, TÉCNICOS DEL SERVICIO. 6. APOYAR EN LA RECEPCIÓN E INGRESO DE PERSONAL A CLÍNICA, ESTO INCLUYE A PACIENTES, DOCENTES, ESTUDIANTES Y PERSONAL DE APOYO. 7. APOYAR LA ENTREGA DE HISTORIAS CLÍNICAS Y REGISTROS. 8. APOYAR EN LA ORGANIZACIÓN, ACTUALIZACIÓN Y SEGURIDAD DEL ARCHIVO DE HISTORIA CLÍNICA. 9. APOYAR EL REGISTRO DIARIO DE CONSULTAS DE LA CLÍNICA ODONTOLÓGICA. 10. APOYAR EN LA ATENCIÓN DE ESTUDIANTES, DOCENTES Y PÚBLICO EN GENERAL. 11. APOYAR EN LA VERIFICACIÓN DEL BUEN MANEJO DE LOS RECURSOS MATERIALES DE LA CLÍNICA. 12. VERIFICAR LA SEGURIDAD, ORDEN Y LIMPIEZA DEL ÁREA DE TRABAJO.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</si>
  <si>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CO1.REQ.7574768</t>
  </si>
  <si>
    <t>OAG-VAD-0154-2025</t>
  </si>
  <si>
    <t>https://community.secop.gov.co/Public/Tendering/OpportunityDetail/Index?noticeUID=CO1.NTC.7460871&amp;isFromPublicArea=True&amp;isModal=False</t>
  </si>
  <si>
    <t>ELIANA MARGARITA GARCIA LOPEZ</t>
  </si>
  <si>
    <t>LA PRESENTE ORDEN TIENE POR OBJETO: 1. APOYAR EL PROCESO DE PROMOCIÓN Y MANTENIMIENTO DE LA SALUD A TRAVÉS DE ACTIVIDADES Y TALLERES AL INTERIOR DE LA COMUNIDAD UNIVERSITARIA Y ESTUDIANTES PAC. 2. APOYAR EN LA ORIENTACIÓN BÁSICA, OPORTUNA Y ADECUADA A LOS ESTUDIANTES QUE REQUIERAN EL SERVICIO DE ORIENTACIÓN PSICOLÓGICA. 3. PRESENTAR INFORMES OPORTUNAMENTE AL SUPERVISOR SOBRE LAS ACTIVIDADES DESARROLLADAS Y PLANTEADAS EN EL PLAN DE TRABAJO, PARA LA VERIFICACIÓN Y EL CUMPLIMIENTO DE LAS METAS PROPUESTAS. EL INFORME DEBE TENER ANEXOS ESTADÍSTICOS. 4. APOYAR A TRAVÉS DE LOS DIFERENTES CANALES DE COMUNICACIÓN DISPONIBLES LA ATENCIÓN A LOS MIEMBROS DE LA COMUNIDAD UNIVERSITARIA QUE REQUIERAN INFORMACIÓN SOBRE LOS SERVICIOS DE BIENESTAR UNIVERSITARIO. 5. APOYAR EN EL PROCESO DE CARACTERIZACIÓN DE LOS ESTUDIANTES QUE REALICEN READMISIÓN ACUERDO SUPERIOR N° 014 DEL 2013 A LOS DISTINTOS PROGRAMAS ACADÉMICOS. 6. APOYAR EN LA REALIZACIÓN DE LAS VISITAS DOMICILIARIAS QUE SE REQUIERAN EN EL MARCO DEL PROCESO DE READMISIÓN. 7. APOYAR EN EL PROCESO DE SUPERVISIÓN EN LOS CONTRATOS RELACIONADOS CON EL ÁREA DE SALUD Y DESARROLLO HUMANO DE BIENESTAR UNIVERSITARIO. 8. APOYAR EN LA PARTICIPACIÓN DE LOS DIFERENTES EVENTOS REALIZADOS POR LA DIRECCIÓN DE BIENESTAR UNIVERSITARIO: BIENVENIDA A LOS ESTUDIANTES, SEMANA CULTURAL. 9.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</si>
  <si>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CO1.REQ.7582613</t>
  </si>
  <si>
    <t>OPSP-VAD-0153-2025</t>
  </si>
  <si>
    <t>https://community.secop.gov.co/Public/Tendering/OpportunityDetail/Index?noticeUID=CO1.NTC.7460844&amp;isFromPublicArea=True&amp;isModal=False</t>
  </si>
  <si>
    <t>XIMENA PORTILLO PUENTES</t>
  </si>
  <si>
    <t>LA PRESENTE ORDEN TIENE POR OBJETO: 1. ASESORAR AL GRUPO DE GESTIÓN DE LA CALIDAD EN LA REVISIÓN, EL SEGUIMIENTO, MEDICIÓN, ANÁLISIS Y EVALUACIÓN DEL SISTEMA DE GESTIÓN DEL CONSULTORIO JURÍDICO Y CENTRO DE CONCILIACIÓN. 2. APOYAR LA COORDINACIÓN DEL SISTEMA DE GESTIÓN DE CALIDAD DEL CENTRO PARA LA REGIONALIZACIÓN DE LA EDUCACIÓN Y LAS OPORTUNIDADES (CREO) BAJO LA NORMA NTC 5555:2011. 3. ASESORAR Y APOYAR LA COORDINACIÓN DEL DISEÑO DOCUMENTAL ATENDIENDO LOS REQUISITOS DE LAS NORMAS DE CALIDAD PARA LOS 4 PROGRAMAS TÉCNICOS LABORALES POR COMPETENCIA DE CREO, BAJO LAS NORMAS NTC 5581: 2011, 5663:2011. 4. APOYAR EN LA ORGANIZACIÓN, COORDINACIÓN Y ASESORARÍA DE LA FORMULACIÓN Y EJECUCIÓN DE ACCIONES CORRECTIVAS, PREVENTIVAS Y DE MEJORAMIENTO PARA GARANTIZAR LA EFICACIA DE LOS 21 PROCESOS DEL SISTEMA DE GESTIÓN. 5. APOYAR EN LA ORGANIZACIÓN Y EJECUCIÓN DEL PROCESO DE AUDITORÍA INTERNA. 6. ASESORAR A LOS 21 PROCESOS EN EL MANEJO Y USO DE LAS PLATAFORMAS QUE SE DISPONGA PARA LA GESTIÓN DE LAS ACTIVIDADES DEL SISTEMA DE GESTIÓN. 7. APOYAR EN LA ELABORACIÓN DE LOS INFORMES DE ATENCIÓN AL CIUDADANO.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</si>
  <si>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CO1.REQ.7581934</t>
  </si>
  <si>
    <t>OPSP-VAD-0152-2025</t>
  </si>
  <si>
    <t>https://community.secop.gov.co/Public/Tendering/OpportunityDetail/Index?noticeUID=CO1.NTC.7460345&amp;isFromPublicArea=True&amp;isModal=False</t>
  </si>
  <si>
    <t>MARIA FERNANDA AMADOR ORTIZ</t>
  </si>
  <si>
    <t>LA PRESENTE ORDEN TIENE POR OBJETO: 1. APOYAR LA PRODUCCIÓN DE CONTENIDOS PARA LAS REDES SOCIALES Y MEDIOS DIGITALES DE LA DIRECCIÓN DE BIENESTAR UNIVERSITARIO. 2. APOYAR AL FOMENTO AL INTERIOR DE LA COMUNIDAD UNIVERSITARIA DE ACTIVIDADES DE LA DIVERSIDAD DESDE LA DIRECCIÓN DE BIENESTAR UNIVERSITARIO. 3. APOYAR EN LA PRODUCCIÓN DE CONTENIDOS PARA LOS MEDIOS DIGITALES DE BIENESTAR UNIVERSITARIO EN LAS ACTIVIDADES Y EVENTOS ACADÉMICOS, SOCIALES, DEPORTIVOS Y CULTURALES DE LA DIRECCIÓN DE BIENESTAR UNIVERSITARIO. 4. ENTREGAR DE MANERA OPORTUNA Y BAJO SU RESPONSABILIDAD LOS INFORMES CON SOPORTES NECESARIOS. 5. APOYAR EN LA GRABACIÓN Y EDICIÓN DE MENSAJES INSTITUCIONALES. 6. APOYAR EN EL DILIGENCIAMIENTO OPORTUNO DE TODOS LOS FORMATOS ESTABLECIDOS POR BIENESTAR UNIVERSITARIO EN EL SISTEMA DE GESTIÓN DE LA CALIDAD PARA EL REGISTRO DE TODAS LAS ACTIVIDADES QUE SE REALICEN. 7. APOYAR EN LA PARTICIPACIÓN DE LOS DIFERENTES EVENTOS REALIZADOS POR LA DIRECCIÓN DE BIENESTAR UNIVERSITARIO: BIENVENIDA A LOS ESTUDIANTES, SEMANA CULTURAL. 8. APOYAR EN LA PARTICIPACIÓN DE EVENTOS ACADÉMICOS, CIENTÍFICOS, ARTÍSTICOS, CULTURALES, DEPORTIVOS, DE SALUD Y DESARROLLO HUMANO DENTRO Y FUERA DEL LUGAR HABITUAL DE LA EJECUCIÓN DE SUS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</si>
  <si>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CO1.REQ.7581488</t>
  </si>
  <si>
    <t>OPSP-VAD-0151-2025</t>
  </si>
  <si>
    <t>https://community.secop.gov.co/Public/Tendering/OpportunityDetail/Index?noticeUID=CO1.NTC.7460327&amp;isFromPublicArea=True&amp;isModal=False</t>
  </si>
  <si>
    <t>BETTY PATIÑO URIELES</t>
  </si>
  <si>
    <t>CARLOS GREGORIO MC LEAN NAVARRO</t>
  </si>
  <si>
    <t>LA PRESENTE ORDEN TIENE POR OBJETO: 1. APOYAR AL GRUPO INTERNO DE COMPRAS Y ADMINISTRACIÓN DE BIENES EN LOS PROCESOS ADMINISTRATIVOS TALES COMO LA CONTRATACIÓN DE BIENES FUNGIBLES, ELABORACIÓN DE ACTAS, TOMA FISICA DE INVENTARIOS EN BODEGA, PROYECCIÓN DE PRESUPUESTOS Y PLANES DE TRABAJO.  2. APOYAR EN LA CLASIFICACIÓN  DE LOS BIENES DE CONSUMO Y DEVOLUTIVOS RECIBIDOS EN EL GRUPO DE COMPRAS Y ADMINISTRACIÓN DE BIENES. 3. APOYAR AL GRUPO INTERNO DE COMPRAS Y ADMINISTRACIÓN DE BIENES EN LA CUSTODIA, AISLAMIENTO Y DISTRIBUCIÓN DE BIENES INSTITUCIONALES. 4. APOYAR EN LA FORMULACIÓN DE ACCIONES DE MEJORAS A LOS PROCESOS DE GESTIÓN DE LA DEPENDENCIA PARA MEJORAR LA PRESTACIÓN DE SERVICIOS. 5. APOYAR LA REALIZACIÓN DE INFORMES DE GESTIÓN DE LOS CONTRATOS DE SUMINISTROS DE ASEO, CAFETERÍA, AGUA TRATADA, DESODORIZADOS Y DE EQUIPOS ENTREGADOS EN CALIDAD DE COMODATOS. 6. APOYAR AL GRUPO INTERNO DE COMPRAS Y ADMINISTRACIÓN DE BIENES EN LA ATENCIÓN DE LOS USUARIOS INTERNOS Y EXTERNOS.7. APOYAR LOS PROCESOS DE COMPRAS DE BIENES BAJO LA SUPERVISIÓN DEL GRUPO DE COMPRAS Y ADMINISTRACIÓN DE BIENES.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</si>
  <si>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CO1.REQ.7581466</t>
  </si>
  <si>
    <t>OPSP-VAD-0150-2025</t>
  </si>
  <si>
    <t>https://community.secop.gov.co/Public/Tendering/OpportunityDetail/Index?noticeUID=CO1.NTC.7460304&amp;isFromPublicArea=True&amp;isModal=False</t>
  </si>
  <si>
    <t>SHIRLEY MILENA HERRERA LLANES</t>
  </si>
  <si>
    <t>LA PRESENTE ORDEN TIENE POR OBJETO: 1. APOYAR EN LOS PROCESOS ADMINISTRATIVOS CONTRACTUALES DE LA DIRECCIÓN ADMINISTRATIVA, DE LOS GRUPOS DE TRABAJO ADSCRITOS A ESTA Y DEMÁS DEPENDENCIAS QUE FUNJAN COMO UNIDAD GESTORA. 2. APOYAR EN LA REALIZACIÓN DE LOS TRÁMITES QUE CORRESPONDAN PARA LA LEGALIZACIÓN DE CONTRATOS SUSCRITOS POR EL DIRECTOR ADMINISTRATIVO. 3. APOYAR EN LA REMISIÓN DE LOS CONTRATOS AL SUPERVISOR CORRESPONDIENTE. 4. APOYAR EN LA REVISIÓN Y VERIFICACIÓN DE LOS RECIBIDOS A SATISFACCIÓN Y SOPORTES PRESENTADOS POR LOS SUPERVISORES DE CONTRATOS SUSCRITOS POR EL DIRECTOR ADMINISTRATIVO. 5. APOYAR EL ENVÍO A LA DIRECCIÓN FINANCIERA DE LOS DOCUMENTOS PARA TRÁMITE DE PAGO DE CONTRATOS Y REALIZAR SEGUIMIENTO CORRESPONDIENTE. 6. APOYAR EN LA ORGANIZACIÓN DEL ARCHIVO DE CONTRATOS DE LA DIRECCIÓN ADMINISTRATIVA, SEGÚN LAS NORMAS Y LINEAMIENTOS GENERALES E INSTITUCIONALES. 7. APOYAR Y VERIFICAR EL CARGUE Y ACTUALIZACIÓN DE LA INFORMACIÓN PRECONTRACTUAL, CONTRACTUAL Y POS CONTRACTUAL DE LOS CONTRATOS SUSCRITOS POR EL DIRECTOR ADMINISTRATIVO EN LAS PLATAFORMAS SIA OBSERVA, SECOP II Y DEMÁS PLATAFORMAS Y FORMATOS SEGÚN CORRESPONDA. 8. ELABORAR INFORMES Y APOYAR EN EL CONTROL Y EL SEGUIMIENTO SOBRE LA GESTIÓN CONTRACTUAL DE LA DIRECCIÓN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</si>
  <si>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CO1.REQ.7581430</t>
  </si>
  <si>
    <t>OPSP-VAD-0149-2025</t>
  </si>
  <si>
    <t>https://community.secop.gov.co/Public/Tendering/OpportunityDetail/Index?noticeUID=CO1.NTC.7458258&amp;isFromPublicArea=True&amp;isModal=False</t>
  </si>
  <si>
    <t>IGNACIO DE JESUS FORERO CANCHANO</t>
  </si>
  <si>
    <t>LA PRESENTE ORDEN TIENE POR OBJETO: 1. APOYAR EN LA ELABORACIÓN DE RESOLUCIONES DE REEMBOLSOS. 2. APOYAR EN LA ELABORACIÓN DE CERTIFICADOS DE PARAFISCALES. 3. APOYAR EN LA LIQUIDACIÓN DE VIÁTICOS. 4. APOYAR EN LOS TRAMITES DE SOLICITUDES DE INFORMACIÓN DE REEMBOLSOS SOLICITADOS POR LOS ESTUDIANTES. 5. APOYAR EN LA ELABORACIÓN DE RESOLUCIONES DE PAGO DE LAS ORDENACIONES DE LA VICERRECTORÍA ACADÉMICA, CENTRO DE POSTGRADOS Y FORMACIÓN CONTINUA Y DE LAS FACULTADES.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</si>
  <si>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CO1.REQ.7579466</t>
  </si>
  <si>
    <t>OPSP-VAD-0148-2025</t>
  </si>
  <si>
    <t>https://community.secop.gov.co/Public/Tendering/OpportunityDetail/Index?noticeUID=CO1.NTC.7457230&amp;isFromPublicArea=True&amp;isModal=False</t>
  </si>
  <si>
    <t>OMAR ENRIQUE MANJARRES OJEDA</t>
  </si>
  <si>
    <t>LA PRESENTE ORDEN TIENE POR OBJETO: 1. APOYAR  EN LA REVISIÓN DE LAS OBLIGACIONES PRESUPUESTALES DE LOS CONVENIOS DE LA VICERRECTORIA DE EXTENSIÓN, PARA VERIFICAR SU LEGALIDAD. 2. HACER SEGUIMIENTO A LOS ACTOS ADMINISTRATIVOS DE ORDENACIÓN DEL GASTO QUE SEAN DEVUELTOS PARA CORRECCIÓN. 3. APOYAR EN LAS SOLICITUDES DE INFORMACIÓN DE  TRÁMITES REALIZADAS POR PROVEEDORES, DOCENTES, EMPLEADOS, DIRECTORES, SUPERVISORES PARA DAR INFORMACIÓN SOBRE EL ESTADO DE LOS PAGOS.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</si>
  <si>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CO1.REQ.7578546</t>
  </si>
  <si>
    <t>OPSP-VAD-0147-2025</t>
  </si>
  <si>
    <t>https://community.secop.gov.co/Public/Tendering/OpportunityDetail/Index?noticeUID=CO1.NTC.7456691&amp;isFromPublicArea=True&amp;isModal=False</t>
  </si>
  <si>
    <t>JUAN CARLOS BERNIER TAPIA</t>
  </si>
  <si>
    <t>LA PRESENTE ORDEN TIENE POR OBJETO: 1. APOYAR A LA DIRECCIÓN FINANCIERA EN EL SEGUIMIENTO Y ANÁLISIS DE INDICADORES DE GESTIÓN FINANCIERO. 2. APOYAR A LA DIRECCIÓN FINANCIERA EN LAS ACTIVIDADES DEL SISTEMA DE GESTIÓN DE CALIDAD DEL PROCESO FINANCIERO BAJO LA NORMA ISO 9001:2015. 3. APOYAR A LA DIRECCIÓN FINANCIERA EN EL CONTROL Y SEGUIMIENTO DE LOS MAPAS DE RIESGOS DEL PROCESO FINANCIERO. 4. ASESORAR AL DIRECTOR FINANCIERO EN LA ELABORACIÓN Y PRESENTACIÓN DE INFORMES ANTE EL GRUPO DE SISTEMA DE GESTIÓN DE LA CALIDAD. 5. APOYAR A LA DIRECCIÓN FINANCIERA EN LA ACTUALIZACIÓN DE LOS PROCEDIMIENTOS, GUÍAS, INSTRUCTIVOS Y MANUALES DE LA GESTIÓN FINANCIERA 6. ASESORAR AL DIRECTOR FINANCIERO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</si>
  <si>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CO1.REQ.7578506</t>
  </si>
  <si>
    <t>OPSP-VAD-0146-2025</t>
  </si>
  <si>
    <t>https://community.secop.gov.co/Public/Tendering/OpportunityDetail/Index?noticeUID=CO1.NTC.7456662&amp;isFromPublicArea=True&amp;isModal=False</t>
  </si>
  <si>
    <t>ALVARO JAVIER MONTERO MERCADO</t>
  </si>
  <si>
    <t>LA PRESENTE ORDEN TIENE POR OBJETO: 1. APOYAR EN LA ELABORACIÓN DE RESOLUCIONES DE REEMBOLSOS. 2. APOYAR EN LA ELABORACIÓN DE CERTIFICADOS DE PARAFISCALES 3. APOYAR EN LA LIQUIDACIÓN DE VIÁTICOS. 4. APOYAR EN LOS TRÁMITES DE SOLICITUDES DE INFORMACIÓN DE REEMBOLSOS SOLICITADOS POR LOS ESTUDIANTES 5. APOYAR EN LA ELABORACIÓN DE RESOLUCIONES DE PAGO  AUTORIZADAS POR LOS ORDENADORES DEL GASTO.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</si>
  <si>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CO1.REQ.7577937</t>
  </si>
  <si>
    <t>OPSP-VAD-0145-2025</t>
  </si>
  <si>
    <t>https://community.secop.gov.co/Public/Tendering/OpportunityDetail/Index?noticeUID=CO1.NTC.7456621&amp;isFromPublicArea=True&amp;isModal=False</t>
  </si>
  <si>
    <t xml:space="preserve">JOHANA MILENA HEANO HENAO </t>
  </si>
  <si>
    <t>CRISTIAN MANUEL SEGRERA CASTRO</t>
  </si>
  <si>
    <t>LA PRESENTE ORDEN TIENE POR OBJETO: 1.APOYAR EN LA ELABORACIÓN DE PROYECCIONES FINANCIERAS DE INGRESOS Y GASTOS DE ACUERDO CON LAS INSTRUCCIONES DEL VICERRECTOR ADMINISTRATIVO. 2. APOYAR EN LA RECOPILACIÓN Y ELABORACIÓN DE INFORMES DE SEGUIMIENTO DE EJECUCIÓN PRESUPUESTAL. 3. APOYAR EN LA REVISIÓN DE INFORMES FINANCIEROS Y CONTABLES ELABORADOS POR LA DIRECCIÓN FINANCIERA. 4. APOYAR EN LA ELABORACIÓN DE INFORMES Y DOCUMENTOS PARA LOS PROCESOS DE ACREDITACIÓN INSTITUCIONAL Y DE PROGRAMAS. 5. APOYAR EN EL SEGUIMIENTO A LOS PROYECTOS ASIGNADOS A LA DIRECCIÓN FINANCIERA Y A LOS GRUPOS DE TRABAJO ADSCRITOS A ESTAS DEPENDENCIAS.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</si>
  <si>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CO1.REQ.7577912</t>
  </si>
  <si>
    <t>OPSP-VAD-0144-2025</t>
  </si>
  <si>
    <t>https://community.secop.gov.co/Public/Tendering/OpportunityDetail/Index?noticeUID=CO1.NTC.7460776&amp;isFromPublicArea=True&amp;isModal=False</t>
  </si>
  <si>
    <t>IVONE PAOLA ARIAS ALCOCER</t>
  </si>
  <si>
    <t>LA PRESENTE ORDEN TIENE POR OBJETO: 1. CONSOLIDAR LA INFORMACIÓN RELACIONADA CON LOS ESTUDIANTES BENEFICIADOS DE LAS DISTINTAS BECAS OFRECIDAS POR LA UNIVERSIDAD PARA POBLACIÓN CON VULNERABILIDAD SOCIOECONÓMICA. 2. APOYAR EN LA PROYECCIÓN DEL PRESUPUESTO DE PROGRAMAS DE BECAS: ALMUERZOS Y REFRIGERIOS, INCLUSIÓN Y PERMANENCIA, REPRESENTANTES ESTUDIANTILES, AYUDANTÍAS ADMINISTRATIVAS Y ACADÉMICAS EN EXTENSIÓN. 3. APOYAR EN EL SEGUIMIENTO DEL PRESUPUESTO DE LOS PROGRAMAS DE ESTÍMULOS Y BECAS ESTUDIANTILES OFRECIDOS POR LA INSTITUCIÓN. 4. APOYAR EN LA COORDINACIÓN DE LOS DIFERENTES COMITÉS DE BECAS, DEL PROGRAMA DE ALMUERZO Y REFRIGERIOS Y ASIGNACIÓN DE CUPOS DE ALOJAMIENTO UNIVERSITARIOS. 5. APOYAR EN LA COORDINACIÓN DE LA PLANEACIÓN, EJECUCIÓN Y SEGUIMIENTO DEL PROGRAMA DE ALMUERZO Y REFRIGERIOS GRATUITOS OFRECIDOS POR LA UNIVERSIDAD. 6. APOYAR EN LA ORGANIZACIÓN Y TRASFERENCIA DEL ARCHIVO DE LA DIRECCIÓN DE BIENESTAR UNIVERSITARIO. 7. PRESENTAR INFORMES OPORTUNAMENTE SOBRE LAS ACTIVIDADES DESARROLLADAS. 8. APOYAR LA IMPLEMENTACIÓN DE LAS ESTRATEGIAS DISEÑADAS PARA ACOMPAÑAR DE MANERA INTEGRAL A LOS ESTUDIANTES QUE HAGAN PARTE DEL PROGRAMA DE BECAS DE LA INSTITUCIÓN. 9. ATENDER A LOS MIEMBROS DE LA COMUNIDAD UNIVERSITARIA QUE REQUIERAN INFORMACIÓN SOBRE LOS DISTINTOS SERVICIOS DE BIENESTAR UNIVERSITARIO. 10. APOYAR EN LA ATENCIÓN, DE MANERA PRESENCIAL Y A TRAVÉS DE MEDIOS TECNOLÓGICOS, A LA COMUNIDAD UNIVERSITARIA QUE LO REQUIERAN. 10. APOYAR LA ACTUALIZACIÓN DE LA PÁGINA WEB DE BIENESTAR UNIVERSITARIO. 11. APOYAR A LA DIRECCIÓN DE BIENESTAR UNIVERSITARIO, EN LOS PROCESOS DE GESTIÓN DE CONTRATACIÓN Y TRÁMITES DE PAGO, ACTIVIDADES ADMINISTRATIVAS COMO LA ELABORACIÓN Y DESARROLLO DE INFORMES ESTADÍSTICOS Y FINANCIEROS RELACIONADOS CON EL PROCESO "BIENESTAR UNIVERSITARIO” DE CONFORMIDAD AL SISTEMA DE GESTIÓN INTEGRAL TENIENDO EN CUENTA LOS FUNDAMENTOS Y LINEAMIENTOS IMPARTIDOS POR EL GRUPO DE GESTIÓN DE LA CALIDAD. 12. APOYAR EN LA PARTICIPACIÓN DE LOS DIFERENTES EVENTOS REALIZADOS POR LA DIRECCIÓN DE BIENESTAR UNIVERSITARIO: BIENVENIDA A LOS ESTUDIANTES, SEMANA CULTURAL. 13.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</si>
  <si>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CO1.REQ.7581865</t>
  </si>
  <si>
    <t>OPSP-VAD-0143-2025</t>
  </si>
  <si>
    <t>https://community.secop.gov.co/Public/Tendering/OpportunityDetail/Index?noticeUID=CO1.NTC.7460736&amp;isFromPublicArea=True&amp;isModal=False</t>
  </si>
  <si>
    <t>CLAUDIA MILENA VALENCIA PEREZ</t>
  </si>
  <si>
    <t>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EL MANEJO DE ARCHIVO DE HISTORIA CLÍNICA. 5. APOYAR EL REGISTRO DIARIO DE CONSULTAS DE LA CLÍNICA ODONTOLÓGICA. 6. APOYAR EN EL BUEN MANEJO DE LOS RECURSOS MATERIALES DE LA CLÍNICA. 7. APOYAR EN LA VERIFICACIÓN DE LA SEGURIDAD, ORDEN Y LIMPIEZA DEL ÁREA DE TRABAJO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</si>
  <si>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CO1.REQ.7581828</t>
  </si>
  <si>
    <t>OAG-VAD-0142-2025</t>
  </si>
  <si>
    <t>https://community.secop.gov.co/Public/Tendering/OpportunityDetail/Index?noticeUID=CO1.NTC.7460000&amp;isFromPublicArea=True&amp;isModal=False</t>
  </si>
  <si>
    <t>LEYNIN ESTHER CAAMAÑO ROCHA</t>
  </si>
  <si>
    <t>BELKYS PATRICIA MANGA BLANCO</t>
  </si>
  <si>
    <t>LA PRESENTE ORDEN TIENE POR OBJETO: 1. APOYAR EN LA ALIMENTACIÓN DEL BANCO DE DATOS DE HOJA DE VIDA DE DOCENTES DE CÁTEDRA – BDC DE PERFILES HABILITANTES PARA LA VINCULACIÓN DE PROFESIONALES COMO DOCENTES DE HORA CÁTEDRA. 2. APOYAR EN LA VERIFICACIÓN Y REPORTE DE INCONSISTENCIA DEL SISTEMA AL CIDS. 3. APOYAR LA REVISIÓN Y VERIFICACIÓN REQUISITOS GLOBALES DE PROFESIONES INSCRITOS. 4. APOYAR LA ELABORACIÓN DE INFORME SEMESTRAL SOBRE PERFILES PROFESIONALES INSCRITOS PARA PRESENTACIÓN ANTE EL CONSEJO ACADÉMICO. 5. APOYAR EN LA REVISIÓN DE LOS PROCEDIMIENTOS DE GESTIÓN ACADÉMICA A CARGO DE LA DIRECCIÓN CURRICULAR Y DE DOCENCIA, PARA OBSERVACIONES DE MEJORA CONTINUA DE LOS PROCESOS ACADÉMICOS LLEVADOS POR LA VICERRECTORIA ACADÉMICA COMO SON LOS SIGUIENTES: A. ELABORACIÓN Y ADOPCIÓN DE MICRODISEÑO, B. PROGRAMA INSTITUCIONAL DE MONITORIAS ACADÉMICAS, C. PLAN DE TRABAJO DOCENTE, D. EVALUACIÓN DOCENTE, E. CUALIFICACIÓN DOCENTE, F. PLANEACIÓN ACADÉMICA, G. PRÁCTICAS DE CAMPO, H. ELABORACIÓN DE INFORME MENSUAL DE ACTIVIDADES. 6. APOYAR EN LA REVISIÓN Y SEGUIMIENTO A LA ASIGNACIÓN DE CUBÍCULOS Y EQUIPOS DE CÓMPUTO EN EL EDIFICIO DOCENTE. 7. APOYAR EN LA ASIGNACIÓN Y VERIFICACIÓN DE ESPACIO FÍSICO Y EQUIPO DE CÓMPUTO. 8. APOYAR EN LA REALIZACIÓN DE SOLICITUDES Y SEGUIMIENTO DEL MANTENIMIENTO DE LAS ÁREAS. 9. APOYAR EN LA ASIGNACIÓN Y SEGUIMIENTO SALA DE AUDIOVISUALES DEL EDIFICIO DOCENTE. 10. APOYAR EN LA ELABORACIÓN DE INFORME SOBRE UTILIZACIÓN DE ESPACIOS Y EQUIPOS 11. APOYAR EN LA ADMINISTRACIÓN DE LOS CORREOS ELECTRÓNICOS DE LA DIRECCIÓN CURRICULAR Y DE DOCENCIA Y DE DOCENCIA Y EL DEL PROGRAMA DE MONITORIAS ACADÉMICAS. 12. REALIZAR INFORME MENSUAL DE ACTIVIDADES. 13. APOYAR LA VERIFICACIÓN Y REPORTE DE CUMPLIMIENTO HORAS CÁTEDRA ASIGNADA A DOCENTES PARA APOYO A LA GESTIÓN ACADÉMICA DE LA DIRECCIÓN CURRICULAR Y DE DOCENCIA 14. APOYAR LA ELABORACIÓN DE ESTUDIO DE CONVENIENCIA CONTRATISTAS DE LA DIRECCIÓN CURRICULAR Y DE DOCENCIA. 15. APOYAR LA VERIFICACIÓN Y REPORTE DE CUMPLIMIENTO ACTIVIDADES CONTRATISTAS DE LA DIRECCIÓN CURRICULAR Y DE DOCENCIA. 16. APOYAR EN LA ORGANIZACIÓN DE CURSOS DE CUALIFICACIÓN DOCENTE. 17. APOYAR EN LA ENTREGA DE INFORME DE PROCESOS DE CUALIFICACIÓN. 18. APOYAR EN LA ORGANIZACIÓN Y DESARROLLO DE LOS EVENTOS RECONOCIMIENTO A LA LABOR DOCENTE E INGRESO Y ASCENSO EN EL ESCALAFÓN DOCENTE Y REINCORPORACIÓN A LA LABOR DOCENTE. 19. APOYAR EN LA ORGANIZACIÓN Y ENTREGA DE LOS OBSEQUIOS ANUALES A LOS DOCENTES. 20. APOYAR EN LA ELABORACIÓN DE INFORMES PARA LOS PROCESOS DE ACREDITACIÓN DE LOS PROGRAMAS ACADÉMICOS. 21. APOYAR EN LA ELABORACIÓN DE INFORME DE DOCENTES CUALIFICADOS AL SNIES.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</si>
  <si>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CO1.REQ.7581295</t>
  </si>
  <si>
    <t>OPSP-VAD-0141-2025</t>
  </si>
  <si>
    <t>https://community.secop.gov.co/Public/Tendering/OpportunityDetail/Index?noticeUID=CO1.NTC.7459962&amp;isFromPublicArea=True&amp;isModal=False</t>
  </si>
  <si>
    <t>ALVARO JOSE CAMPO LOPEZ</t>
  </si>
  <si>
    <t>LA PRESENTE ORDEN TIENE POR OBJETO: 1. APOYAR  EN LA REVISIÓN DE LAS OBLIGACIONES PRESUPUESTALES, PARA VERIFICAR SU LEGALIDAD. 2. HACER SEGUIMIENTO A LOS ACTOS ADMINISTRATIVOS DE ORDENACIÓN DEL GASTO QUE SEAN DEVUELTOS PARA CORRECCIÓN. 3. APOYAR EN LAS SOLICITUDES DE INFORMACIÓN DE  TRÁMITES REALIZADAS POR PROVEEDORES, DOCENTES, EMPLEADOS, DIRECTORES, SUPERVISORES PARA DAR INFORMACIÓN SOBRE EL ESTADO DE LOS PAGOS. 4. APOYAR EN EL  SEGUIMIENTO A LOS PAGOS ORDENADOS POR LA DIRECCIÓN FINANCIERA Y REALIZAR INFORME MENSUAL DEL COMPORTAMIENTO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</si>
  <si>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CO1.REQ.7581275</t>
  </si>
  <si>
    <t>OPSP-VAD-0140-2025</t>
  </si>
  <si>
    <t>https://community.secop.gov.co/Public/Tendering/OpportunityDetail/Index?noticeUID=CO1.NTC.7459944&amp;isFromPublicArea=True&amp;isModal=False</t>
  </si>
  <si>
    <t>MARA PAOLA OLMEDO ESPINOZA</t>
  </si>
  <si>
    <t>LA PRESENTE ORDEN TIENE POR OBJETO: 1. ASESORAR EN LA COORDINACIÓN DE LA PREPARACIÓN Y PRESENTACIÓN DE LAS DIFERENTES DECLARACIONES TRIBUTARIAS (IMPUESTOS NACIONALES Y TERRITORIALES) QUE CORRESPONDE PRESENTAR A LA UNIVERSIDAD DEL MAGDALENA. 2. ASESORAR AL GRUPO DE CONTABILIDAD Y DIRECCIÓN DE TALENTO HUMANO EN LA PROYECCIÓN DEL CÁLCULO DEL PORCENTAJE FIJO DE RETENCIÓN EN LA FUENTE (PROCEDIMIENTO 2). 3. ASESORAR EN LA COORDINACIÓN DE LA REVISIÓN DE LA CODIFICACIÓN CONTABLE DE LAS CUENTAS POR PAGAR Y OBLIGACIONES PRESUPUESTALES ELABORADAS PARA PROCESO DE PAGO. 4. ASESORAR EN LA COORDINACIÓN DE LA ELABORACIÓN DE ENLACES CONTABLES Y CREACIÓN DE CUENTAS CONTABLES. 5. ASESORAR EN LA COORDINACIÓN DE LA ELABORACIÓN, REVISIÓN, CONCILIACIÓN Y PRESENTACIÓN DE LOS DIFERENTES INFORMES QUE SE DEBEN ENVIAR A LOS ENTES DE CONTROL (CONTADURÍA GENERAL DE LA NACIÓN, CONTRALORÍA DEPARTAMENTAL DEL MAGDALENA, CONTRALORÍA GENERAL DE LA REPÚBLICA). 6. ASESORAR AL GRUPO DE CONTABILIDAD EN EL PROCESO DE CONCILIACIÓN DE CARTERA, CON EL GRUPO DE FACTURACIÓN, CRÉDITO Y CARTERA Y CONCILIACIÓN DE LA PROPIEDAD, PLANTA Y EQUIPO. 7. ASESORAR AL GRUPO DE CONTABILIDAD EN EL PROCESO DE ACTIVIDADES DE CIERRE MENSUAL. 8. ASESORAR AL GRUPO DE CONTABILIDAD EN LA ELABORACIÓN Y PRESENTACIÓN DE LOS ESTADOS FINANCIEROS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</si>
  <si>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CO1.REQ.7581222</t>
  </si>
  <si>
    <t>OPSP-VAD-0139-2025</t>
  </si>
  <si>
    <t>https://community.secop.gov.co/Public/Tendering/OpportunityDetail/Index?noticeUID=CO1.NTC.7459174&amp;isFromPublicArea=True&amp;isModal=False</t>
  </si>
  <si>
    <t>OLVIS MARIA LOPEZ CALDERA</t>
  </si>
  <si>
    <t>LA PRESENTE ORDEN TIENE POR OBJETO: 1. APOYAR EN EL DESARROLLO DE ACTIVIDADES DE LOS PROGRAMAS DE PROMOCIÓN DE HÁBITOS Y ESTILO DE VIDA SALUDABLE. 2. BRINDAR ATENCIÓN DE ENFERMERÍA A LOS EMPLEADOS AFECTADOS POR UNA ENFERMEDAD RELACIONADA CON EL TRABAJO O ENFERMEDAD COMÚN, QUE ESTÉ DENTRO DE LOS SISTEMAS DE VIGILANCIA EPIDEMIOLÓGICA DESARROLLADOS POR LA UNIVERSIDAD. 3. DESARROLLAR ACTIVIDADES DE PREVENCIÓN DE ENFERMEDADES LABORALES, ACCIDENTES DE TRABAJO Y EDUCACIÓN EN SALUD A LOS EMPLEADOS DE LA UNIVERSIDAD Y PARTES INTERESADAS DEL SISTEMA DE GESTIÓN DE SEGURIDAD Y SALUD EN EL TRABAJO. 4. APOYAR EN LA SENSIBILIZACIÓN Y SOCIALIZACIÓN DE LOS PROGRAMAS, PLANES Y PROYECTOS ESTABLECIDOS EN LA UNIVERSIDAD EN MATERIA DE SEGURIDAD Y SALUD EN EL TRABAJO. 5. REALIZAR VISITAS PERIÓDICAS A LAS DIFERENTES ÁREAS, SEDES Y LABORATORIOS DE LA UNIVERSIDAD, CON EL FIN DE VERIFICAR Y GARANTIZAR EL CUMPLIMIENTO DE LAS NORMAS VIGENTES APLICABLES EN MATERIA SEGURIDAD Y SALUD EN EL TRABAJO ESTABLECIDAS POR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</si>
  <si>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CO1.REQ.7580463</t>
  </si>
  <si>
    <t>OAG-VAD-0138-2025</t>
  </si>
  <si>
    <t>https://community.secop.gov.co/Public/Tendering/OpportunityDetail/Index?noticeUID=CO1.NTC.7458829&amp;isFromPublicArea=True&amp;isModal=False</t>
  </si>
  <si>
    <t>ESTEFANY RAMOS PEREZ</t>
  </si>
  <si>
    <t>CO1.REQ.7579485</t>
  </si>
  <si>
    <t>OAG-VAD-0137-2025</t>
  </si>
  <si>
    <t>https://community.secop.gov.co/Public/Tendering/OpportunityDetail/Index?noticeUID=CO1.NTC.7456113&amp;isFromPublicArea=True&amp;isModal=False</t>
  </si>
  <si>
    <t>YENIFER LORENA RUEDAS RACINES</t>
  </si>
  <si>
    <t>LA PRESENTE ORDEN TIENE POR OBJETO: 1) APOYAR EN LA REALIZACIÓN DE TRÁMITES ADMINISTRATIVOS DEL COMPONENTE AGRÍCOLA DEL PROYECTO "DISEÑO E IMPLEMENTACIÓN DE ESTRATEGIAS PARA EL FORTALECIMIENTO DE CAPACIDADES LOCALES QUE PERMITAN REDUCIR LA VULNERABILIDAD FRENTE AL CAMBIO CLIMÁTICO EN LOS DEPARTAMENTOS DEL MAGDALENA Y LA GUAJIRA" REQUERIDOS PARA LA ADQUISICIÓN DE BIENES Y SERVICIOS. 2) PROYECTAR LOS ESTUDIOS DE CONVENIENCIA PARA LAS ADQUISICIONES DE BIENES Y SERVICIOS EN EL MARCO DEL PROYECTO. 3) DILIGENCIAMIENTO DE FORMATOS REQUERIDOS EN LAS SOLICITUDES DE MOVILIDAD PARA CUMPLIR CON LAS VISITAS TÉCNICAS DEL PROYECTO. 4) REDACCIÓN DE LOS INFORMES DE LA DIRECCIÓN TÉCNICA DEL COMPONENTE AGRÍCOLA BPA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</si>
  <si>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CO1.REQ.7577055</t>
  </si>
  <si>
    <t>OPSP-VAD-0136-2025</t>
  </si>
  <si>
    <t>https://community.secop.gov.co/Public/Tendering/OpportunityDetail/Index?noticeUID=CO1.NTC.7454457&amp;isFromPublicArea=True&amp;isModal=False</t>
  </si>
  <si>
    <t>MALORY PAOLA SAAVEDRA PIMIENTA</t>
  </si>
  <si>
    <t>LA PRESENTE ORDEN TIENE POR OBJETO: 1. APOYAR EN EL DESARROLLO DE ACTIVIDADES DEL SISTEMA DE SEGURIDAD Y SALUD EN EL TRABAJO EN MATERIA DE MEDICINA LABORAL. 2. APOYAR EN LA ELABORACIÓN DEL DIAGNÓSTICO DE LAS CONDICIONES DE SALUD DE LOS EMPLEADOS DE LA UNIVERSIDAD. 3. APOYAR EN LA ELABORACIÓN DEL PROFESIOGRAMA Y RECOMENDACIÓN DE LOS EXÁMENES MÉDICOS LABORALES A REALIZAR Y PRUEBAS COMPLEMENTARIAS. 4. APOYAR EN LA REALIZACIÓN Y SEGUIMIENTO A LAS CONDICIONES O ESTADO DE SALUD DE LOS EMPLEADOS DE LA UNIVERSIDAD. 5. PRESTAR ASESORÍA EN LOS CASOS DE CALIFICACIÓN DE ORIGEN DE LAS ENFERMEDADES LABORALES. 6. ANALIZAR Y CLASIFICAR LOS RIESGOS POTENCIALES PARA LA SALUD DE LOS EMPLEADOS DE LA UNIVERSIDAD. 7. APOYAR AL COPASST DE LA UNIVERSIDAD EN LA ASESORÍA EN EL DESARROLLO DEL PLAN DE PREVENCIÓN DE RIESGOS LABORALES. 8. APOYAR EN LA INVESTIGACIÓN DE ACCIDENTES LABORALES. 9. APOYAR EN LA DEFINICIÓN Y PUESTA EN MARCHA DE LOS PROGRAMAS DE EDUCACIÓN EN MATERIA DE MEDICINA PREVENTIVA DIRIGIDA A LOS EMPLEADOS DE LA UNIVERSIDAD. 10. BRINDAR ATENCIÓN EN CONSULTA DE MEDICINA LABORAL, CONFORME A LAS ACTIVIDADES DEL SISTEMA DE GESTIÓN DE SST DE LA UNIVERSIDAD. 11. APOYAR EN LA SENSIBILIZACIÓN Y SOCIALIZACIÓN DE LOS PROGRAMAS, PLANES Y PROYECTOS ESTABLECIDOS EN LA UNIVERSIDAD EN MATERIA DE SEGURIDAD Y SALUD EN EL TRABAJO. 12. PRESENTAR INFORMES A LA DIRECCIÓN DE TALENTO HUMANO Y AL GRUPO INTERNO DE SEGURIDAD Y SALUD EN EL TRABAJO, CONFORME A LAS ACTIVIDADES DESARROLLADAS EN MATERIA DE PREVENCIÓN Y PROMOCIÓN DE LOS PROGRAMAS DE LOS CUALES ES APOYO, DE ACUERDO A LO ESTABLECIDO EN EL OBJETO DE LA ORDEN. 13. REALIZAR CAPACITACIÓN EN TEMAS DE MEDICINA LABORAL A LOS EMPLEADOS DE LA UNIVERSIDAD EN LAS ÁREAS DONDE SE REQUIERA.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</si>
  <si>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CO1.REQ.7576520</t>
  </si>
  <si>
    <t>OPSP-VAD-0135-2025</t>
  </si>
  <si>
    <t>https://community.secop.gov.co/Public/Tendering/OpportunityDetail/Index?noticeUID=CO1.NTC.7455020&amp;isFromPublicArea=True&amp;isModal=False</t>
  </si>
  <si>
    <t>YANNIS MOSCOTE CASTILLO</t>
  </si>
  <si>
    <t>MARIA DE LOS ANGELES ACOSTA MORA</t>
  </si>
  <si>
    <t>LA PRESENTE ORDEN TIENE POR OBJETO: 1. PRESTAR ASESORÍA JURÍDICA Y RESOLVER CONSULTAS DE TIPO JURÍDICO QUE SE PRESENTEN EN EL DESPACHO DE RECTORÍA 2. PRESTAR ASESORÍA EN LO TENDIENTE AL CUMPLIMIENTO DE LAS POLÍTICAS DE PROTECCIÓN DE DATOS QUE HAN SIDO IMPLEMENTADOS EN LA INSTITUCIÓN A TRAVÉS DEL ACUERDOS SUPERIOR N° 017 DE 2018. 3. PRESTAR ASISTENCIA Y ASESORÍA EN LOS TEMAS QUE SEAN ASIGNADOS EN RELACIÓN CON LOS CONVENIOS, ALIANZAS Y/O TRÁMITES JURÍDICOS QUE SE TRAMITEN EN LA UNIVERSIDAD 4. REVISAR SOPORTES DOCUMENTALES Y REDACTAR DOCUMENTOS JURÍDICOS PARA EL DESARROLLO DE CONVENIOS INTERINSTITUCIONALES O CUALQUIER REQUERIMIENTO JURÍDICO. 5. ASESORAR Y ELABORAR MINUTAS PARA CONTRATOS, CONVENIOS, PROCESOS DE CONVOCATORIAS Y DEMÁS QUE REQUIERA LA UNIVERSIDAD DEL MAGDALENA Y QUE SEAN SOLICITADOS POR PARTE DEL DESPACHO DE RECTORÍA Y DEMÁS AUTORIDADES DE DIRECCIÓN DE LA UNIVERSIDAD 6. COADYUVAR CON LOS PROCESOS DE REGLAMENTACIÓN Y NUEVAS POLÍTICAS GESTIONADAS POR LA UNIVERSIDAD. 7. ELABORAR CONCEPTOS JURÍDICOS QUE SEAN SOLICITADOS POR EL DESAPACHO DE RECTORÍA O CUALQUIERA DEPENDENCIA DE LA INSTITUCIÓN. 8 PROYECTAR MINUTAS PARA LA SUSCRIPCIÓN DE NUEVOS CONVENIOS, ACTAS, ALIANZAS, MEMORANDO DE ENTENDIMIENTO ENTRE OTROS 9. REDACTAR, REVISAR Y HACER SEGUIMIENTO A LAS ACTAS DE CONVENIOS Y/O TRÁMITES JURÍDICOS ASIGNADOS. 10. APOYAR EN LA PROYECCIÓN DE ACTOS ADMINISTRATIVOS EXPEDIDOS POR EL CONSEJO SUPERIOR, CONSEJO ACADÉMICO, Y EL RECTOR. 11. PROYECTAR RESPUESTAS A DERECHOS DE PETICIÓN Y SOLICITUDES. 12. CUMPLIR CON LOS PROCEDIMIENTOS DEL PROCESO DE GESTIÓN JURÍDICA DEL SISTEMA DE GESTIÓN INTEGRAL DE LA CALIDAD "COGUI".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</si>
  <si>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CO1.REQ.7575439</t>
  </si>
  <si>
    <t>OPSP-VAD-0134-2025</t>
  </si>
  <si>
    <t>https://community.secop.gov.co/Public/Tendering/OpportunityDetail/Index?noticeUID=CO1.NTC.7441174&amp;isFromPublicArea=True&amp;isModal=False</t>
  </si>
  <si>
    <t xml:space="preserve">ALICIA ESTHER CASTRO VILLEGAS </t>
  </si>
  <si>
    <t>MARIA JOSE MEYER MUGNO</t>
  </si>
  <si>
    <t>LA PRESENTE ORDEN TIENE POR OBJETO: 1. ELABORACIÓN Y VALIDACIÓN DE LOS DOCUMENTOS PRECONTRACTUALES Y CONTRACTUALES DE LOS CONTRATOS ADELANTADOS POR LA VICERRECTORÍA ACADÉMICA DE CONFORMIDAD CON EL ESTATUTO DE CONTRATACIÓN DE LA INSTITUCIÓN PARA EL PERÍODO 2025-1. 2. APOYAR CON LA REDACCIÓN DE LAS ACTAS DE INICIO, SUSPENSIÓN, REINICIO, ADICIÓN EN VALOR, ADICIÓN EN PLAZO, ADICIÓN EN PLAZO Y VALOR U OTRO SÍ MODIFICATORIO, Y/O TERMINACIÓN DE LAS ÓRDENES DE PROVEEDORES PARA EL PERÍODO 2025- 1. 3. APOYAR A LA VICERRECTORÍA ACADÉMICA EN LA REVISIÓN, ELABORACIÓN Y VALIDACIÓN DE LOS ACTOS ADMINISTRATIVOS Y FORMATOS QUE SE REQUIERA EXPEDIR POR EL DESPACHO DEL VICERRECTOR ACADÉMICO PARA EL PERÍODO 2025-1. 4. APOYAR A LA VICERRECTORÍA ACADÉMICA EN EL CARGUE DE INFORMACIÓN DE MODIFICACIONES, ADICIONES, TERMINACIONES Y LIQUIDACIONES DE LAS ÓRDENES Y CONTRATOS DE PROVEEDORES EXPEDIDOS POR LA VICERRECTORÍA ACADÉMICA EN LAS PLATAFORMAS SIA OBSERVA Y SECOP L Y II, EN LOS PLAZOS ESTABLECIDOS, PREVIA VERIFICACIÓN DE LOS SOPORTES EXIGIDOS PARA EL PERÍODO 2025-1 5. APOYAR A LOS SUPERVISIORES QUE CORRESPONDAN, CON EL PROCESO CONTRACTUAL DE SUS PROVEEDORES, ELABORACIÓN DE ACTOS ADMINISTRATIVOS EN VIRTUD DE DELEGACIONES ADMINISTRATIVAS, CONSOLIDACIÓN DE RESERVAS DE HOTELES Y ELABORACIÓN DE INFORMES PARA EL PERÍODO 2025-1. 6. APOYAR EN EL TRÁMITE DE PAGO A PROVEEDORES DE LAS ÓRDENES Y CONTRATOS SUSCRITOS POR LA VICERRECTORÍA ACADÉMICA. 7. APOYAR EN LA PREPARACIÓN DE LOS INFORMES, RESPUESTAS Y DEMÁS DOCUMENTOS EXIGIDOS POR LAS AUTORIDADES COMPETENTES REFERENTES A ASUNTOS DE CONTRATACIÓN DE LA VICERRECTORÍA ACADÉMICA PARA EL PERÍODO 2025-1. 8. REALIZAR ACOMPAÑAMIENTO Y BRINDAR APOYO A LAS AUDITORÍAS EN CUANTO A LOS PROCESOS DE CONTRATACIÓN DE LA VICERRECTORÍA ACADÉMICO. 9. RENDIR INFORMES MENSUALES O CUANDO EL SUPERVISOR ASÍ LO REQUIERA, SOBRE LAS ACTIVIDADES DESARROLLADAS EN CUMPLIMIENTO DE LA ORDEN DE PRESTACIÓN DE SERVICIOS PARA EL PERÍODO 2025-1.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</si>
  <si>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CO1.REQ.7562298</t>
  </si>
  <si>
    <t>OPSP-VAD-0133-2025</t>
  </si>
  <si>
    <t>https://community.secop.gov.co/Public/Tendering/OpportunityDetail/Index?noticeUID=CO1.NTC.7440897&amp;isFromPublicArea=True&amp;isModal=False</t>
  </si>
  <si>
    <t>JEFERSON DE JESUS GAMARRA MOLINA</t>
  </si>
  <si>
    <t>LA PRESENTE ORDEN TIENE POR OBJETO: 1. APOYAR EN MANTENIMIENTO PREVENTIVO Y CORRECTIVO A LOS EQUIPOS DE CÓMPUTO DE LA INSTITUCIÓN, INCLUYENDO SEDES ALTERNAS (SEDE CENTRO, PLANTA PILOTO, CONSULTORIO JURÍDICO, SAN JUAN NEPOMUCENO). 2. APOYAR EN EL SOPORTE A USUARIOS. 3. APOYAR EN LA INSTALACIÓN DE SOFTWARE LICENCIADO QUE SOLICITEN LOS USUARIOS DESPUÉS DE SU CONFIGURACIÓN INICIAL. 4. APOYAR EN LA CONFIGURACIÓN DE LAS IMPRESORAS CON LOS EQUIPOS DE CÓMPUTO. 5. APOYAR LA CONFIGURACIÓN DE LOS EQUIPOS NUEVOS DE COMPUTO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</si>
  <si>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CO1.REQ.7562228</t>
  </si>
  <si>
    <t>OAG-VAD-0132-2025</t>
  </si>
  <si>
    <t>https://community.secop.gov.co/Public/Tendering/OpportunityDetail/Index?noticeUID=CO1.NTC.7440861&amp;isFromPublicArea=True&amp;isModal=False</t>
  </si>
  <si>
    <t>DANIELA ANDREA SOLANO DIAZ</t>
  </si>
  <si>
    <t>LA PRESENTE ORDEN TIENE POR OBJETO: 1. APOYAR EN LA PROYECCIÓN DE ÓRDENES DE SERVICIO, COMPRA Y SUMINISTRO, ASÍ COMO LAS NOTIFICACIONES AL SUPERVISOR Y CONTRATISTA. 2. APOYAR EN LA VERIFICACIÓN DE DOCUMENTOS PRECONTRACTUALES REQUERIDOS POR EL SISTEMA DE CALIDAD PARA LA GESTIÓN UNIVERSITARIA – COGUI. 3. PROYECTAR LOS RECIBIDOS A SATISFACCIÓN DE CONTRATISTAS A CARGO DE LA FACULTAD DE INGENIERÍA Y LOS PROGRAMAS. 4. VERIFICAR LOS DOCUMENTOS PRECONTRACTUALES EN LA PLATAFORMA DE GEDOCO. 5. REALIZAR LOS REGISTROS Y ACTUALIZACIONES EN LAS PLATAFORMAS SIA OBSERVA, SECOP II Y SIGEP II. 6. APOYAR EN EL SEGUIMIENTO Y ACTUALIZACIÓN DE EVALUACIÓN A PROVEEDORES. 7. PROYECTAR LOS PAGOS DE ÓRDENES DE SERVICIO, COMPRA Y SUMINISTRO. 8. APOYAR EN LA REALIZACIÓN DE SEGUIMIENTOS FINANCIEROS DE LA FACULTAD ESPECÍFICAMENTE EN LO REFERENTE A LA SOLICITUD DE CDP REQUERIDOS PARA CONTRATACIÓN, APOYOS ECONÓMICOS, VIÁTICOS Y DESPLAZAMIENTOS, ASÍ COMO EL SEGUIMIENTO A CONSECUTIVOS DE PAGO A CONTRATISTAS.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</si>
  <si>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CO1.REQ.7561585</t>
  </si>
  <si>
    <t>OPSP-VAD-0131-2025</t>
  </si>
  <si>
    <t>https://community.secop.gov.co/Public/Tendering/OpportunityDetail/Index?noticeUID=CO1.NTC.7440828&amp;isFromPublicArea=True&amp;isModal=False</t>
  </si>
  <si>
    <t>AMALIA PATRICIA HERNANDEZ PATERNINA</t>
  </si>
  <si>
    <t>LA PRESENTE ORDEN TIENE POR OBJETO: 1. APOYAR EN EL SEGUIMIENTO Y ACTUALIZACIÓN AL PROCESO APOYO TECNOLÓGICO TIC, PARA LA TOMA DE ACCIONES PREVENTIVAS, CORRECTIVAS Y MEJORAS. 2.APOYAR EN LA ELABORACIÓN DE FORMATOS, PROCEDIMIENTO, GUÍAS, INSTRUCTIVOS, MANUALES E INDICADORES AL PROCESO DE APOYO TECNOLÓGICO. 3. APOYAR EN EL SOPORTE DE TRÁMITES ADMINISTRATIVOS.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</si>
  <si>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CO1.REQ.7561558</t>
  </si>
  <si>
    <t>OPSP-VAD-0130-2025</t>
  </si>
  <si>
    <t>https://community.secop.gov.co/Public/Tendering/OpportunityDetail/Index?noticeUID=CO1.NTC.7440393&amp;isFromPublicArea=True&amp;isModal=False</t>
  </si>
  <si>
    <t>MERCEDES DE LA TORRE HASBUN</t>
  </si>
  <si>
    <t>KATERINE GUIUMAR DIAZ VALERA</t>
  </si>
  <si>
    <t>LA PRESENTE ORDEN TIENE POR OBJETO: 1. APOYAR EN LA VERIFICACIÓN DE LOS TÍTULOS, CERTIFICADOS DE APTITUD POR COMPETENCIAS OTORGADOS POR LA UNIVERSIDAD Y ANTECEDENTES DISCIPLINARIOS PARA LA EXPEDICIÓN DE LOS CERTIFICADOS SOLICITADOS POR LOS USUARIOS 2. APOYAR EN EL TRÁMITE PARA LA EXPEDICIÓN DE DUPLICADOS DE DIPLOMAS Y ACTAS DE GRADOS DE ACUERDO CON LAS SOLICITUDES QUE RECIBA LA SECRETARÍA. 3. APOYAR EN LA RADICACIÓN, PUBLICACIÓN Y ARCHIVO DE LOS CONVENIOS INTERINSTITUCIONALES SUSCRITOS POR LA UNIVERSIDAD. 4. APOYAR EN LA RECEPCIÓN, REVISIÓN Y RESPUESTA A LAS SOLICITUDES DE AUTENTICACIÓN DE DOCUMENTOS SOLICITADOS ANTE LA SECRETARÍA GENERAL. 5. APOYAR EN LA RECEPCIÓN Y SEGUIMIENTO DE LA CORRESPONDENCIA RECIBIDA EN LA SECRETARÍA GENERAL.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</si>
  <si>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CO1.REQ.7561518</t>
  </si>
  <si>
    <t>OPSP-VAD-0129-2025</t>
  </si>
  <si>
    <t>https://community.secop.gov.co/Public/Tendering/OpportunityDetail/Index?noticeUID=CO1.NTC.7440336&amp;isFromPublicArea=True&amp;isModal=False</t>
  </si>
  <si>
    <t>IVAN DARIO TAMARIS TURIZO</t>
  </si>
  <si>
    <t>LA PRESENTE ORDEN TIENE POR OBJETO: 1. APOYAR EN LA ELABORACIÓN DE PROYECCIONES FINANCIERAS DE INGRESOS Y GASTOS DE ACUERDO CON LAS INSTRUCCIONES DEL DIRECTOR FINANCIERO.  2. APOYAR EN LA SOLICITUD DE INFORMACIÓN FINANCIERA DE LOS DISTINTOS PROGRAMAS ACADÉMICOS EN PRO DE LOS PROCESOS DE EVALUACIÓN. 3. APOYAR EN EL SEGUIMIENTO A LOS INFORMES DE EJECUCIONES PRESUPUESTALES DE INGRESOS Y EGRESOS 4. APOYAR EN EL DILIGENCIAMIENTO DE LOS FORMATOS DE ACTUALIZACIÓN FINANCIERA ENVIADAS POR LOS BANCOS. 5. APOYAR EN LA ELABORACIÓN DE LOS INFORMES MENSUALES DE SEGUIMIENTO DE INGRESOS, GASTOS, REQUERIDOS POR EL CSU.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</si>
  <si>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CO1.REQ.7561082</t>
  </si>
  <si>
    <t>OPSP-VAD-0128-2025</t>
  </si>
  <si>
    <t>https://community.secop.gov.co/Public/Tendering/OpportunityDetail/Index?noticeUID=CO1.NTC.7440313&amp;isFromPublicArea=True&amp;isModal=False</t>
  </si>
  <si>
    <t>ADRIANA PAOLA NAVARRO BECERRA</t>
  </si>
  <si>
    <t>CO1.REQ.7561053</t>
  </si>
  <si>
    <t>OAG-VAD-0127-2025</t>
  </si>
  <si>
    <t>https://community.secop.gov.co/Public/Tendering/OpportunityDetail/Index?noticeUID=CO1.NTC.7439888&amp;isFromPublicArea=True&amp;isModal=False</t>
  </si>
  <si>
    <t>JOELYS YISETH  RODRIGUEZ GAMARRA</t>
  </si>
  <si>
    <t>LA PRESENTE ORDEN TIENE POR OBJETO: 1. APOYAR LA COORDINACIÓN Y SUPERVISIÓN DE LOS PROGRAMAS DE INTERCAMBIOS (MOVILIDAD SALIENTE): “CONEXIÓN GLOBAL”, "DOBLE TITULACIÓN", "PROGRAMA SEMESTRE EN EL EXTERIOR", CCYK ENTRE OTROS. 2. APOYAR EN LA PROMOCIÓN, REALIZACIÓN Y SEGUIMIENTO DE LAS CONVOCATORIAS. 3. ASESORAR A LOS ESTUDIANTES ESTUDIANTES EN SUS PROCESOS DE MOVILIDAD SALIENTE EN LAS DIFERENTES ETAPAS DE LA REALIZACIÓN DEL INTERCAMBIO (ANTES, DURANTE Y DESPUÉS). 4. APOYAR EN EL SEGUIMIENTO A LA MOVILIDAD SALIENTE DE DOCENTES E INVESTIGADORES 5. APOYAR Y ASESORAR LAS CONVOCATORIAS PRIORITARIAS DE LA OFICINA EN LA LÍNEA DE MOVILIDAD SALIENTE.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</si>
  <si>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CO1.REQ.7561035</t>
  </si>
  <si>
    <t>OPSP-VAD-0126-2025</t>
  </si>
  <si>
    <t>https://community.secop.gov.co/Public/Tendering/OpportunityDetail/Index?noticeUID=CO1.NTC.7442525&amp;isFromPublicArea=True&amp;isModal=False</t>
  </si>
  <si>
    <t>16 de febrero de 2025</t>
  </si>
  <si>
    <t>ESPERANZA MOSQUERA MATURANA</t>
  </si>
  <si>
    <t>LA PRESENTE ORDEN TIENE POR OBJETO: 1) APOYAR CON EL PROCESO DE CONSOLIDACIÓN DE INFORMACIÓN PARA RECONOCER ESTÍMULOS POR CONCEPTO DE REEMBOLSO DEL PAGO DE INSCRIPCIÓN A LAS PRUEBAS SABER PRO PARA EL PERÍODO 2025-1 - SEGUIMIENTO A LOS TRÁMITES DE PAGO ANTE LAS OFICINAS DE PRESUPUESTO Y CONTABILIDAD, EN LO QUE REFIERE A ASUNTOS Y ACTIVIDADES ACADÉMICAS RELACIONADOS CON REEMBOLSO DEL PAGO DE INSCRIPCIÓN A LAS PRUEBAS SABER PRO. 2) APOYAR EN EL DILIGENCIAMIENTO DE INFORMES PERIÓDICOS REQUERIDOS POR ENTES EXTERNOS Y OTRAS DEPENDENCIAS DE LA INSTITUCIÓN PARA EL PERÍODO 2025-1. 3) APOYAR A LA VICERRECTORÍA ACADÉMICA EN LA REVISIÓN, ELABORACIÓN Y VALIDACIÓN DE LOS ACTOS ADMINISTRATIVOS Y FORMATOS QUE SE REQUIERA EXPEDIR POR EL DESPACHO DEL VICERRECTOR ACADÉMICO PARA EL PERÍODO 2025-1. 4) APOYAR EN LAS ACTIVIDADES DEL PROCESO DE ORGANIZACIÓN DE CONVOCATORIAS, SELECCIÓN Y SEGUIMIENTO DE ACTIVIDDAES QUE SE DERIVEN DEL PROGRAMA DE MONITORIAS ACADÉMICAS PARA EL PERÍODO 2025-1: -APOYAR CON LA REVISIÓN Y ATENCIÓN DEL CORREO ELECTRÓNICO DE MONITORIAS ACADÉMICAS. -APOYAR EN LA ATENCIÓN A LAS INQUIETUDES DE ESTUDIANTES Y DOCENTES SOBRE EL PROCESO DE MONITORIAS. 5)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</si>
  <si>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CO1.REQ.7563172</t>
  </si>
  <si>
    <t>OPSP-VAD-0125-2025</t>
  </si>
  <si>
    <t>https://community.secop.gov.co/Public/Tendering/OpportunityDetail/Index?noticeUID=CO1.NTC.7441933&amp;isFromPublicArea=True&amp;isModal=False</t>
  </si>
  <si>
    <t>MELISSA YELENIS CORREA JIMENEZ</t>
  </si>
  <si>
    <t>LA PRESENTE ORDEN TIENE POR OBJETO: 1. RECOPILAR INFORMACIÓN Y REDACTAR NOTAS PERIODÍSTICAS. 2. ACTUALIZAR LA PÁGINA WEB DE BIENESTAR UNIVERSITARIO. 3. REDACTAR TEXTOS PARA BANNERS Y MENSAJES INSTITUCIONALES. 4. PLANIFICAR Y COORDINAR LA LOGÍSTICA DE LOS EVENTOS ACADÉMICOS, CIENTÍFICOS, ARTÍSTICOS, CULTURALES, DEPORTIVOS, DE SALUD Y DESARROLLO HUMANO DENTRO Y FUERA DEL LUGAR HABITUAL DE LA EJECUCIÓN DE LAS ACTIVIDADES. 5. ORGANIZAR EL MATERIAL PROMOCIONAL Y PUBLICIDAD DE LAS DIFERENTES ACTIVIDADES DESARROLLADAS POR LA DIRECCIÓN DE BIENESTAR UNIVERSITARIO. 6. APOYAR EN LA COORDINACIÓN DEL PERSONAL DE APOYO REQUERIDO PARA EL DESARROLLO DE LOS EVENTOS Y ACTIVIDADES DE BIENESTAR UNIVERSITARIO. 7. APOYAR EN LA SUPERVISIÓN DEL MONTAJE, LA EJECUCIÓN Y EL DESMONTAJE DE LOS EVENTOS Y ACTIVIDADES DE BIENESTAR UNIVERSITARIO. 8. REALIZAR CUBRIMIENTO PERIODÍSTICO DE EVENTOS Y ACTIVIDADES DE BIENESTAR UNIVERSITARIO. 9. ENTREGAR DE MANERA OPORTUNA Y BAJO SU RESPONSABILIDAD LOS INFORMES QUE SE LE SOLICITEN QUE SEAN DE SU COMPETENCIA PARA SER ENTREGADOS EN OTRAS DEPENDENCIAS. 10. APOYAR LA PRODUCCIÓN DE CONTENIDOS PARA LAS REDES SOCIALES Y MEDIOS DIGITALES PARA EL 'PROTOCOLO INSTITUCIONAL PARA LA PREVENCIÓN Y ATENCIÓN DE LA VIOLENCIA BASADA EN GÉNERO Y VIOLENCIA SEXUAL EN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</si>
  <si>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CO1.REQ.7562680</t>
  </si>
  <si>
    <t>OPSP-VAD-0124-2025</t>
  </si>
  <si>
    <t>https://community.secop.gov.co/Public/Tendering/OpportunityDetail/Index?noticeUID=CO1.NTC.7441199&amp;isFromPublicArea=True&amp;isModal=False</t>
  </si>
  <si>
    <t>FELIX ANAYA CASTRO</t>
  </si>
  <si>
    <t>LA PRESENTE ORDEN TIENE POR OBJETO: 1. ASESORAR EN LA REVISIÓN, REGISTRO Y SEGUIMIENTO DEL MAPA DE RIESGOS, ACCIONES DE MEJORA, INDICADORES Y PLANES DE MEJORAMIENTO DE COMPETENCIA DEL GRUPO DE CONTABILIDAD. 2. ASESORAR AL GRUPO DE CONTABILIDAD EN LA DEPURACIÓN DE LOS AVANCES Y ANTICIPOS ENTREGADOS, FONDO DE COMPUTADORES, FONDO DE BICICLETAS, FILSMAR Y FERIA ARTESANAL. 3. ASESORAR AL GRUPO DE CONTABILIDAD EN LA DEPURACIÓN DE LAS LICENCIAS E INCAPACIDADES REGISTRADAS EN LA LIQUIDACIÓN DE NÓMINA. 4. ASESORAR AL GRUPO DE CONTABILIDAD EN EL REGISTRO CONTABLE Y SEGUIMIENTO A LAS DONACIONES RECIBIDAS POR LA UNIVERSIDAD. 5. ASESORAR AL GRUPO DE CONTABILIDAD EN EL REPORTE Y CONCILIACIONES DE LAS OPERACIONES RECÍPROCAS QUE DEBEN PRESENTARSE A LA CONTADURÍA GENERAL DE LA NACIÓN 6. ASESORAR AL GRUPO DE CONTABILIDAD EN LA REVISIÓN, PRESENTACIÓN Y SEGUIMIENTO DEL PROCESO DE DEVOLUCIÓN DE IVA QUE SE SURTE ANTE LA DIAN.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</si>
  <si>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CO1.REQ.7562618</t>
  </si>
  <si>
    <t>OPSP-VAD-0123-2025</t>
  </si>
  <si>
    <t>https://community.secop.gov.co/Public/Tendering/OpportunityDetail/Index?noticeUID=CO1.NTC.7441115&amp;isFromPublicArea=True&amp;isModal=False</t>
  </si>
  <si>
    <t xml:space="preserve">PEDRO MERCADO GONZALEZ </t>
  </si>
  <si>
    <t>SEBASTIAN EDUARDO ARRIETA TORRES</t>
  </si>
  <si>
    <t>LA PRESENTE ORDEN TIENE POR OBJETO: 1, APOYAR LA SUPERVISIÓN DE LAS LABORES CULTURALES EFECTUADAS EN EL MANEJO DE ESPECIES PERENNES Y TRANSITORIAS ESTABLECIDAS EN LA GRANJA EXPERIMENTAL. 2. APOYAR LA TOMA DE MUESTRAS DE EVOLUCIÓN DE CALIDAD DE AGUA Y INCIDENCIA SOBRE LOS REGISTROS DE RENDIMIENTO EN LOS LOTES EXPERIMENTALES. 3. ELABORAR PLANES DE MANEJO AMBIENTALES. 4. APOYAR EN LA CONSTRUCCIÓN DE CARTILLA DE SALUD OCUPACIONAL. 5. APOYAR LA SUPERVISIÓN DEL MONITOREO DEL POZO SUBTERRÁNEO Y LOS DIFERENTES SISTEMAS DE RIEGO Y RECARGA DEL ACUÍFERO DEL CAMPUS UNIVERSITARIO. 6. APOYAR LA COORDINACIÓN DE INSTALACIÓN DE TUBERÍAS.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</si>
  <si>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CO1.REQ.7561798</t>
  </si>
  <si>
    <t>OPSP-VAD-0122-2025</t>
  </si>
  <si>
    <t>https://community.secop.gov.co/Public/Tendering/OpportunityDetail/Index?noticeUID=CO1.NTC.7440741&amp;isFromPublicArea=True&amp;isModal=False</t>
  </si>
  <si>
    <t>LILIANA DEL CARMEN TRHEEBILCOCK ABELLO</t>
  </si>
  <si>
    <t>LA PRESENTE ORDEN TIENE POR OBJETO: 1. APOYAR EN LA ATENCIÓN PSICOLÓGICA DE LA PERSONA AFECTADA O A LAS TERCERAS PERSONAS QUE REALICEN EL REPORTE DEL CASO. 2. APOYAR EN LA CREACIÓN EL REPORTE DEL CASO UNA VEZ SE PRESENTE LA DENUNCIA POR LA PERSONA DIRECTAMENTE AFECTADA O TERCEROS, GUARDANDO LA DEBIDA RESERVA Y CONFIDENCIALIDAD. 3. ASESORAR EN DIRECCIONAR A LA VÍCTIMA A LA ATENCIÓN PSICOLÓGICA INTEGRAL Y CONTINUADA. 4. ASESORAR EN DIRECCIONAR A LA VÍCTIMA A LA ORIENTACIÓN JURÍDICA. 5. ELABORAR LA VALORACIÓN PSICOLÓGICA DE LA VÍCTIMA, CON LA FINALIDAD DE RECOPILAR LA INFORMACIÓN DE LOS HECHOS REPORTADOS, IDENTIFICACIÓN DEL EXAMEN MENTAL, FACTORES DE VULNERABILIDAD Y SU RESPECTIVA SUGERENCIA FRENTE AL CASO. 6. ACOMPAÑAR EL TRASLADO DEL REPORTE DE CASO A LA DEPENDENCIA COMPETENTE PARA INICIAR LAS ACCIONES DISCIPLINARIAS CORRESPONDIENTES. 7. ASESORAR A LOS CONSEJOS DE FACULTAD Y A CONTROL INTERNO DISCIPLINARIO PARA EXPONER LOS REPORTES DE CASOS TRASLADADOS PARA QUE SEAN REVISADOS CON PERSPECTIVA DE GÉNERO. 8. ASISTIR A LAS AUDIENCIAS (INTERNAS Y EXTERNAS) A LAS CUALES SEA CITADA PARA LA SUSTENTACIÓN DE LA VALORACIÓN PSICOLÓGICA REALIZADA A LA VÍCTIMA. 9. REALIZAR SEGUIMIENTO A LAS ATENCIONES PSICOLÓGICAS PRESTADAS A LA VÍCTIMA Y SOLICITAR INFORMES DE LOS AVANCES OBTENIDOS EN LA RECUPERACIÓN DE LA MISMA. 10. APOYAR EN LA REVISIÓN DE LAS SOLICITUDES REALIZADAS POR LOS DIFERENTES ORDENADORES DEL GASTO DE LA UNIVERSIDAD EN RELACIÓN AL REPORTE POR CONDUCTAS QUE CONSTITUYAN VIOLENCIAS BASADAS EN GÉNERO, LAS VIOLENCIAS SEXUALES O DISCRIMINACIÓN. 11. REALIZAR SENSIBILIZACIÓN DESDE EL ÁREA PSICOLÓGICA PARA LA FIRMA DE ACTA DE BUENAS PRÁCTICAS. 12. ASESORAR EN LA PLANIFICACIÓN DE ESTRATEGIAS ENCAMINADAS A LA PROMOCIÓN DEL RESPETO A LAS PERSONAS Y A LA DIGNIDAD HUMANA, A CONTRARRESTAR TODO TIPO DE DISCRIMINACIÓN POR RAZONES DE ORIENTACIÓN SEXUAL, ETNIA, DE DISCAPACIDAD, DE IDENTIDAD Y/O EXPRESIÓN DE GÉNERO Y A NO NATURALIZAR O NORMALIZAR CUALQUIER TIPO DE VIOLENCIA EN SUS DIFERENTES FORMAS; ASÍ COMO HACER EVIDENTES LAS PRÁCTICAS Y ACTITUDES CULTURALES QUE ATENTAN CONTRA LA DIGNIDAD DE LOS SERES HUMANOS. 13. APOYAR EN LA RECOPILACIÓN, SISTEMATIZACIÓN Y GARANTIZAR LA SEGURIDAD Y CONFIDENCIALIDAD DE LA INFORMACIÓN DERIVADA DE LOS REPORTES DE CASO. 14. ELABORAR INFORMES EN LOS CUALES SE DETALLE LOS AVANCES NORMATIVOS QUE HA TENIDO LA UNIVERSIDAD DEL MAGDALENA PARA EL CUMPLIMIENTO DE LA POLÍTICA CERO TOLERANCIA DE CASOS DE VIOLENCIA DE GÉNERO Y VIOLENCIA SEXUAL. 15. APOYAR EN LA SOCIALIZACIÓN PROTOCOLO DE ATENCIÓN PROTOCOLO INSTITUCIONAL PARA PARA LA DETECCIÓN, PREVENCIÓN, ATENCIÓN Y SANCIÓN DE LAS VIOLENCIAS BASADAS EN GÉNERO, VIOLENCIAS SEXUALES Y DISCRIMINACIÓN. 16. APOYAR EN LA ACTIVACIÓN LA RED DE APOYO DE LA VÍCTIMA EN LOS CASOS QUE SEA NECESARIO PARA TRAZAR ESTRATEGIAS DE PROTECCIÓN Y ACOMPAÑAMIENTO QUE CONTRIBUYAN A LA RECUPERACIÓN DE LA PERSONA AFECTADA. 17. APOYAR LA PROYECCIÓN INFORMES REFERENTES A CASOS DE VIOLENCIA BASADA EN GÉNERO Y VIOLENCIA SEXUAL, CUANDO SEAN REQUERIDOS POR LA OFICINA ASESORA JURÍDICA PARA LA PROYECCIÓN DE RESPUESTA A TUTELAS O DERECHOS DE PETICIÓN. 18. REALIZAR ACOMPAÑAMIENTO A LA VÍCTIMA EN LOS CASOS QUE REQUIERA ATENCIÓN URGENTE EN UN CENTRO DE SALUD O PARA PRESENTAR DENUNCIAS O QUERELLAS POLICIVAS. 19. APOYAR AL CENTRO DE INGENIERÍA Y DESARROLLO DE SOFTWARE PARA LA CREACIÓN DE LA PLATAFORMA GAV UNIMAGDALENA, SISTEMA DE INFORMACIÓN WEB PARA LA GESTIÓN DE LA INFORMACIÓN DE LOS EXPEDIENTES LLEVADOS EN EL GRUPO DE ATENCIÓN DE CASOS DE VIOLENCIA DE GÉNERO (GAV) UNIMAGDALENA. 20. APOYAR EN LA INDAGACIÓN PREVIA QUE REALIZA EL GRUPO DE ATENCIÓN DE CASOS DE VIOLENCIA BASADA EN GÉNERO GAV, CON EL PROPÓSITO DE DETERMINAR LA PROCEDENCIA DE LA APERTURA DE LA INVESTIGACIÓN DISCIPLINARIA, ASÍ COMO TAMBIÉN APOYAR EN LA RECOLECCIÓN DE PRUEBAS ANTICIPADAS TALES COMO RECIBIR DECLARACIÓN DE TESTIGOS QUE PERMITAN EL ESCLARECIMIENTO DE LOS HECHOS. 21. APOYAR EN LA PARTICIPACIÓN DE LOS DIFERENTES EVENTOS REALIZADOS POR LA DIRECCIÓN DE BIENESTAR UNIVERSITARIO: BIENVENIDA A LOS ESTUDIANTES, SEMANA CULTURAL. 22. APOYAR EN LA PARTICIPACIÓN DE EVENTOS ACADÉMICOS, CIENTÍFICOS, ARTÍSTICOS, CULTURALES, DEPORTIVOS, DE SALUD Y DESARROLLO HUMANO DENTRO Y FUERA DEL LUGAR HABITUAL DE LA EJECUCIÓN DE SUS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</si>
  <si>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CO1.REQ.7561766</t>
  </si>
  <si>
    <t>OPSP-VAD-0121-2025</t>
  </si>
  <si>
    <t>https://community.secop.gov.co/Public/Tendering/OpportunityDetail/Index?noticeUID=CO1.NTC.7440707&amp;isFromPublicArea=True&amp;isModal=False</t>
  </si>
  <si>
    <t>RAISSA CARIME MURILLO DEMETRIO</t>
  </si>
  <si>
    <t>LA PRESENTE ORDEN TIENE POR OBJETO: 1. PRESTAR SERVICIOS PROFESIONALES COMO ASESOR JURÍDICO EXTERNO DEL DESPACHO DE LA RECTORÍA DE LA UNIVERSIDAD. 2. PRESTAR ASESORÍA EN LA RESOLUCIÓN DE PETICIONES Y SOLICITUDES QUE SE LE HAGAN A LA UNIVERSIDAD DEL MAGDALENA DENTRO DE LOS PLAZOS Y/O TÉRMINOS ESTABLECIDOS EN LA LEY, QUE LE SEAN ASIGNADAS POR PARTE DEL DESPACHO DEL RECTOR Y DEMÁS AUTORIDADES QUE DESIGNEN LA ALTA DIRECCIÓN. 3. PRESTAR ASESORÍA, EMITIR CONCEPTOS Y RESOLVER CONSULTAS EN LO RELACIONADO AL CUMPLIMIENTO DE LA NORMATIVIDAD INTERNA Y EXTERNA DE LA UNIVERSIDAD, Y EN RELACIÓN AL CUMPLIMIENTO DE LAS POLÍTICAS INSTITUCIONALES. 4. ELABORAR MINUTAS, CONVENIOS, PROCESOS DE CONVOCATORIAS Y DEMÁS QUE REQUIERA LA UNIVERSIDAD DEL MAGDALENA Y QUE SEAN SOLICITADOS POR PARTE DEL DESPACHO DE RECTORÍA . 5. PROYECTAR Y ASESORAR EN LA ELABORACIÓN DE LOS ACTOS ADMINISTRATIVOS EMITIDOS POR LOS ÓRGANOS DE GOBIERNO Y DIRECCIÓN ACADÉMICA DE LA INSTITUCIÓN, EL DESPACHO DEL RECTOR Y DEMÁS AUTORIDADES QUE DESIGNEN LA ALTA DIRECCIÓN. 6. COMPILAR Y ACTUALIZAR LAS NORMAS LEGALES, DE JURISPRUDENCIA DOCTRINA Y DE LOS CONCEPTOS QUE TENGAN RELACIÓN CON EL ÁMBITO DE COMPETENCIA DE LA UNIVERSIDAD. 7. RENDIR INFORMES MENSUALES O EN EL PLAZO O MOMENTO QUE SU SUPERVISOR LO REQUIERA, SOBRE LAS ACTIVIDADES DESARROLLADAS EN CUMPLIMIENTO DE LA ORDEN DE PRESTACIÓN DE SERVICIOS. 8. CUMPLIR CON LOS PROCEDIMIENTOS DEL PROCESO DE GESTIÓN JURÍDICA DEL SISTEMA DE GESTIÓN INTEGRAL DE LA CALIDAD "COGUI".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</si>
  <si>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CO1.REQ.7561718</t>
  </si>
  <si>
    <t>OPSP-VAD-0120-2025</t>
  </si>
  <si>
    <t>https://community.secop.gov.co/Public/Tendering/OpportunityDetail/Index?noticeUID=CO1.NTC.7440277&amp;isFromPublicArea=True&amp;isModal=False</t>
  </si>
  <si>
    <t>JOHAN DAVID OLAYA MERCADO</t>
  </si>
  <si>
    <t>LA PRESENTE ORDEN TIENE POR OBJETO: 1. REALIZAR SEGUIMIENTO AL DESARROLLO DE LAS PRÁCTICAS DE CIRUGÍA Y ANATOMÍA QUE REALIZAN LOS DIFERENTES PROGRAMAS DE LA FACULTAD DE CIENCIAS DE LA SALUD. 2. APOYAR A LA COORDINACIÓN DE LA CLÍNICA DE SIMULACIÓN PARA QUE SE DÉ EL CORRECTO FUNCIONAMIENTO Y APROVECHAMIENTO DE LOS EQUIPOS UTILIZADOS EN LAS PRÁCTICAS ACADÉMICAS. 3. REALIZAR LA INSTALACIÓN DE EQUIPOS BIOMÉDICOS, ACTUALIZACIÓN DE SOFTWARE DE LOS SIMULADORES Y DE REDES ELÉCTRICAS DE LA CLÍNICA DE SIMULACIÓN. 4. REALIZAR LA INSTALACIÓN Y SEGUIMIENTO DE CÁMARAS INTERNAS DE LA CLÍNICA DE SIMULACIÓN APLICADAS A EXÁMENES PRÁCTICOS DE LA CLÍNICA.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</si>
  <si>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CO1.REQ.7561294</t>
  </si>
  <si>
    <t>OPSP-VAD-0119-2025</t>
  </si>
  <si>
    <t>https://community.secop.gov.co/Public/Tendering/OpportunityDetail/Index?noticeUID=CO1.NTC.7439759&amp;isFromPublicArea=True&amp;isModal=False</t>
  </si>
  <si>
    <t>FEDERICO RAFAEL BORNACELLI SAMUDIO</t>
  </si>
  <si>
    <t>LA PRESENTE ORDEN TIENE POR OBJETO: 1. APOYAR EN EL SEGUIMIENTO DE FUENTES DE INGRESOS Y DESTINACIÓN DE LOS RECURSOS. 2 APOYAR EN EL SEGUIMIENTO COMPARATIVO MENSUALIZADO DE LOS INGRESOS Y GASTOS. 3. APOYAR EN LA ACTUALIZACIÓN INFORMACIÓN ACREDITACIÓN DE PROGRAMAS. 4. APOYAR EN EL SEGUIMIENTO Y AJUSTE MENSUAL DEL PAC.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</si>
  <si>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CO1.REQ.7560875</t>
  </si>
  <si>
    <t>OPSP-VAD-0118-2025</t>
  </si>
  <si>
    <t>https://community.secop.gov.co/Public/Tendering/OpportunityDetail/Index?noticeUID=CO1.NTC.7443005&amp;isFromPublicArea=True&amp;isModal=False</t>
  </si>
  <si>
    <t>MARY DESIDERIA GARCIA VELASQUEZ</t>
  </si>
  <si>
    <t>LA PRESENTE ORDEN TIENE POR OBJETO: 1. PRESTAR ASESORÍA EN LA PLANIFICACIÓN DEL MANEJO ADMINISTRATIVO DEL CENTRO DE TRANSFERENCIA EN SALUD (SEXTO PISO DEL HOSPITAL). 2. APOYAR EN EL DESARROLLO, IMPLEMENTACIÓN Y REALIZACIÓN DEL SEGUIMIENTO A LOS PROCESOS Y ACTIVIDADES RELACIONADAS CON LA SEGURIDAD Y SALUD EN EL TRABAJO E HIGIENE Y SEGURIDAD INDUSTRIAL EN EL CENTRO DE TRANSFERENCIA EN SALUD (SEXTO PISO DEL HOSPITAL). 3. ASESORAR EN LA ELABORACIÓN DEL PRESUPUESTO ANUAL DE FUNCIONAMIENTO DEL CENTRO, PLANEACIÓN DE GASTOS Y OTRAS PROYECCIONES FINANCIERAS. 4. APOYAR CON EL MANTENIMIENTO Y GESTIÓN DE LA DOCUMENTACIÓN Y/O REGISTROS DEL SG-SST. 5. APOYAR EN LA PLANIFICACIÓN Y DESARROLLO DEL PLAN DE PREVENCIÓN, PREPARACIÓN ANTE EMERGENCIAS Y ANÁLISIS DE VULNERABILIDAD DEL CENTRO DE TRANSFERENCIA EN SALUD (SEXTO PISO DEL HOSPITAL). 6. APOYAR EN EL SEGUIMIENTO AL GASTO DE INSUMOS Y EJECUCIÓN DEL PLAN DE MANTENIMIENTO ANUAL.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</si>
  <si>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CO1.REQ.7563908</t>
  </si>
  <si>
    <t>OPSP-VAD-0117-2025</t>
  </si>
  <si>
    <t>https://community.secop.gov.co/Public/Tendering/OpportunityDetail/Index?noticeUID=CO1.NTC.7442360&amp;isFromPublicArea=True&amp;isModal=False</t>
  </si>
  <si>
    <t>JULIETH ALEXANDRA LIZCANO PRADA</t>
  </si>
  <si>
    <t>LIANA PATRICIA MACHADO SANABRIA</t>
  </si>
  <si>
    <t>LA PRESENTE ORDEN TIENE POR OBJETO: 1. APOYAR EN EL MANTENIMIENTO Y MEJORA DE LOS PROCEDIMIENTOS, GUÍAS Y DOCUMENTACIÓN DEL PROCESO DE ACREDITACIÓN DENTRO DEL SISTEMA DE GESTIÓN INSTITUCIONAL INTEGRAL, ASÍ COMO EN LOS PROCESOS DE AUDITORÍA INTERNA Y AUDITORÍA EXTERNA. 2. APOYAR EN EL ANÁLISIS DE LOS RESULTADOS DE LAS ENCUESTAS SATISFACCIÓN AL USUARIO, SEGUIMIENTO A LOS INDICADORES DEL PROCESO Y FORMULACIÓN DE ACCIONES DE MEJORA A PARTIR DE LOS ANÁLISIS CORRESPONDIENTES. 3. APOYAR EN LA IDENTIFICACIÓN, ANÁLISIS Y VALORACIÓN DE LOS RIESGOS DEL PROCESO DE ACREDITACIÓN, ASÍ COMO EN EL SEGUIMIENTO DE LOS CONTROLES Y ACCIONES DE CONTROL ESTABLECIDAS EN EL MAPA DE RIESGOS DE GESTIÓN Y MAPA DE RIESGOS DE CORRUPCIÓN DEL PROCESO. 4. APOYAR EN LA FORMULACIÓN, SEGUIMIENTO Y REPORTE DE LOS INDICADORES DE LOS PROYECTOS DEL PLAN DE ACCIÓN CONFORME LAS SOLICITUDES DE LA OFICINA ASESORA DE PLANEACIÓN. 5. APOYAR EN LA CUALIFICACIÓN, ACTUALIZACIÓN Y ORIENTACIÓN A LOS MIEMBROS DE LA COMUNIDAD ACADÉMICA QUE REALICEN PROCESOS DE SOLICITUD O RENOVACIÓN DE ACREDITACIÓN EN ALTA CALIDAD NACIONAL, ASÍ COMO CERTIFICACIÓN O ACREDITACIÓN INTERNACIONAL DE LOS PROGRAMAS ACADÉMICOS.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</si>
  <si>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CO1.REQ.7563082</t>
  </si>
  <si>
    <t>OPSP-VAD-0116-2025</t>
  </si>
  <si>
    <t>https://community.secop.gov.co/Public/Tendering/OpportunityDetail/Index?noticeUID=CO1.NTC.7442323&amp;isFromPublicArea=True&amp;isModal=False</t>
  </si>
  <si>
    <t>KELLYS MARIA MANCERA LOPEZ</t>
  </si>
  <si>
    <t>LA PRESENTE ORDEN TIENE POR OBJETO: 1. APOYAR EN LA ORGANIZACIÓN DE INSUMOS ODONTOLÓGICOS EN ÁREA ALMACÉN, INVENTARIO Y SEMAFORIZACIÓN. 2. APOYAR EN EL BUEN MANEJO DE LOS RECURSOS MATERIALES DE LA CLÍNICA. 3. APOYAR EN LA REALIZACIÓN DE CUENTAS DE COBRO DE ACUERDO A LOS INSUMOS REQUERIDOS POR ESTUDIANTES EN ÁREAS CLÍNICAS. 4. APOYAR LA ENTREGA DE INSUMOS ODONTOLÓGICOS EN ÁREA DE RECEPCIÓN Y EN EL PUESTO DE TRABAJO A ESTUDIANTES DE PRÁCTICAS Y DOCENTES SEGÚN EL PROCEDIMIENTO A REALIZAR. 5. APOYAR EN EL BUEN MANEJO DE LOS RECURSOS MATERIALES DE LA CLÍNICA. 6. APOYAR EN LA SEGURIDAD, ORDEN Y LIMPIEZA DE LA CLÍNICA Y DEL ÁREA DE ALMACENAMIENTO DE LOS INSUMOS ODONTOLÓGICOS. 7. APOYAR EN LA CONSERVACIÓN DE LA INTEGRIDAD DE LAS IPAD Y EL BUEN MANEJO. 8. APOYAR EN LA REALIZACIÓN DE LA DESINFECCIÓN Y AISLAMIENTO DEL IPAD.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</si>
  <si>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CO1.REQ.7563026</t>
  </si>
  <si>
    <t>OAG-VAD-0115-2025</t>
  </si>
  <si>
    <t>https://community.secop.gov.co/Public/Tendering/OpportunityDetail/Index?noticeUID=CO1.NTC.7442320&amp;isFromPublicArea=True&amp;isModal=False</t>
  </si>
  <si>
    <t>SANDRA MILENA AGUIRRE REDONDO </t>
  </si>
  <si>
    <t>LA PRESENTE ORDEN TIENE POR OBJETO: 1. APOYAR A LA DIRECCIÓN DE BIENESTAR UNIVERSITARIO EN PROCESOS DE GESTIÓN DE CONTRATACIÓN, ELABORACIÓN DE SONDEOS COMERCIALES Y MANEJO DE PROVEEDORES, NECESARIOS PARA EL PERFECTO DESARROLLO DE LAS ACTIVIDADES ESTABLECIDAS EN EL PLAN DE ACCIÓN; 2. APOYAR A LA DIRECCIÓN DE BIENESTAR UNIVERSITARIO EN EL MANEJO FINANCIERO, NECESARIO PARA EL PERFECTO DESARROLLO DE LAS ACTIVIDADES CULTURALES, DEPORTIVAS, DE SALUD Y DESARROLLO HUMANO ESTABLECIDAS EN EL PLAN DE ACCIÓN; 3. APOYAR A LA DIRECCIÓN DE BIENESTAR UNIVERSITARIO EN LOS TRÁMITES ADMINISTRATIVOS CONTRACTUALES ESTABLECIDOS EN EL SISTEMA COGUI PLUS; 4. APOYAR A LA DIRECCIÓN DE BIENESTAR UNIVERSITARIO EN LA ORGANIZACIÓN Y ARCHIVO DE LA DOCUMENTACIÓN CONCERNIENTE A LA CONTRATACIÓN DE PROVEEDORES DE LA DIRECCIÓN; 5. PRESENTAR INFORMES FINANCIEROS OPORTUNAMENTE A LA DIRECCIÓN DE BIENESTAR UNIVERSITARIO SOBRE LAS ACTIVIDADES DESARROLLADAS Y PLANTEADAS EN EL PLAN DE TRABAJO, PARA LA VERIFICACIÓN Y EVALUACIÓN DEL CUMPLIMIENTO DE LAS METAS PROPUESTAS. 6. APOYAR EN LA SUPERVISIÓN FINANCIERA EN LO RELACIONADO CON REVISIÓN DE INFORMES Y LA EJECUCIÓN DE LAS ORDENES Y/O CONTRATOS DE LA DIRECCIÓN DE BIENESTAR UNIVERSITARIO. 7. APOYAR EN LA PARTICIPACIÓN DE LOS DIFERENTES EVENTOS REALIZADOS POR LA DIRECCIÓN DE BIENESTAR UNIVERSITARIO: BIENVENIDA A LOS ESTUDIANTES, SEMANA CULTURAL. 8.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</si>
  <si>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CO1.REQ.7562847</t>
  </si>
  <si>
    <t>OPSP-VAD-0114-2025</t>
  </si>
  <si>
    <t>https://community.secop.gov.co/Public/Tendering/OpportunityDetail/Index?noticeUID=CO1.NTC.7441363&amp;isFromPublicArea=True&amp;isModal=False</t>
  </si>
  <si>
    <t>HERNAN ALBERTO ROJAS CEBALLOS</t>
  </si>
  <si>
    <t>LA PRESENTE ORDEN TIENE POR OBJETO: 1. APOYAR EN EL DISEÑO, IMPLEMENTACIÓN Y EJECUCIÓN DE LAS ESTRATEGIAS DE PROMOCIÓN, DIFUSIÓN Y DIVULGACIÓN DEL ARTE Y DE LAS ACTIVIDADES DE CARÁCTER RECREATIVO, FORMATIVO Y REPRESENTATIVO PARA EL FORTALECIMIENTO DE LOS PROCESOS ARTÍSTICOS Y CULTURALES EN LA UNIVERSIDAD. 2. ASESORAR EL PROCESO DE PLANIFICACIÓN, DESARROLLO Y EJECUCIÓN DE CONCURSOS, FESTIVALES Y/O EVENTOS INTERNOS DONDE PARTICIPEN TODOS LOS MIEMBROS DE LA COMUNIDAD UNIVERSITARIA. 3. APOYAR LA PARTICIPACIÓN DE LA INSTITUCIÓN EN ACTIVIDADES, CONCURSOS, FESTIVALES Y/O EVENTOS EXTERNOS DEL ORDEN LOCAL, DEPARTAMENTAL, REGIONAL, NACIONAL E INTERNACIONAL, RESPETANDO LOS PRINCIPIOS Y VALORES INSTITUCIONALES. 4. APOYAR EL PROCESO DE SELECCIÓN DE LOS BACHILLERES ASPIRANTES A LOS CUPOS ARTISTAS OFRECIDOS POR LA INSTITUCIÓN. 5. DILIGENCIAR OPORTUNAMENTE DE TODOS LOS FORMATOS ESTABLECIDOS POR BIENESTAR UNIVERSITARIO EN EL SISTEMA DE GESTIÓN DE LA CALIDAD. 6. ENTREGAR OPORTUNAMENTE INFORMES ESTADÍSTICOS DE LAS ACTIVIDADES REALIZADAS, ASÍ COMO LAS PARTICIPACIONES DE LOS ESTAMENTOS UNIVERSITARIOS EN LAS MISMAS, PARA QUE SEAN SOMETIDAS A VERIFICACIÓN Y EVALUACIÓN DEL CUMPLIMIENTO DE LAS METAS PROPUESTAS EN SU PLAN DE TRABAJO. 7.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8. APOYAR EN LA SUPERVISIÓN DE LAS ACTIVIDADES REALIZADAS Y REVISIÓN DE INFORMES EN EL ÁREA DE CULTURA DE LA DIRECCIÓN DE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</si>
  <si>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CO1.REQ.7562499</t>
  </si>
  <si>
    <t>OPSP-VAD-0113-2025</t>
  </si>
  <si>
    <t>https://community.secop.gov.co/Public/Tendering/OpportunityDetail/Index?noticeUID=CO1.NTC.7441235&amp;isFromPublicArea=True&amp;isModal=False</t>
  </si>
  <si>
    <t>IVONE VANESSA MAÑOZCA DOSMAN</t>
  </si>
  <si>
    <t>LA PRESENTE ORDEN TIENE POR OBJETO: 1. ACTUALIZAR EL INVENTARIO DE EQUIPOS DE LABORATORIOS, DE TAL MANERA QUE SE PUEDA DISPONER DE INFORMACIÓN RELACIONADA CON ESTADÍSTICAS DE USO, FECHA DE ADQUISICIÓN, ESTADO DE DEPRECIACIÓN Y DEMÁS INFORMACIÓN QUE PERMITA DETERMINAR FECHA DE REPOSICIÓN DE EQUIPOS EXISTENTES. 2. REALIZAR EL DIAGNÓSTICO DE NECESIDADES DE EQUIPOS DE LABORATORIOS, DE TAL MANERA QUE SE PUEDA CONOCER CUÁLES SE DEBE HACER REPOSICIÓN Y CUÁLES SE DEBEN ADICIONAR A LOS EXISTENTES. 3. CONSTRUIR Y ENTREGAR DOCUMENTO TÉCNICO CON EL DIAGNÓSTICO DE NECESIDADES DE EQUIPOS DE LOS LABORATORIOS PRIORIZADOS. 4. ENTREGAR INFORMES PARCIALES A SOLICITUD DEL SUPERVISOR DEL ESTADO DE AVANCE DEL DIAGNÓSTICO QUE SE EFECTÚA. 5. COORDINAR EL DESARROLLO DE LAS ACTIVIDADES DE PARAMETRIZACIÓN, REGISTRO, DOCUMENTACIÓN Y ACTUALIZACIÓN DE LOS SISTEMAS INFORMÁTICOS, PLATAFORMAS Y DEMÁS APLICATIVOS QUE DAN SOPORTE A LOS DIFERENTES SERVICIOS QUE PRESTA EL GRUPO REDAL A LA COMUNIDAD ACADÉMICA Y EXTERNA A NUESTRA INSTITUCIÓN A TRAVÉS DE SALAS, AULAS ESPECIALES Y ESPACIOS DE LABORATORIOS. 6. HACER SEGUIMIENTO AL PROCESO DE ACTUALIZACIÓN Y CARGUE DE INFORMACIÓN DE USABILIDAD, MANTENIMIENTO Y REPARACIÓN DE EQUIPOS DE SALAS, AULAS ESPECIALES Y ESPACIOS DE LABORATORIOS EN SISTEMAS INFORMÁTICOS, PLATAFORMAS Y DEMÁS APLICATIVOS QUE DAN SOPORTE A LOS DIFERENTES SERVICIOS QUE PRESTA EL GRUPO REDAL.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</si>
  <si>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CO1.REQ.7562315</t>
  </si>
  <si>
    <t>OPSP-VAD-0112-2025</t>
  </si>
  <si>
    <t>https://community.secop.gov.co/Public/Tendering/OpportunityDetail/Index?noticeUID=CO1.NTC.7440773&amp;isFromPublicArea=True&amp;isModal=False</t>
  </si>
  <si>
    <t>GUSTAVO ANTONIO MUÑOZ CONTRERAS</t>
  </si>
  <si>
    <t>LA PRESENTE ORDEN TIENE POR OBJETO: 1. APOYAR LA PARTICIPACIÓN DE TODOS LOS ESTAMENTOS UNIVERSITARIOS, ESTUDIANTES, DOCENTES Y FUNCIONARIOS, EN LAS DISCIPLINAS DEPORTIVAS DE LA INSTITUCIÓN Y LA PARTICIPACIÓN DE CARÁCTER RECREATIVO, FORMATIVO Y REPRESENTATIVO PARA EL FORTALECIMIENTO DE LOS PROCESOS DEPORTIVOS DE LA INSTITUCIÓN. 2. APOYAR EN LA PLANIFICACIÓN Y DESARROLLO INTERCAMBIOS, TORNEOS, CAMPEONATOS, OLIMPIADAS Y/O EVENTOS INTERNOS DEL ORDEN LOCAL, DEPARTAMENTAL, REGIONAL, NACIONAL E INTERNACIONAL. 3. APOYAR LA COORDINACIÓN DEL PROCESO DE SELECCIÓN DE LOS DEPORTISTAS EN CADA ESTAMENTO (DOCENTE, FUNCIONARIO Y ESTUDIANTES) QUE CONFORMAN LAS DELEGACIONES QUE REPRESENTARÁN A LA UNIVERSIDAD EN INTERCAMBIOS, TORNEOS, CAMPEONATOS, OLIMPIADAS Y/O EVENTOS EXTERNOS DEL ORDEN LOCAL, DEPARTAMENTAL, REGIONAL, NACIONAL E INTERNACIONAL. 4. DILIGENCIAR OPORTUNAMENTE TODOS LOS FORMATOS ESTABLECIDOS POR BIENESTAR UNIVERSITARIO EN EL SISTEMA DE GESTIÓN DE LA CALIDAD Y OTROS PROCESOS. 5. ENTREGAR OPORTUNAMENTE INFORMES ESTADÍSTICOS DE LAS ACTIVIDADES REALIZADAS, ASÍ COMO LAS PARTICIPACIONES DE LOS ESTAMENTOS UNIVERSITARIOS EN LAS MISMAS. 6. APOYAR EN EL REGISTRO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7. APOYAR EN EL ACOMPAÑAMIENTO A LAS ACTIVIDADES REALIZADAS POR LOS INSTRUCTORES DE MANERA VIRTUAL Y PRESENCIAL EN CADA UNA DE LAS DISCIPLINAS DEPORTIVAS OFRECIDAS POR LA INSTITUCIÓN. 8. APOYAR EN LA COORDINACIÓN DEL PROCESO DE ADMISIÓN DE ASPIRANTES A LOS CUPOS POR DEPORTISTAS OFRECIDOS POR LA INSTITUCIÓN A TRAVÉS DEL ACUERDO SUPERIOR NO. 026 DE 2017 “POR EL CUAL SE ESTABLECEN DISPOSICIONES EN MATERIA DE INSCRIPCIÓN, SELECCIÓN, ADMISIÓN Y OTORGAMIENTO DE CUPOS ESPECIALES Y ESTÍMULOS A DEPORTISTAS Y ARTISTAS”. 9. APOYAR EN LA SUPERVISIÓN DE LAS ACTIVIDADES REALIZADAS Y REVISIÓN DE INFORMES EN EL ÁREA DE DEPORTES DE LA DIRECCIÓN DE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</si>
  <si>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CO1.REQ.7561787</t>
  </si>
  <si>
    <t>OPSP-VAD-0111-2025</t>
  </si>
  <si>
    <t>https://community.secop.gov.co/Public/Tendering/OpportunityDetail/Index?noticeUID=CO1.NTC.7440283&amp;isFromPublicArea=True&amp;isModal=False</t>
  </si>
  <si>
    <t>FANNEDIS FERNANDEZ JARABA</t>
  </si>
  <si>
    <t>LA PRESENTE ORDEN TIENE POR OBJETO: 1. APOYAR CON LA ATENCIÓN AL PÚBLICO EN GENERAL QUE REQUIERAN EL SERVICIO DE LA DEPENDENCIA A TRAVÉS DE LOS DISTINTOS CANALES DE COMUNICACIÓN DISPONIBLES.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LA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EL TRÁMITE DE SOLICITUDES DE REEMBOLSO, CRUCES DE CUENTAS DE LOS ESTUDIANTES DE LAS DISTINTAS MODALIDADES. 14. REALIZAR ACOMPAÑAMIENTO A LOS EVENTOS INSTITUCIONALES EN LOS QUE SE REQUIERA FINANCIAMIENTO EN LA ADQUISICIÓN DE SERVICIOS O PRODUCTOS COMO: FERIA DEL LIBRO, FERIA ARTESANAL, FERIA AGRÍCOLA, FERIA DE POSTGRADOS. 15. APOYAR EN LA ACTUALIZACIÓN, GENERACIÓN Y ENVÍO DE RECIBOS DE PAGO DE ABONOS A DEUDA POR CONCEPTO DE DIPLOMADO, HOMOLOGACIONES, CRÉDITOS ACADÉMICOS PARA ESTUDIANTES NO REGULARES Y CRÉDITO A CORTO PLAZO ADEMÁS DE LOS ABONOS DE LOS ESTUDIANTES QUE HACEN PARTE DE LOS DIFERENTES CONVENIOS QUE TIENE LA UNIVERSIDAD (INFOTEP – SENA). 16. APOYAR EN LA ELABORACIÓN DE FACTURAS POR CONCEPTO DE LOS DIFERENTES CONCEPTOS DE VENTA DE SERVICIO COMO: LABORATORIO DE BIOLOGÍA MOLECULAR, AUTENTICACIONES, INSCRIPCIONES, READMISIÓN, EXCEDENTE DE DERECHO A GRADO, CURSOS DE IDIOMAS, HOMOLOGACIONES, CRÉDITOS VALIDADOS, RECONOCIMIENTO DE SABERES, EXONERACIÓN DE DERECHO A GRADO, VENTAS DE LIBROS (EDITORIAL UNIMAGDALENA), CRUCE DE CUENTAS CON LA EMPRESA ESSMAR POR EL SERVICIO DE ACUEDUCTO DE LAS DIFERENTES SEDES DE LA UNIVERSIDAD, CONTRATOS DE ARRENDAMIENTO QUE MANEJA LA UNIVERSIDAD CON LAS CAFETERÍAS, LA CABINA DEL BANCO OCCIDENTE Y LAS MÁQUINAS DISPENSADORAS DE SNACKS. 17. APOYAR EN LA GENERACIÓN DE FACTURA POR CONCEPTO DE VENTA DE INSUMOS DE LA CLÍNICA ODONTOLÓGICA. 18. APOYAR EN GENERACIÓN DE CUENTAS DE COBRO PARA ESTUDIANTES QUE PERTENECEN A LOS DIFERENTES CONVENIOS QUE TIENE SUSCRITO LA UNIVERSIDAD CON LAS ALCALDÍAS Y GOBERNACIONES DEL DEPARTAMENTO DEL MAGDALENA. 19. APOYAR EN LA GENERACIÓN DE INFORME DE PÓLIZAS DE CRÉDITOS PARA ALLIANZ EN LAS DIFERENTES MODALIDADES DE ESTUDIO EN LOS PERIODOS ACADÉMICOS. 20.APOYAR EN LA GENERACIÓN DE FACTURAS PARA RECAUDO DE LA DEVOLUCIÓN DE IVA A FAVOR DE LA UNIVERSIDAD EN LOS DIFERENTES BIMESTRES. 22. APOYAR EN LA RECEPCIÓN Y ENVÍO DE TÍTULOS VALORES PARA LOS ESTUDIANTES QUE REALIZAN FINANCIACIÓN POR HOMOLOGACIONES, CRÉDITOS ACADÉMICOS RECONOCIDOS, ESTUDIANTES NO REGULARES Y DIPLOMADOS, ADEMÁS DE LAS FACTURAS EMITIDAS A LA GOBERNACIÓN DEL MAGDALENA Y REGALÍAS. 23. APOYAR EN LA ELABORACIÓN, SEGUIMIENTO, COBRO Y RECAUDO DE LA FACTURACIÓN QUE DEBE LLEVAR A CABO LA DEPENDENCIA Y SU CONCILIACIÓN Y DEPURACIÓN, LLEVANDO A CABO EL REGISTRO DE DICHA ACTIVIDAD SEGÚN EL FORMATO ESTABLECIDO PARA EL CONTROL DE FACTURACIÓN.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</si>
  <si>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CO1.REQ.7561290</t>
  </si>
  <si>
    <t>OPSP-VAD-0110-2025</t>
  </si>
  <si>
    <t>https://community.secop.gov.co/Public/Tendering/OpportunityDetail/Index?noticeUID=CO1.NTC.7433472&amp;isFromPublicArea=True&amp;isModal=False</t>
  </si>
  <si>
    <t>GLORIA HELENA FIERRO RIVAS</t>
  </si>
  <si>
    <t>MARIA INES MOSCARELLA VALLE</t>
  </si>
  <si>
    <t>LA PRESENTE ORDEN TIENE POR OBJETO: 1- APOYAR EN LA COORDINACIÓN, LOGÍSTICA Y DESARROLLO DE CAPACITACIONES VIRTUALES, PRESENCIALES Y EVENTOS ORGANIZADOS POR EL GRUPO DE DESARROLLO ORGANIZACIONAL DE LA DIRECCIÓN DE TALENTO HUMANO. 2- APOYAR CON LA ACTUALIZACIÓN DEL REPOSITORIO DE LAS CAPACITACIONES Y CARGUE DE LOS MÓDULOS DE INDUCCIÓN Y REINDUCCIÓN ,EJECUTADAS POR EL GRUPO DE DESARROLLO ORGANIZACIONAL DE LA DIRECCIÓN DE TALENTO HUMANO. 3- APOYAR CON LA ACTUALIZACIÓN DE ISOLUCIÓN, RESPECTO A LAS ACTIVIDADES Y ACCIONES DE MEJORA DEL GRUPO DE DESARROLLO ORGANIZACIONAL DE LA DIRECCIÓN DE TALENTO HUMANO. 4-APOYAR CON LA CONSTRUCCIÓN, APLICACIÓN Y TABULACIÓN DE LAS ENCUESTAS DE “NECESIDADES DE CAPACITACIÓN” Y “SATISFACCIÓN DE BIENESTAR LABORAL” 5- APOYAR EN LA CONSTRUCCIÓN DEL PLAN DE CAPACITACIÓN INSTITUCIONAL Y PLAN DE ESTÍMULOS Y BIENESTAR LABORAL DE LA DIRECCIÓN DE TALENTO HUMANO.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</si>
  <si>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CO1.REQ.7554369</t>
  </si>
  <si>
    <t>OPSP-VAD-0109-2025</t>
  </si>
  <si>
    <t>https://community.secop.gov.co/Public/Tendering/OpportunityDetail/Index?noticeUID=CO1.NTC.7433426&amp;isFromPublicArea=True&amp;isModal=False</t>
  </si>
  <si>
    <t>MARIA ALEJANDRA TABORDA DE LA HOZ</t>
  </si>
  <si>
    <t>LA PRESENTE ORDEN TIENE POR OBJETO: PRESTACIÓN DE SERVICIOS PROFESIONALES EN MARCO DEL PROYECTO BPIN 2022000100019 "DISEÑO E IMPLEMENTACIÓN DE ESTRATEGIAS PARA EL FORTALECIMIENTO DE CAPACIDADES LOCALES QUE PERMITAN REDUCIR LA VULNERABILIDAD FRENTE AL CAMBIO CLIMÁTICO EN LOS DEPARTAMENTO DEL MAGDALENA Y LA GUAJIRA" DESARROLLANDO LAS SIGUIENTES ACTIVIDADES: 1. APOYAR LA SUPERVISIÓN DE LAS COMUNICACIONES INTERNAS Y EXTERNAS GENERADAS Y RECIBIDAS EN EL MARCO DEL PROYECTO. 2.APOYAR LA SUPERVISIÓN DEL CUMPLIMIENTO A CABALIDAD DE CADA UNA DE LAS ACTIVIDADES Y OBJETIVOS DEL PROYECTO. 3.APOYAR LA SUPERVISIÓN DEL CUMPLIMIENTO DE LA PROGRAMACIÓN DE LOS GIROS DE RECURSOS DEL SGR DEL PROYECTO.4. APOYAR LA SUPERVISIÓN DEL PROCESO DE SELECCIÓN E INSCRIPCIÓN DE LOS BENEFICIARIOS QUE SE ENCUENTRAN EN EL PROYECTO. 5.APOYAR LA SUPERVISIÓN DEL PROCESO DE CARACTERIZACIÓN SOCIOECONÓMICA Y AMBIENTAL DE LOS BENEFICIARIOS Y SUS PREDIOS. 6.APOYAR LA SUPERVISIÓN DEL PROCESO FORMATIVO DE LOS MÓDULOS -TALLERES QUE SE OTORGARÁ A LOS BENEFICIARIOS EN EL MARCO DEL PROYECTO. 7.APOYAR LA SUPERVISIÓN DE LA CREACIÓN E IMPLEMENTACIÓN DEL PLAN DE INTERVENCIÓN EN CADA UNO DE LOS PREDIOS. 8.APOYAR LA SUPERVISIÓN DEL CUMPLIMIENTO EN LAS ENTREGAS DE PROVISIONES DE LOS MATERIALES E INSUMOS AGRÍCOLAS NECESARIOS PARA LA IMPLEMENTACIÓN DEL PLAN DE INTERVENCIÓN. 9. APOYAR LA SUPERVISIÓN DE LOS INFORMES QUE SE REQUIERAN DURANTE LA EJECUCIÓN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</si>
  <si>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CO1.REQ.7554303</t>
  </si>
  <si>
    <t>OPSP-VAD-0108-2025</t>
  </si>
  <si>
    <t>https://community.secop.gov.co/Public/Tendering/OpportunityDetail/Index?noticeUID=CO1.NTC.7433056&amp;isFromPublicArea=True&amp;isModal=False</t>
  </si>
  <si>
    <t>KATHLEEN JOHANA BOLAÑO PEREZ</t>
  </si>
  <si>
    <t>CO1.REQ.7553968</t>
  </si>
  <si>
    <t>OPSP-VAD-0107-2025</t>
  </si>
  <si>
    <t>https://community.secop.gov.co/Public/Tendering/OpportunityDetail/Index?noticeUID=CO1.NTC.7433003&amp;isFromPublicArea=True&amp;isModal=False</t>
  </si>
  <si>
    <t>ANA KARINA DEL MAR OBREDOR GARCIA</t>
  </si>
  <si>
    <t>LA PRESENTE ORDEN TIENE POR OBJETO: 1. APOYAR EN LA REALIZACIÓN DE VISITAS PERIÓDICAS A LAS DIFERENTES ÁREAS, SEDES Y LABORATORIOS DE LA UNIVERSIDAD DEL MAGDALENA CON EL FIN DE VERIFICAR Y GARANTIZAR EL CUMPLIMIENTO DE LAS NORMAS VIGENTES APLICABLES EN MATERIA SEGURIDAD Y SALUD EN EL TRABAJO ESTABLECIDAS POR LA UNIVERSIDAD. 2. APOYAR EN LA SENSIBILIZACIÓN Y SOCIALIZACIÓN DE LOS PROGRAMAS, PLANES Y PROYECTOS ESTABLECIDOS EN LA UNIVERSIDAD DEL MAGDALENA EN MATERIA DE SEGURIDAD Y SALUD EN EL TRABAJO. 3. APOYAR EN LA REALIZACIÓN DE INSPECCIONES DE SEGURIDAD DE LAS DIFERENTES ÁREAS, SEDES, LABORATORIOS Y OBRAS DESARROLLADAS POR LA UNIVERSIDAD PARA LA IDENTIFICACIÓN, VALORACIÓN Y CONTROL DE LOS RIESGOS, EN CONCORDANCIA CON LA NORMATIVIDAD VIGENTE APLICABLE. 4. APOYAR EN LAS INVESTIGACIONES DE ACCIDENTE LABORALES DE ESTUDIANTE, DOCENTES, Y PERSONAL ADMINISTRATIVOS DE LA UNIVERSIDAD DEL MAGDALENA. 5. APOYAR EN LA ELABORACIÓN Y ACTUALIZACIÓN DE LAS DIFERENTES MATRICES DE PELIGROS DE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</si>
  <si>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CO1.REQ.7553921</t>
  </si>
  <si>
    <t>OAG-VAD-0106-2025</t>
  </si>
  <si>
    <t>https://community.secop.gov.co/Public/Tendering/OpportunityDetail/Index?noticeUID=CO1.NTC.7431394&amp;isFromPublicArea=True&amp;isModal=False</t>
  </si>
  <si>
    <t>ARMANDO DALLAN LAVALLE FANDIÑO</t>
  </si>
  <si>
    <t>LA PRESENTE ORDEN TIENE POR OBJETO: 1. DIAGNOSTICAR LOS RECURSOS TECNOLÓGICOS DE LA INFORMACIÓN Y COMUNICACIÓN CON LOS QUE CUENTA UNIMAGDALENA PARA APOYAR LOS PROCESOS ESTRATÉGICOS, MISIONALES Y DE APOYO. 2. REALIZAR ESTUDIO DE ANÁLISIS Y DETERMINACIÓN DE LAS TECNOLOGÍAS DE LA INFORMACIÓN Y COMUNICACIÓN QUE DEBEN SER IMPLEMENTADAS EN UNIMAGDALENA PARA APOYAR LOS PROCESOS ESTRATÉGICOS, MISIONALES Y DE APOYO. 3. ASESORAR EN LA ACTUALIZACIÓN DE RECURSOS TECNOLÓGICOS DE CONFORMIDAD CON LAS NECESIDADES DE LOS PROCESOS ESTRATÉGICOS, MISIONALES Y DE APOYO. 4. APOYAR EN LA PROMOCIÓN DEL DESARROLLO Y UTILIZACIÓN DE LOS RECURSOS TECNOLÓGICOS DE UNIMAGDALENA. 5. PRESENTAR INFORME DE EVALUACIÓN DEL USO Y APROPIACIÓN DE LAS TECNOLOGÍAS DE LA INFORMACIÓN Y COMUNICACIÓN. 6. ASESORAR Y APOYAR EN LA CREACIÓN, ACTUALIZACIÓN Y SOCIALIZACIÓN DE POLÍTICAS, NORMAS, PROCESOS Y PROTOCOLOS RELACIONADOS CON LA GESTIÓN Y USO DE RECURSOS TECNOLÓGICOS. 7. ASESORAR Y APOYAR EN LA PLANIFICACIÓN, EJECUCIÓN Y EVALUACIÓN DE PROYECTOS TIC ESTRATÉGICOS. 8. ASESORAR Y APOYAR EN LA DEFINICIÓN Y MONITOREAR INDICADORES CLAVE RELACIONADOS CON EL USO, IMPLEMENTACIÓN Y ADOPCIÓN DE TECNOLOGÍAS DE LA INFORMACIÓN.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</si>
  <si>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CO1.REQ.7552710</t>
  </si>
  <si>
    <t>OPSP-VAD-0105-2025</t>
  </si>
  <si>
    <t>https://community.secop.gov.co/Public/Tendering/OpportunityDetail/Index?noticeUID=CO1.NTC.7431679&amp;isFromPublicArea=True&amp;isModal=False</t>
  </si>
  <si>
    <t>RICARDO ALFONSO CAMPO REDONDON</t>
  </si>
  <si>
    <t>LA PRESENTE ORDEN TIENE POR OBJETO: 1. ASESORAR EN LOS PROCEDIMIENTOS Y ACTIVIDADES DE GESTIÓN FINANCIERA, DE ACUERDO CON LAS DIRECTRICES TRAZADAS POR EL DIRECTOR FINANCIERO. 2. ASESORAR EN LAS ACTIVIDADES DE SEGUIMIENTO, CONSOLIDACIÓN Y PRESENTACIÓN DE INFORMES SOBRE EL RESULTADO DE LA GESTIÓN PRESUPUESTAL, DE TESORERÍA Y CONTABLE.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</si>
  <si>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CO1.REQ.7552928</t>
  </si>
  <si>
    <t>OPSP-VAD-0104-2025</t>
  </si>
  <si>
    <t>https://community.secop.gov.co/Public/Tendering/OpportunityDetail/Index?noticeUID=CO1.NTC.7433137&amp;isFromPublicArea=True&amp;isModal=False</t>
  </si>
  <si>
    <t>ANA ISABEL VALERA GUERRERO</t>
  </si>
  <si>
    <t>LA PRESENTE ORDEN TIENE POR OBJETO: 1. APOYAR CON LA ATENCIÓN AL PÚBLICO EN GENERAL QUE REQUIERAN EL SERVICIO DE LAS FUNCIONES Y ACTIVIDADES QUE SE DESARROLLAN EN LA DEPENDENCIA A TRAVÉS DE LOS DISTINTOS CANALES DE COMUNICACIÓN DISPONIBLES. 2. APOYAR CON LA RECEPCIÓN, REVISIÓN, VERIFICACIÓN, CONFIRMACIÓN Y APROBACIÓN DE SOLICITUDES DE CRÉDITOS CORTO PLAZO. 3. APOYAR CON LA RECEPCIÓN, ORGANIZACIÓN Y REGISTRO DE LOS TÍTULOS VALORES DE CRÉDITOS CORTO PLAZO QUE REPOSARÁN EN EL ARCHIVO FÍSICO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LA CLÍNICA ODONTOLÓGICA ETC. 6. APOYAR CON EL INGRESO DE LOS PAGOS REALIZADOS A LOS CRÉDITOS REGISTRADOS EN EL SISTEMA DE INFORMACIÓN CARTERA. 7. APOYAR CON LA REALIZACIÓN DE LLAMADAS TELEFÓNICAS Y ENVÍO DE CORREOS ELECTRÓNICOS PARA GESTIONAR EL COBRO DE LAS OBLIGACIONES PENDIENTES QUE SE LE ADEUDEN A LA INSTITUCIÓN, EN ESPECIAL LA DE LOS CRÉDITOS CORTO PLAZO QUE TIENEN LOS ESTUDIANTES Y CODEUDORES EN LAS DIFERENTES MODALIDADES (PRESENCIAL, CREO, POSGRADOS Y DIPLOMADOS), SEGÚN EL FORMATO ESTABLECIDO PARA EL CONTROL DE LAS LLAMADAS. 8. REALIZAR MENSUALMENTE INFORME DE EFECTIVIDAD DEL PROCESO DE GESTIÓN DE COBRO DE LAS OBLIGACIONES PENDIENTES QUE SE LE ADEUDEN A LA INSTITUCIÓN, EN ESPECIAL LA DE LOS CRÉDITOS CORTO PLAZO QUE TIENEN LOS ESTUDIANTES Y CODEUDORES EN LAS DIFERENTES MODALIDADES (PRESENCIAL, CREO, POSGRADOS Y DIPLOMADOS). 9. APOYAR CON LA EXPEDICIÓN DE PAZ Y SALVOS DE LOS ESTUDIANTES CON CRÉDITOS CORTO PLAZO Y ASÍ MISMO, ACTUALIZAR SU ESTADO FINANCIERO EN EL SISTEMA DE ADMISIONES. 10. APOYAR CON LA EXPEDICIÓN DE CERTIFICADOS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EL TRÁMITE DE SOLICITUDES DE REEMBOLSO, CRUCES DE CUENTAS DE LOS ESTUDIANTES EN SUS DISTINTAS MODALIDADES (PRESENCIAL, CREO, POSGRADOS Y DIPLOMADOS). 14. REALIZAR ACOMPAÑAMIENTO A LOS EVENTOS INSTITUCIONALES EN LOS QUE SE REQUIERA FINANCIAMIENTO EN LA ADQUISIÓN DE SERVICIOS O PRODUCTOS COMO: FERIA DEL LIBRO, FERIA ARTESANAL, FERIA AGRÍCOLA, FERIA DE POSTGRADOS.15. APOYAR EN EL TRÁMITE, ELABORACIÓN Y SEGUIMIENTO DE LOS DESCUENTOS POR NOMINA. 16. APOYAR EN LA GENERACIÓN DE ABONOS Y CUENTAS POR COBRAR POR LOS DIFERENTES CONCEPTOS DESCONTADOS POR EL GRUPO DE NÓMINA MES A MES, LOS CUALES SE REPORTAN AL GRUPO DE TESORERÍA PARA SU CORRESPONDIENTE RECAUDO. 17. APOYAR EN LA ELABORACIÓN DE CUENTAS POR COBRAR Y ABONOS A LAS LICENCIAS, INCAPACIDADES Y REPORTE DE LAS ARL SOLICITADAS POR EL GRUPO DE NÓMINA MES A MES. 18. APOYAR EN LA GENERACIÓN DE INFORMES MENSUALES CON EL REPORTE DE LOS DIFERENTES FONDOS (BICICLETA, COMPUTADOR, FORMACIÓN CIENTÍFICA) INFORME MENSUAL DEL ESTADO DE LAS CUENTAS POR COBRAR GENERADAS POR CONCEPTO DE LICENCIAS, INCAPACIDADES Y ARL. 19. APOYAR EN LA ELABORACIÓN, SEGUIMIENTO, COBRO Y RECAUDO DE LA FACTURACIÓN QUE DEBE LLEVAR A CABO LA DEPENDENCIA Y SU CONCILIACIÓN Y DEPURACIÓN, LLEVANDO A CABO EL REGISTRO DE DICHA ACTIVIDAD SEGÚN EL FORMATO ESTABLECIDO PARA EL CONTROL DE FACTURACIÓN.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</si>
  <si>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CO1.REQ.7554137</t>
  </si>
  <si>
    <t>OPSP-VAD-0103-2025</t>
  </si>
  <si>
    <t>https://community.secop.gov.co/Public/Tendering/OpportunityDetail/Index?noticeUID=CO1.NTC.7432310&amp;isFromPublicArea=True&amp;isModal=False</t>
  </si>
  <si>
    <t>EDGARDO RAFAEL QUINTERO GUERRA</t>
  </si>
  <si>
    <t>LA PRESENTE ORDEN TIENE POR OBJETO: 1. APOYAR LAS ACTIVIDADES PARA FOMENTAR EN LOS EMPLEADOS Y PARTE INTERESADA DEL SG-SST ACTIVIDADES DE PROMOCIÓN Y PREVENCIÓN QUE CONCIENTICEN A LOS EMPLEADOS DE LA INSTITUCIÓN A INCORPORAR ESTILOS DE VIDA SALUDABLES. 2. BRINDAR ATENCIÓN BÁSICA EN CONSULTA COMO PSICÓLOGO EN EL SISTEMA DE GESTIÓN DE SEGURIDAD Y SALUD EN EL TRABAJO DESARROLLO EN LOS PROGRAMAS DE PREVENCIÓN Y PROMOCIÓN QUE LA UNIVERSIDAD LLEVE A CABO. 3. BRINDAR APOYO COMO PSICÓLOGO EN LOS PROGRAMAS DE PROMOCIÓN DE HÁBITOS Y ESTILOS DE VIDA SALUDABLES, RIESGO PSICOSOCIAL Y PREVENCIÓN DE LESIONES OSTEOMUSCULAR. 4. PRESENTAR INFORMES MENSUALES A LA DIRECCIÓN DE TALENTO HUMANO Y AL GRUPO INTERNO DE SEGURIDAD Y SALUD EN EL TRABAJO, CONFORME A LAS ACTIVIDADES DESARROLLADAS EN MATERIA DE PREVENCIÓN Y PROMOCIÓN DE LOS PROGRAMAS DE LOS CUALES ES APOYO. 5. ENTREGAR DE MANERA OPORTUNA LOS INFORMES QUE LE SEAN SOLICITADOS POR LA DIRECCIÓN DE TALENTO HUMANO Y EL GRUPO INTERNO DE SEGURIDAD Y SALUD EN EL TRABAJO EN MATERIA DE SU COMPETENCIA.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</si>
  <si>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CO1.REQ.7553255</t>
  </si>
  <si>
    <t>OPSP-VAD-0102-2025</t>
  </si>
  <si>
    <t>https://community.secop.gov.co/Public/Tendering/OpportunityDetail/Index?noticeUID=CO1.NTC.7431590&amp;isFromPublicArea=True&amp;isModal=False</t>
  </si>
  <si>
    <t>ROBERTO CARLOS MAL VILLALOBO</t>
  </si>
  <si>
    <t>LA PRESENTE ORDEN TIENE POR OBJETO: 1. APOYAR EN EL LEVANTAMIENTO DE INFORMACIÓN Y ELABORACIÓN DE REQUERIMIENTOS Y TÉRMINOS DE REFERENCIA PARA EL DESARROLLO DE NUEVAS FUNCIONALIDADES DE SISTEMA DE INFORMACIÓN DE RECURSOS EDUCATIVOS. 2. APOYAR EN EL DISEÑO, DESARROLLO, IMPLEMENTACIÓN DE LOS CAMBIOS REQUERIDOS DEL SISTEMA DE INFORMACIÓN, UTILIZANDO TECNOLOGÍAS .NET, JAVASCRIPT, ANGULAR, VALIÉNDOSE DE PATRONES DE DISEÑO QUE PERMITAN LA AUTOMATIZACIÓN Y OPTIMIZACIÓN DE PROCESOS. 3. APOYAR EN LA ELABORACIÓN DE REPORTES ESTADÍSTICOS E INDICADORES PARA LOS PROCESOS DE RECURSOS EDUCATIVOS Y ADMINISTRACIÓN DE LABORATORIOS. 4. BRINDAR SOPORTE EN LOS PROBLEMAS COMUNES QUE SE PRESENTAN CON LOS USUARIOS DEL SISTEMA DE INFORMACIÓN; DIAGNOSTICANDO, SOLUCIONADO Y DANDO RESPUESTA EN EL MENOR TIEMPO POSIBLE A LOS USUARIOS RELACIONADOS. 5. REALIZAR EL MANTENIMIENTO Y ACTUALIZACIÓN DEL SISTEMA DE INFORMACIÓN DE RECURSOS EDUCATIVOS EN TÉRMINOS DE SOLUCIÓN DE BUGS, ADECUACIONES O CAMBIOS EN PROCESOS EN RELACIÓN CON OTROS SISTEMAS DE INFORMACIÓN. 6. REALIZAR CAPACITACIONES A USUARIOS FINALES DEL SIARE SOBRE FUNCIONALIDADES Y PROCESOS DEL SISTEMA DE INFORMACIÓN. 7. APOYAR EN LA PROGRAMACIÓN, PREPARACIÓN Y ASIGNACIÓN ACADÉMICA Y POSTERIOR PRESENTACIÓN DE INFORMES DE DICHO PROCESO A TRAVÉS DE LAS INTERFACES Y SOLUCIONES ENTRE LOS DIFERENTES SISTEMAS DE INFORMACIÓN. 8. ASESORAR EN LAS ACTIVIDADES DE PLANIFICACIÓN DEL PROCESO DE GESTIÓN DE RECURSOS EDUCATIVOS 9. APOYAR LAS ACTIVIDADES DE PARAMETRIZACIÓN, REGISTRO, DOCUMENTACIÓN Y ACTUALIZACIÓN DE LOS SISTEMAS INFORMÁTICOS, PLATAFORMAS Y DEMÁS APLICATIVOS QUE DAN SOPORTE A LOS DIFERENTES SERVICIOS QUE PRESTA EL GRUPO REDAL A LA COMUNIDAD ACADÉMICA Y EXTERNA A NUESTRA INSTITUCIÓN.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</si>
  <si>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CO1.REQ.7552677</t>
  </si>
  <si>
    <t>OPSP-VAD-0101-2025</t>
  </si>
  <si>
    <t>https://community.secop.gov.co/Public/Tendering/OpportunityDetail/Index?noticeUID=CO1.NTC.7431516&amp;isFromPublicArea=True&amp;isModal=False</t>
  </si>
  <si>
    <t>ROSA PAULINA CEBALLOS RIASCOS</t>
  </si>
  <si>
    <t>LA PRESENTE ORDEN TIENE POR OBJETO: 1. APOYAR AL GRUPO DE DESARROLLO ORGANIZACIONAL DE LA DIRECCIÓN DE TALENTO HUMANO, EN LA COORDINACIÓN, LOGÍSTICA Y DESARROLLO DEL PROGRAMA DE DESVINCULACIÓN ASISTIDA, ESCUELA DE PADRES, CAMPAÑA VALORES INSTITUCIONALES Y ENCUENTRO DE PENSIONADOS. 2- APOYAR EN LA COORDINACIÓN, LOGÍSTICA, DESARROLLO Y EVALUACIÓN DE LAS CAPACITACIONES DESARROLLADAS POR EL GRUPO DE DESARROLLO ORGANIZACIONAL. 3- APOYAR CON LA CONSOLIDACIÓN DE LA ESTADÍSTICA DE LAS ACTIVIDADES DE BIENESTAR LABORAL Y DE LAS CAPACITACIONES DESARROLLADAS POR EL GRUPO DE DESARROLLO ORGANIZACIONAL DE LA DIRECCIÓN DE TALENTO HUMANO 4- APOYAR EN LA ELABORACIÓN, SEGUIMIENTO Y TABULACIÓN DE LAS ENCUESTAS APLICADAS A TRAVÉS DEL GRUPO DE DESARROLLO ORGANIZACIONAL DE LA DIRECCIÓN DE TALENTO HUMANO. 5- APOYAR AL GRUPO DE DESARROLLO ORGANIZACIONAL, CON LA ACTUALIZACIÓN DE LOS PROCESOS COGUI Y CONSTRUCCIÓN DEL PLAN ESTRATÉGICO DE TALENTO HUMANO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</si>
  <si>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CO1.REQ.7552631</t>
  </si>
  <si>
    <t>OPSP-VAD-0100-2025</t>
  </si>
  <si>
    <t>https://community.secop.gov.co/Public/Tendering/OpportunityDetail/Index?noticeUID=CO1.NTC.7431266&amp;isFromPublicArea=True&amp;isModal=False</t>
  </si>
  <si>
    <t>GLORIA INES FLOREZ FONTALVO</t>
  </si>
  <si>
    <t>LA PRESENTE ORDEN TIENE POR OBJETO: 1. APOYAR CON LA ATENCIÓN AL PÚBLICO EN GENERAL QUE REQUIERAN EL SERVICIO DE LA DEPENDENCIA A TRAVÉS DE LOS DISTINTOS CANALES DE COMUNICACIÓN DISPONIBLES. 2. APOYAR CON LA RECEPCIÓN, REVISIÓN, VERIFICACIÓN, CONFIRMACIÓN Y APROBACIÓN DE SOLICITUDES DE CRÉDITO A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LA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MISMOS Y ENVIAR A TESORERÍA PARA SU RECAUDO. 13. APOYAR EN EL TRÁMITE DE SOLICITUDES DE REEMBOLSO, CRUCES DE CUENTAS DE LOS ESTUDIANTES DE LAS DISTINTAS MODALIDADES. 14. REALIZAR ACOMPAÑAMIENTO A LOS EVENTOS INSTITUCIONALES EN LOS QUE SE REQUIERA FINANCIAMIENTO EN LA ADQUISICIÓN DE SERVICIOS O PRODUCTOS COMO: FERIA DEL LIBRO, FERIA ARTESANAL, FERIA AGRÍCOLA, FERIA DE POSTGRADOS. 15. APOYAR EN LA ELABORACIÓN, SEGUIMIENTO, COBRO Y RECAUDO DE LA FACTURACIÓN QUE DEBE LLEVAR A CABO LA DEPENDENCIA Y SU CONCILIACIÓN Y DEPURACIÓN, LLEVANDO A CABO EL REGISTRO DE DICHA ACTIVIDAD SEGÚN EL FORMATO ESTABLECIDO PARA EL CONTROL DE FACTURACIÓN. 16. APOYAR EN LA ELABORACIÓN DE LOS ACUERDOS DE PAGO DE LOS ESTUDIANTES QUE PRESENTAN MORA EN LOS CRÉDITOS EDUCATIVOS DE TODAS LAS MODALIDADES, Y DEUDAS POR SERVICIOS DE PRESTADOS A LOS ESTUDIANTES DISTINTOS A MATRICULA; APOYAR EN EL SEGUIMIENTO PARA EL CUMPLIMIENTO DEL PAGO DE LAS CUOTAS PACTADAS.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</si>
  <si>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CO1.REQ.7552161</t>
  </si>
  <si>
    <t>OPSP-VAD-0099-2025</t>
  </si>
  <si>
    <t>https://community.secop.gov.co/Public/Tendering/OpportunityDetail/Index?noticeUID=CO1.NTC.7430555&amp;isFromPublicArea=True&amp;isModal=False</t>
  </si>
  <si>
    <t>EDWIN RAFAEL GUTIERREZ BOTO</t>
  </si>
  <si>
    <t>MARIA ANGELICA SALAZAR MONTERROSA</t>
  </si>
  <si>
    <t>LA PRESENTE ORDEN TIENE POR OBJETO: 1. APOYAR LA ORGANIZACIÓN DE LOS EXPEDIENTES QUE LE SEAN ASIGNADOS DE ACUERDO CON LOS PROCEDIMIENTOS Y DIRECTRICES INSTITUCIONALES. 2. APOYAR EN LA ELABORACIÓN DE LOS INVENTARIOS DOCUMENTALES DE LOS ARCHIVOS QUE LE SEAN ASIGNADOS. 3. APOYAR LA ACTUALIZACIÓN DEL INVENTARIO DE ARCHIVO DOCUMENTAL DEL GRUPO DE ADMISIONES, REGISTRO Y CONTROL Y ACADÉMICO. 4. APOYAR EN LA RECEPCIÓN DE LA DOCUMENTACIÓN REQUERIDA A LOS NUEVOS ESTUDIANTES DE LAS DIFERENTES MODALIDADES DE LA UNIVERSIDAD DEL MAGDALENA. 5. APOYAR EN LAS ACTIVIDADES DE REPROGRAFÍA QUE SEAN ESTABLECIDAS.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</si>
  <si>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CO1.REQ.7551867</t>
  </si>
  <si>
    <t>OAG-VAD-0098-2025</t>
  </si>
  <si>
    <t>https://community.secop.gov.co/Public/Tendering/OpportunityDetail/Index?noticeUID=CO1.NTC.7431995&amp;isFromPublicArea=True&amp;isModal=False</t>
  </si>
  <si>
    <t>GISSELL PAOLA CHIQUILLO MACIAS</t>
  </si>
  <si>
    <t>LA PRESENTE ORDEN TIENE POR OBJETO: 1. APOYAR EN LA ATENCIÓN A LOS DIFERENTES USUARIOS QUE SE PRESENTAN EN LAS DIFERENTES VENTANILLAS DE ADMISIONES. 2. APOYAR EN LA RECEPCIÓN DE LA DOCUMENTACIÓN REQUERIDA A LOS NUEVOS ESTUDIANTES DE LAS DIFERENTES MODALIDADES DE LA UNIVERSIDAD DEL MAGDALENA. 3. APOYAR EL PROCESO DE ARCHIVO DE LA DOCUMENTACIÓN DE LOS HISTORIALES ACADÉMICOS, DISCIPLINARIOS Y FINANCIEROS EN LA MEDIDA EN QUE SEAN GENERADOS O REMITIDOS EN O HACIA EL GRUPO DE ADMISIONES, REGISTRO Y CONTROL ACADÉMICO. 4. APOYAR LA ACTUALIZACIÓN DEL INVENTARIO DE ARCHIVO DOCUMENTAL DEL GRUPO DE ADMISIONES, REGISTRO Y CONTROL Y ACADÉMICO. 5. APOYAR EN LA GESTIÓN DOCUMENTAL DEL GRUPO DE ADMISIONES, REGISTRO Y CONTROL ACADÉMICO.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</si>
  <si>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CO1.REQ.7553158</t>
  </si>
  <si>
    <t>OAG-VAD-0097-2025</t>
  </si>
  <si>
    <t>https://community.secop.gov.co/Public/Tendering/OpportunityDetail/Index?noticeUID=CO1.NTC.7431456&amp;isFromPublicArea=True&amp;isModal=False</t>
  </si>
  <si>
    <t>MANUEL RAFAEL AREVALO LOBATO</t>
  </si>
  <si>
    <t>LA PRESENTE ORDEN TIENE POR OBJETO: 1. BRINDAR SOPORTE A USUARIOS. 2. ASESORAR Y APOYAR EN LA APLICACIÓN DE MEDIDAS DE SEGURIDAD INFORMÁTICA PARA CONTRARRESTAR AMENAZAS Y VULNERABILIDADES EN LA RED DE LA INSTITUCIÓN. 3. ASESORAR EN LA ACTUALIZACIÓN DE LA INFRAESTRUCTURA TECNOLÓGICA. 4. ASESORAR EN LA ADMINISTRACIÓN DE DISPOSITIVOS DE SEGURIDAD PERIMETRAL. 5. ASESORAR Y APOYAR EN LA GESTIÓN Y CONSTRUCCIÓN DE LAS POLÍTICAS DE SEGURIDAD INFORMÁTICA Y PROTECCIÓN DE LA INFORMACIÓN. 6. APOYAR EN EL REGISTRO DE INCIDENTE DE SEGURIDAD INFORMÁTICA.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</si>
  <si>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CO1.REQ.7552708</t>
  </si>
  <si>
    <t>OPSP-VAD-0096-2025</t>
  </si>
  <si>
    <t>https://community.secop.gov.co/Public/Tendering/OpportunityDetail/Index?noticeUID=CO1.NTC.7432681&amp;isFromPublicArea=True&amp;isModal=False</t>
  </si>
  <si>
    <t>JUAN CARLOS BLANCO NAVARRO</t>
  </si>
  <si>
    <t>LA PRESENTE ORDEN TIENE POR OBJETO: 1. APOYAR EN LA REVISIÓN DE LAS OBLIGACIONES PRESUPUESTALES, PARA VERIFICAR SU LEGALIDAD. 2 ENVIAR A TESORERIA LAS OBLIGACIONES PRESUPUESTALES PARA PROGRAMACIÓN DE PAGO. 3. HACER SEGUIMIENTO A LOS ACTOS ADMINISTRATIVOS DE ORDENACIÓN DEL GASTO QUE SEAN DEVUELTOS PARA CORRECCIÓN. 4 . APOYAR EN LAS SOLICITUDES DE INFORMACIÓN DE TRÁMITES REALIZADAS POR PROVEEDORES, DOCENTES EMPLEADOS, DIRECTORES, SUPERVISORES PARA DAR INFORMACIÓN SOBRE EL ESTADO DE LOS PAGOS.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</si>
  <si>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CO1.REQ.7553908</t>
  </si>
  <si>
    <t>OPSP-VAD-0095-2025</t>
  </si>
  <si>
    <t>https://community.secop.gov.co/Public/Tendering/OpportunityDetail/Index?noticeUID=CO1.NTC.7432631&amp;isFromPublicArea=True&amp;isModal=False</t>
  </si>
  <si>
    <t>VIVIANA ANDREA CARDENAS ARIAS</t>
  </si>
  <si>
    <t>LA PRESENTE ORDEN TIENE POR OBJETO: 1. APOYAR LA GESTIÓN EN LA RECEPCIÓN DE SOLICITUDES DE ADICIÓN, REDUCCIÓN, TRASLADOS PRESUPUESTALES QUE LLEGAN A LA DIRECCIÓN FINANCIERA - GRUPO DE PRESUPUESTO. 2. APOYAR LA REVISIÓN DE DISPONIBLES PRESUPUESTALES Y ELABORAR LOS BORRADORES DE RESOLUCIÓN DE ADICIÓN, TRASLADOS PRESUPUESTALES, REDUCCIÓN PRESUPUESTAL, RADICAR RESOLUCIONES, LLEVAR CONTROL DE LAS RESOLUCIONES QUE PASAN PARA VISTO BUENO DE LA DIRECCIÓN FINANCIERA Y QUE PASAN PARA FIRMA DEL VICERRECTOR ADMINISTRATIVO. 3. APOYAR EN LA RECEPCIÓN DE LOS ACTOS ADMINISTRATIVOS FIRMADOR EN LA VICERRECTORÍA ADMINISTRATIVA. 4. APOYAR EL CONTROL DE LOS ACTOS ADMINISTRATIVOS FIRMADOS, ADJUNTARLOS EN EL SISTEMA DE INFORMACIÓN FINANCIERO SINAP CON LOS SOPORTES RESPECTIVOS Y ARCHIVARLOS DE MANERA CRONOLÓGICA PARA CONSULTA Y REPORTES DEL GRUPO DE PRESUPUESTO.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</si>
  <si>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CO1.REQ.7553574</t>
  </si>
  <si>
    <t>OPSP-VAD-0094-2025</t>
  </si>
  <si>
    <t>https://community.secop.gov.co/Public/Tendering/OpportunityDetail/Index?noticeUID=CO1.NTC.7432240&amp;isFromPublicArea=True&amp;isModal=False</t>
  </si>
  <si>
    <t>CRISTIAN ALEXIS ORTIZ BERMUDEZ</t>
  </si>
  <si>
    <t>LA PRESENTE ORDEN TIENE POR OBJETO: 1. APOYAR EN EL DISEÑO Y EJECUCIÓN DE LOS PLANES DE PLANEACIÓN ACADÉMICA Y ADMINISTRATIVA. 2. GENERAR INFORMES RELACIONADOS CON PROGRAMAS, ACTIVIDADES Y CUMPLIMIENTO DE OBJETIVOS ESTRATÉGICOS. 3. GENERAR REPORTES RELACIONADOS CON HORAS TRABAJADAS DE DOCENTES Y COORDINADORES 4. APOYAR LA PLANEACIÓN Y DESARROLLO DE ESTRATEGIAS PARA OFERTAR LOS CURSOS DE FORMACIÓN EN IDIOMAS. 5. APOYAR LA PLANEACIÓN Y DESARROLLO DE PROPUESTAS PARA CURSOS DE FORMACIÓN. 6. APOYAR LA GESTIÓN, LA PLANIFICACIÓN Y DISTRIBUCIÓN DEL PRESUPUESTO ASIGNADO. 7. APOYAR CON LA PROYECCIÓN DE LOS CRONOGRAMAS DE ACTIVIDADES A REALIZAR PARA CUMPLIR CON LOS PROYECTOS DEL CENTRO DE PLURILINGÜISMO. 8. APOYAR EN LA ELABORACIÓN DE PLANES DE ACCIÓN PARA LA GESTIÓN DE RECURSOS DEL CDPL. 9. APOYAR EN EL DISEÑO, IMPLEMENTACIÓN Y SUPERVISIÓN  DEL PLAN ESTRATÉGICO DEL CENTRO DE PLURILINGÜISMO. 10. APOYAR LA SUPERVISIÓN DE LA CONTRATACIÓN DE DOCENTES Y PERSONAL DE APOYO, ASEGURANDO LA ASIGNACIÓN ADECUADA DE CARGAS HORARIAS Y FUNCIONES. 11. APOYAR LA SUPERVISIÓN DE LA CREACIÓN DE CRONOGRAMAS ACADÉMICOS PARA EL DESARROLLO DE CURSOS. 12. APOYAR EN EL SEGUIMIENTO AL CUMPLIMIENTO DE INDICADORES Y METAS. 13. APOYAR EN LA PROGRAMACIÓN Y SEGUIMIENTO A LAS ACTIVIDADES ACADÉMICAS EN COORDINACIÓN CON LAS ÁREAS RESPONSABLES. 14. APOYAR EN LA GESTIÓN DE ADICIONES, DISMINUCIONES, ACTAS, RESOLUCIONES, CDP, PRESUPUESTOS Y PROCESOS ADMINISTRATIVOS. 15. ELABORAR PRESUPUESTOS, INCLUYENDO ESTIMACIONES PARA EVENTOS, RECURSOS Y ACTIVIDADES. 16. APOYAR EN EL DISEÑO Y ACTUALIZACIÓN DE CRONOGRAMAS ACADÉMICOS Y ADMINISTRATIVOS. 17. APOYAR EN LA GENERACIÓN DE INFORMES DE EXÁMENES DE SUFICIENCIA, INFORMES DE PLANEACIÓN Y ESTADÍSTICAS GENERALES.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</si>
  <si>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CO1.REQ.7553199</t>
  </si>
  <si>
    <t>OPSP-VAD-0093-2025</t>
  </si>
  <si>
    <t>https://community.secop.gov.co/Public/Tendering/OpportunityDetail/Index?noticeUID=CO1.NTC.7431943&amp;isFromPublicArea=True&amp;isModal=False</t>
  </si>
  <si>
    <t>NATALIA RUIZ CAPATAZ</t>
  </si>
  <si>
    <t>LA PRESENTE ORDEN TIENE POR OBJETO: 1. PRESTAR LOS SERVICIOS PROFESIONALES DE ABOGADO EN LOS PROCESOS QUE SEAN ADELANTADOS EN LA DIRECCIÓN DE BIENESTAR UNIVERSITARIO Y SUS COORDINACIONES. 2. APOYAR JURÍDICAMENTE A LA DIRECCIÓN DE BIENESTAR UNIVERSITARIO, EN LOS PROCESOS DE GESTIÓN DE CONTRATACIÓN (PRE-CONTRACTUALES, CONTRATUALES, POSTCONTRACTUALES). 3. ENTREGAR DE MANERA OPORTUNA Y BAJO SU RESPONSABILIDAD LOS INFORMES QUE SE LE SOLICITEN PARA SER PRESENTADOS EN OTRAS DEPENDENCIAS, CON SOPORTES ESTADÍSTICOS. 4. APOYAR JURÍDICAMENTE EN LA REVISIÓN DE DOCUMENTOS Y PROCEDIMIENTOS IMPLEMENTADOS DESDE LA DIRECCIÓN Y DESDE CADA UNA DE SUS COORDINACIONES. 5. APOYAR JURÍDICAMENTE EN LA PROYECCIÓN DE SOLICITUDES, INFORMES Y RESPUESTAS DE DERECHO DE PETICIÓN QUE LE SEAN SOLICITADAS A LA DIRECCIÓN. 6. APOYAR JURÍDICAMENTE LA ELABORACIÓN DE POLÍTICAS, PROCEDIMIENTOS, PROTOCOLOS, MANUALES, GUÍAS, FORMATOS Y DEMÁS DOCUMENTOS QUE SE DEFINAN DENTRO DEL ALCANCE TÉCNICO PARA EL CUMPLIMIENTO DE LOS ESTÁNDARES DE CALIDAD. 7. APOYAR EN LA SUPERVISIÓN JURIDICA EN LO RELACIONADO CON REVISIÓN DE INFORMES Y LA EJECUCIÓN DE LAS ORDENES Y/O CONTRATOS DE LA DIRECCIÓN DE BIENESTAR UNIVERSITARIO. 8. EMITIR CONCEPTOS Y RESOLVER LAS CONSULTAS JURIDICAS QUE SEAN SOLICITADES POR LA DIRECCIÓN DE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</si>
  <si>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CO1.REQ.7552790</t>
  </si>
  <si>
    <t>OPSP-VAD-0092-2025</t>
  </si>
  <si>
    <t>https://community.secop.gov.co/Public/Tendering/OpportunityDetail/Index?noticeUID=CO1.NTC.7431430&amp;isFromPublicArea=True&amp;isModal=False</t>
  </si>
  <si>
    <t>DAYANIS ROBLES POLO</t>
  </si>
  <si>
    <t>LA PRESENTE ORDEN TIENE POR OBJETO: 1. APOYAR A LA OFICINA DE ASEGURAMIENTO DE LA CALIDAD EN LA ASESORÍA Y ACOMPAÑAMIENTO DE LOS PROCESOS DE CREACIÓN DE NUEVOS PROGRAMAS PRIORIZADOS EN LA PLANEACIÓN INSTITUCIONAL, Y LA REVISIÓN DE SUS DOCUMENTOS SOPORTE PARA RADICACIÓN ANTE LAS PLATAFORMAS DE INFORMACIÓN DEL MEN. 2. APOYAR A LA OFICINA DE ASEGURAMIENTO DE LA CALIDAD EN LA ASESORÍA Y ACOMPAÑAMIENTO DE LOS PROCESOS DE RENOVACIÓN DE REGISTROS CALIFICADOS DE LOS PROGRAMAS ACADÉMICOS, Y LA REVISIÓN DE SUS DOCUMENTOS SUS DOCUMENTOS SOPORTE PARA RADICACIÓN ANTE LAS PLATAFORMAS DE INFORMACIÓN DEL MEN. 3. APOYAR A LA OFICINA DE ASEGURAMIENTO DE LA CALIDAD EN LAS ACTIVIDADES DE CUALIFICACIÓN, CAPACITACIÓN, ACTUALIZACIÓN DE LA NORMATIVIDAD EN LOS PROCESOS DE REGISTRO CALIFICADO DE LOS PROGRAMAS ACADÉMICOS. 4. APOYAR A LA OFICINA DE ASEGURAMIENTO DE LA CALIDAD EN LA TOMA DE REGISTROS DE ASISTENCIAS, ACTAS, DESARROLLO DE RELATORÍAS Y EVIDENCIAS DE LAS ASESORÍAS EN LOS PROCESOS DE REGISTRO CALIFICADO DE LOS PROGRAMAS ACADÉMICOS (NUEVOS Y RENOVACIONES). 5. APOYAR A LA OFICINA ASEGURAMIENTO DE LA CALIDAD EN EL ACOMPAÑAMIENTO DE PROCESOS DE AUTOEVALUACIÓN PARA REGISTRO CALIFICADO DE LOS PROGRAMAS ACADÉMICOS, Y LA REVISIÓN DEL RESPECTIVO INFORME. 6. APOYAR A LA OFICINA ASEGURAMIENTO DE LA CALIDAD EN LA REVISIÓN DE LOS ACUERDOS ACADÉMICOS PROYECTADOS PARA CAMBIOS O MODIFICACIONES EN LOS PLANES DE ESTUDIOS DE TODOS LOS PROGRAMAS ACADÉMICOS PROYECTADOS PARA LA VIGENCIA, EN TODOS LOS NIVELES Y MODALIDADES DE FORMACIÓN.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</si>
  <si>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CO1.REQ.7552328</t>
  </si>
  <si>
    <t>OPSP-VAD-0091-2025</t>
  </si>
  <si>
    <t>https://community.secop.gov.co/Public/Tendering/OpportunityDetail/Index?noticeUID=CO1.NTC.7430744&amp;isFromPublicArea=True&amp;isModal=False</t>
  </si>
  <si>
    <t>LIGIA ROSA YANET CAMARGO</t>
  </si>
  <si>
    <t>LA PRESENTE ORDEN TIENE POR OBJETO: 1. APOYAR EN LA ESTANDARIZACIÓN DE LOS PROCESOS DE ASEGURAMIENTO DE LA CALIDAD DE LAS FACULTADES Y PROGRAMAS ACADÉMICOS. 2.APOYAR EN EL SEGUIMIENTO A LOS INDICADORES Y ACTIVIDADES DE LOS PROYECTOS DE PLAN DE ACCIÓN ASOCIADOS A LOS PROCESOS DE REGISTRO CALIFICADO Y ACREDITACIÓN. 3. APOYAR EN EL FORTALECIMIENTO DE LOS PROCESOS DE AUTOEVALUACIÓN, ACREDITACIÓN Y MEJORAMIENTO CONTINUO. 4. APOYAR EN LOS PROCESOS DE AUTOEVALUACIÓN CON FINES DE RENOVACIÓN DE REGISTROS CALIFICADOS. 5. APOYAR EN LOS PROCESOS DE RADICACIÓN DE LAS SOLICITUDES, RENOVACIONES O MODIFICACIONES DE REGISTRO CALIFICADO O ACREDITACIÓN 6. APOYAR EN EL CARGUE, REGISTRO EN PLATAFORMA Y TABULACIÓN DE LAS ENCUESTAS EN EL MARCO DE LAS AUTOEVALUACIONES DE PROGRAMAS E INSTITUCIONAL, ASÍ COMO LAS PERCEPCIONES DERIVADAS DE LAS ASESORÍAS Y ACOMPAÑAMIENTO EN LOS PROCESOS REGISTRO CALIFICADO Y ACREDITACIONES NACIONALES O INTERNACIONALES. 7. APOYAR LAS ACTIVIDADES LOGÍSTICAS Y DE PREPARACIÓN PARA EL DESARROLLO DE EVENTOS O VISITAS DE PARES ACADÉMICOS EN EL MARCO DE LAS ACREDITACIONES NACIONALES O INTERNACIONALES.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</si>
  <si>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CO1.REQ.7551785</t>
  </si>
  <si>
    <t>OPSP-VAD-0090-2025</t>
  </si>
  <si>
    <t>https://community.secop.gov.co/Public/Tendering/OpportunityDetail/Index?noticeUID=CO1.NTC.7423654&amp;isFromPublicArea=True&amp;isModal=False</t>
  </si>
  <si>
    <t>CESAR AUGUSTO ALVARADO MULETH</t>
  </si>
  <si>
    <t>LA PRESENTE ORDEN TIENE POR OBJETO: 1. REALIZAR LA PRODUCCIÓN AUDIOVISUAL DE TODAS LAS ACTIVIDADES QUE SE DESARROLLA EN LA UNIVERSIDAD Y NECESITAN DE UN REGISTRO HISTÓRICO. 2. REALIZAR LA FILMACIÓN, SELECCIÓN Y EDICIÓN DE MATERIAL FÍLMICO PARA EL PROGRAMA DE TELEVISIÓN INSTITUCIONAL EL CAMPUS TV QUE SE TRANSMITE POR EL CANAL REGIONAL TELECARIBE Y EL CANAL UNIVERSITARIO ZOOM. 3. REALIZAR LA GRABACIÓN DE ENTREVISTAS DE TODO TIPO PARA EL PROGRAMA EL CAMPUS TV. 4. REALIZAR LA GRABACIÓN DE IMÁGENES ESPECIALES Y PREPARACIÓN DE MATERIAL AUDIOVISUAL PARA VIDEOS CLIP INSTITUCIONALES. 5. SUMINISTRAR EL MATERIAL FÍLMICO EDITADO PARA EL CANAL UNIVERSITARIO ZOOM, INFO ZOOM 6. REALIZAR LA PRODUCCIÓN, EDICIÓN Y POSTPRODUCCIÓN DE VIDEOS, MICROPROGRAMAS Y MICRONOTAS.7. APOYAR EN LA ADMINISTRACIÓN DE LA UTILIZACIÓN Y BODEGAJE DE LAS HERRAMIENTAS DE PRODUCCIÓN AUDIOVISUAL Y FOTOGRÁFICA QUE PERTENEZCAN A LA DIRECCIÓN DE COMUNICACIONES. 8. PRESENTAR LOS INFORMES QUE SEAN REQUERIDOS POR EL SUPERVISOR DE LA ORDEN. 9. APOYAR LA COORDINACIÓN Y SUPERVISIÓN DE LAS TAREAS QUE REALIZA EL EQUIPO DE AUDIOVISUALES DE LA DIRECCIÓN DE COMUNICACIONES. 10. APOYAR LA COORDINACIÓN DEL MANEJO Y DISTRIBUCIÓN DE LOS EQUIPOS DE TELEVISIÓN PARA LA REALIZACIÓN DE PIEZAS AUDIOVISUALES. 11. REALIZAR LA PRODUCCIÓN DE 2 A 5 PIEZAS (VIDEOS INSTITUCIONALES) MENSUALES. 12. REALIZAR LA PRODUCCIÓN DE 5 A 10 PIEZAS AUDIOVISUALES MENSUALES PARA LOS DISTINTOS PRODUCTOS QUE OFRECE LA DIRECCIÓN DE COMUNICACIONES (CAMPUS TV Y UNIMAGDALENA TODAY).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</si>
  <si>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CO1.REQ.7544498</t>
  </si>
  <si>
    <t>OPSP-VAD-0089-2025</t>
  </si>
  <si>
    <t>https://community.secop.gov.co/Public/Tendering/OpportunityDetail/Index?noticeUID=CO1.NTC.7423645&amp;isFromPublicArea=True&amp;isModal=False</t>
  </si>
  <si>
    <t>MILENA PATRICIA DE LEON MENDOZA</t>
  </si>
  <si>
    <t>ANDREA CAROLINA CUZA PEÑARANDA</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</si>
  <si>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EL SEGUIMIENTO AL CUMPLIMIENTO POR PARTE DE LOS DELEGATORIAS DE ORDENACIÓN DEL GASTO EN LA RENDICIÓN DE LA GESTIÓN CONTRACTUAL EN LAS PLATAFORMAS SECOP, SIA CONTRALORIAS Y SIA OBSERVA. 4. APOYAR A LA OFICINA DE CONTROL INTERNO EN LA REVISIÓN, ANÁLISIS Y ELABORACIÓN DE INFORME DE EVALUACIÓN A LA GESTIÓN CONTRACTUAL TRIMESTRAL.. 5. APOYAR A LA OFICINA DE CONTROL INTERNO EN EL ESTUDIO, EVALUACIÓN Y EMISIÓN DE CONCEPTOS JURÍDICOS QUE LE SEAN REQUERIDOS Y EN EL SEGUIMIENTO AL CUMPLIMIENTO DE LOS REQUERIMIENTOS. 6. APOYAR A LA OFICINA DE CONTROL INTERNO EN EL SEGUIMIENTO AL CUMPLIMIENTO DE OBLIGACIONES POR PARTE DE LAS DEPENDENCIAS RESPONSABLES EN EL MARCO DEL PARÁGRAFO DEL ART. 125 DE LA ACCIÓN DE REPETICIÓN DE LA LEY 2220 DE 2022. 7. APOYAR A LA OFICINA DE CONTROL INTERNO EN EL SEGUIMIENTO AL FALTANTE, DAÑO Y/O DETERIORO DE BIENES EN EL MARCO DEL CAP. III RES. REC 624 DE 2018. 8. ASESORAR A LA OFICINA DE CONTROL INTERNO EN LA PLANIFICACIÓN DEL CONTROL INTERNO Y EN EL SEGUIMIENTO Y VERIFICACIÓN DEL SISTEMA DE CONTROL INTERNO. 9. ASESORAR A LA OFICINA DE CONTROL INTERNO EN LA IDENTIFICACIÓN DE RIESGOS Y DE ACCIONES DE MEJORA A LOS DIFERENTES RESPONSABLES DE PROCESOS EN EL MARCO DE AUDITORÍAS Y SEGUIMIENTOS. 10. APOYAR A LA OFICINA DE CONTROL INTERNO EN LA ELABORACIÓN Y DOCUMENTACIÓN DE INFORMES INTERNOS Y PARA LOS ÓRGANOS DE CONTROL. 11.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</si>
  <si>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CO1.REQ.7544476</t>
  </si>
  <si>
    <t>OPSP-VAD-0088-2025</t>
  </si>
  <si>
    <t>https://community.secop.gov.co/Public/Tendering/OpportunityDetail/Index?noticeUID=CO1.NTC.7423633&amp;isFromPublicArea=True&amp;isModal=False</t>
  </si>
  <si>
    <t>LUIS ALBERTO COTES YANET</t>
  </si>
  <si>
    <t>LA PRESENTE ORDEN TIENE POR OBJETO: 1. PRESTAR ASESORÍA Y APOYAR EN LA REVISIÓN DE LOS DOCUMENTOS PRECONTRACTUALES Y CONTRACTUALES QUE LE SEAN TRASLADADOS DE LOS PROCESOS DE CONTRATACIÓN ADELANTADOS POR LA DIRECCIÓN ADMINISTRATIVA Y LA VICERRECTORÍA ADMINISTRATIVA. 2. APOYAR LA REVISIÓN EN LA PLATAFORMA DEL GEDOCO DE LOS DOCUMENTOS PRECONTRACTUALES NECESARIOS PARA LA ELABORACIÓN DE ÓRDENES DE SERVICIOS PROFESIONALES Y DE APOYO A LA GESTIÓN QUE REQUIERA LA VICERRECTORÍA ADMINISTRATIVA. 3. PROYECTAR RESPUESTAS A LAS PETICIONES QUE LE SEAN TRASLADADAS DESDE LA DIRECCIÓN ADMINISTRATIVA, CON EL FIN QUE LAS MISMAS SE RESUELVAN DENTRO DE LOS PLAZOS Y/O TÉRMINOS ESTABLECIDOS EN LA LEY. 4. PROYECTAR Y APOYAR EN LA REVISIÓN DE MINUTAS DE ÓRDENES, CONTRATOS, CONVENIOS, PROCESOS DE CONVOCATORIAS, TÉRMINOS DE REFERENCIA, ACTAS DE TERMINACIÓN Y LIQUIDACIÓN DE LA DIRECCIÓN ADMINISTRATIVA Y LA VICERRECTORÍA ADMINISTRATIVA. 5. ASESORAR Y APOYAR EL PROCESO DE REVISIÓN DE GARANTÍAS CONTRACTUALES PARA APROBACIÓN POR PARTE DEL ORDENADOR DEL GASTO DE LA DIRECCIÓN ADMINISTRATIVA Y VICERRECTORÍA ADMINISTRATIVA. 6. APOYAR EN EL CARGUE Y ACTUALIZACIÓN DE LA INFORMACIÓN PRECONTRACTUAL, CONTRACTUAL Y POSTCONTRACTUAL DE LAS ÓRDENES DE SERVICIOS PROFESIONALES Y DE APOYO A LA GESTIÓN QUE SUSCRIBA LA DIRECCIÓN ADMINISTRATIVA Y LA VICERRECTORÍA ADMINISTRATIVA EN LA PLATAFORMA SIA OBSERVA DE LA AUDITORA GENERAL DE LA REPÚBLICA. 7. APOYAR EN LA REVISIÓN DE LA INFORMACIÓN CONTRACTUAL CARGADA EN LAS PLATAFORMAS DEL SIA OBSERVA- AUDITORIA, SIGEP II SECOP I Y II. 8. APOYAR LOS TEMAS JURÍDICOS DE LA DIRECCIÓN ADMINISTRATIVA, Y SUS GRUPOS ADSCRITOS, TENIENDO EN CUENTA LAS NECESIDADES QUE SE PRESENTEN EN LA PRESETACIÓN DEL SERVICIO, EN LOS TEMAS CONTRACTUALES Y REQUERIMIENTOS JURÍDICOS SOLICITADOS. 9. PROYECTAR LOS ACTOS ADMINISTRATIVOS REQUERIDOS POR LA DIRECCIÓN ADMINISTRATIVA.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</si>
  <si>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CO1.REQ.7544462</t>
  </si>
  <si>
    <t>OPSP-VAD-0087-2025</t>
  </si>
  <si>
    <t>https://community.secop.gov.co/Public/Tendering/OpportunityDetail/Index?noticeUID=CO1.NTC.7423624&amp;isFromPublicArea=True&amp;isModal=False</t>
  </si>
  <si>
    <t>MARIO ALBERTO MENDEZ VASQUEZ</t>
  </si>
  <si>
    <t>LA PRESENTE ORDEN TIENE POR OBJETO: 1. APOYAR EN LOS PROCESOS ADMINISTRATIVOS CONTRACTUALES DE LA DIRECCIÓN ADMINISTRATIVA, DE LOS GRUPOS DE TRABAJO ADSCRITOS A ESTA Y DEMÁS DEPENDENCIAS QUE FUNJAN COMO UNIDAD GESTORA. 2. REVISAR Y HACER SEGUIMIENTO A LA DOCUMENTACIÓN GENERADA EN LOS PROCESOS DE CONTRATACIÓN SUSCRITOS POR EL DIRECTOR ADMINISTRATIVO EN LAS ETAPAS PRECONTRACTUAL, CONTRACTUAL Y POSTCONTRACTUAL. 3. APOYAR EN LA ORGANIZACIÓN DEL ARCHIVO DE CONTRATOS DE LA DIRECCIÓN ADMINISTRATIVA, SEGÚN LAS NORMAS Y LINEAMIENTOS GENERALES E INSTITUCIONALES. 4. APOYAR EL CARGUE Y ACTUALIZACIÓN DE LA INFORMACIÓN Y DOCUMENTACIÓN PRECONTRACTUAL, CONTRACTUAL Y POSTCONTRACTUAL DE LOS CONTRATOS SUSCRITOS POR EL DIRECTOR ADMINISTRATIVO EN LAS PLATAFORMAS SIA OBSERVA, SECOP II Y DEMÁS PLATAFORMAS Y FORMATOS SEGÚN CORRESPONDA. 5. APOYAR EN LA VERIFICACIÓN Y MARCACIÓN DE LOS CONTRATOS SUSCRITOS EN LA PLATAFORMA SIA OBSERVA PARA REMISIÓN EN LAS FECHAS ESTABLECIDAS A LA OFICINA DE CONTROL INTERNO. 6. ELABORAR INFORMES Y APOYAR EN EL CONTROL Y EL SEGUIMIENTO SOBRE LA GESTIÓN CONTRACTUAL DE LA DIRECCIÓN ADMINISTRATIVA. 7. ELABORAR Y ACTUALIZAR EL INFORME DE GESTIÓN CONTRACTUAL Y AUSTERIDAD DEL GASTO DE LA DIRECCIÓN ADMINISTRATIVA. 8. APOYAR EN LA DIGITALIZACIÓN DE DOCUMENTOS DE LOS PROCESOS CONTRACTUALES EXPEDIDOS POR LA DIRECCIÓN ADMINISTRATIVA. 9. APOYAR EN LA REALIZACIÓN DE SONDEOS COMERCIALES PARA LOS PROCESOS DE COMPRA Y ADQUISICIÓN DE SERVICIOS. 10. APOYAR EN LA ELABORACIÓN Y PREPARACIÓN DE INFORMES SOBRE LAS ACTIVIDADES Y GESTIÓN DE LA DEPENDENCIA. 11. APOYAR LA SUPERVISIÓN TÉCNICA Y FINANCIERA DE CONTRATOS A CARGO DEL DIRECTOR ADMINISTRATIVO. 12. APOYAR EN LA EJECUCIÓN, SEGUIMIENTO Y EVALUACIÓN DE PLANES Y PROYECTOS A CARGO DE LA DIRECCIÓN ADMINISTRATIVA Y SUS GRUPOS DE TRABAJO ADSCRITOS.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</si>
  <si>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CO1.REQ.7544452</t>
  </si>
  <si>
    <t>OPSP-VAD-0086-2025</t>
  </si>
  <si>
    <t>https://community.secop.gov.co/Public/Tendering/OpportunityDetail/Index?noticeUID=CO1.NTC.7418174&amp;isFromPublicArea=True&amp;isModal=False</t>
  </si>
  <si>
    <t>HECTOR ALEXANDER VARGAS CARDONA</t>
  </si>
  <si>
    <t>MAYRA CRISTINA ZABALETA RAMOS</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</si>
  <si>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 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</si>
  <si>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CO1.REQ.7539602</t>
  </si>
  <si>
    <t>OPSP-VAD-0085-2025</t>
  </si>
  <si>
    <t>https://community.secop.gov.co/Public/Tendering/OpportunityDetail/Index?noticeUID=CO1.NTC.7418132&amp;isFromPublicArea=True&amp;isModal=False</t>
  </si>
  <si>
    <t>JOSE LUIS PACHECO PEREZ</t>
  </si>
  <si>
    <t>CO1.REQ.7539255</t>
  </si>
  <si>
    <t>OPSP-VAD-0084-2025</t>
  </si>
  <si>
    <t>https://community.secop.gov.co/Public/Tendering/OpportunityDetail/Index?noticeUID=CO1.NTC.7417633&amp;isFromPublicArea=True&amp;isModal=False</t>
  </si>
  <si>
    <t>ELVIA ROSA RODRIGUEZ PEREZ</t>
  </si>
  <si>
    <t>LA PRESENTE ORDEN TIENE POR OBJETO: 1. APOYAR EN LA ORGANIZACIÓN DEL ARCHIVO DE GESTIÓN E INVENTARIO, DE ACUERDO CON LOS PROCEDIMIENTOS Y DIRECTRICES INSTITUCIONALES 2. APOYAR EN LAS LABORES DE REPROGRAFÍA QUE SE REQUIERAN EN LOS PROCESOS DE LA DEPENDENCIA. 3. APOYAR EN LA ATENCIÓN AL USUARIO EN LOS TRÁMITES DE LA SECRETARÍA GENERAL.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</si>
  <si>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CO1.REQ.7538840</t>
  </si>
  <si>
    <t>OAG-VAD-0083-2025</t>
  </si>
  <si>
    <t>https://community.secop.gov.co/Public/Tendering/OpportunityDetail/Index?noticeUID=CO1.NTC.7417273&amp;isFromPublicArea=True&amp;isModal=False</t>
  </si>
  <si>
    <t>ANA MARIA DEL CARMEN GONZALEZ ROJAS</t>
  </si>
  <si>
    <t>LA PRESENTE ORDEN TIENE POR OBJETO: 1. RESOLVER LAS CONSULTAS JURÍDICAS QUE LE SEAN ASIGNADAS POR LA VICERRECTORÍA ACADÉMICA Y LA OFICINA ASESORA JURÍDICA. 2. RESOLVER LAS PETICIONES QUE ALLEGADAS A LA VICERRECTORÍA ACADÉMICA Y LA OFICINA ASESORA JURÍDICA DENTRO DE LOS PLAZOS Y/O TÉRMINOS ESTABLECIDOS EN LA LEY, QUE LE SEAN TRASLADADAS. 3. ELABORAR MINUTAS PARA CONTRATOS, CONVENIOS, PROCESOS DE CONVOCATORIAS Y DEMÁS ACTOS ADMINISTRATIVOS QUE REQUIERA LA VICERRECTORÍA ACADÉMICA Y LA OFICINA ASESORA JURÍDICA. 4. HACER SEGUIMIENTO A LOS DERECHOS DE PETICIÓN QUE DEBEN SER RESUELTOS POR OTRAS DEPENDENCIAS CUANDO ESTOS LE SEAN ASIGNADOS. 5.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</si>
  <si>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CO1.REQ.7538809</t>
  </si>
  <si>
    <t>OPSP-VAD-0082-2025</t>
  </si>
  <si>
    <t>https://community.secop.gov.co/Public/Tendering/OpportunityDetail/Index?noticeUID=CO1.NTC.7419203&amp;isFromPublicArea=True&amp;isModal=False</t>
  </si>
  <si>
    <t>YOLANDA AGUILAR GARCIA</t>
  </si>
  <si>
    <t>LA PRESENTE ORDEN TIENE POR OBJETO: 1. APOYAR EN LA ATENCIÓN BÁSICA, OPORTUNA Y ADECUADA EN CONSULTA COMO AUXILIAR DE ENFERMERÍA A LOS MIEMBROS DE COMUNIDAD UNIVERSITARIA QUE LO SOLICITEN. 2. EJECUTAR ACTIVIDADES DE PROMOCIÓN Y FOMENTO DE LA SALUD A LOS MIEMBROS DE LA COMUNIDAD UNIVERSITARIA. 3. APOYAR AL SUPERVISOR EN LA ACTUALIZACIÓN DEL INVENTARIO DE LOS EQUIPOS E INSUMOS DE SALUD Y GARANTIZAR EL BUEN USO DE LOS MISMOS. 4. DILIGENCIAR OPORTUNAMENTE LOS FORMATOS DEL PROCESO "BIENESTAR UNIVERSITARIO" EN EL SISTEMA DE GESTIÓN DE CALIDAD. 5.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6. APOYAR EN LA PARTICIPACIÓN DE LOS DIFERENTES EVENTOS REALIZADOS POR LA DIRECCIÓN DE BIENESTAR UNIVERSITARIO: BIENVENIDA A LOS ESTUDIANTES, SEMANA CULTURAL. 7. APOYAR EN LA PARTICIPACIÓN DE EVENTOS ACADÉMICOS, CIENTÍFICOS, ARTÍSTICOS, CULTURALES, DEPORTIVOS, DE SALUD Y DESARROLLO HUMANO DENTRO Y FUERA DEL LUGAR HABITUAL DE LA EJECUCIÓN DE SUS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</si>
  <si>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CO1.REQ.7540703</t>
  </si>
  <si>
    <t>OAG-VAD-0081-2025</t>
  </si>
  <si>
    <t>https://community.secop.gov.co/Public/Tendering/OpportunityDetail/Index?noticeUID=CO1.NTC.7419005&amp;isFromPublicArea=True&amp;isModal=False</t>
  </si>
  <si>
    <t>TULIA ROSA VALVERDE NUÑEZ</t>
  </si>
  <si>
    <t>LA PRESENTE ORDEN TIENE POR OBJETO: 1. APOYAR EN LA ATENCIÓN BÁSICA, OPORTUNA Y ADECUADA A LOS ESTUDIANTES QUE REQUIERAN EL SERVICIO EN TRABAJO SOCIAL. 2. APOYAR EN EL DILIGENCIAMIENTO OPORTUNO DE TODOS LOS FORMATOS ESTABLECIDOS POR BIENESTAR UNIVERSITARIO EN EL SISTEMA DE GESTIÓN DE LA CALIDAD Y PRESENTAR INFORMES AL SUPERVISOR SOBRE LAS ACTIVIDADES DESARROLLADAS Y PLANTEADAS EN EL PLAN DE TRABAJO, PARA LA VERIFICACIÓN Y EL CUMPLIMIENTO DE LAS METAS PROPUESTAS, EL INFORME DEBE TENER ANEXOS ESTADÍSTICOS. 3. APOYAR EN LA PLANEACIÓN, ORGANIZACIÓN, ESTUDIO SOCIOECONÓMICOS Y EJECUCIÓN DE LOS PROGRAMAS DE ESTÍMULOS Y BECAS ESTUDIANTILES. 4. APOYAR EN LA REALIZACIÓN DE LAS VISITAS DOMICILIARIAS QUE SE REQUIERAN EN EL MARCO DEL PROCESO DE ADMISIÓN PARA ASPIRANTES EN LA INSTITUCIÓN Y DURANTE EL PROCESO DE CAMBIO DE ESTRATO SOCIOECONÓMICO. 5. APOYAR EN LA ATENCIÓN A LOS MIEMBROS DE LA COMUNIDAD UNIVERSITARIA QUE REQUIERAN INFORMACIÓN SOBRE LOS SERVICIOS DE BIENESTAR UNIVERSITARIO A TRAVÉS DE LOS DIFERENTES CANALES DE COMUNICACIÓN DISPONIBLES. 6. APOYAR A LA DIRECCIÓN DE BIENESTAR UNIVERSITARIO EN LA CARACTERIZACIÓN DE LAS BECAS DE PRÁCTICAS PROFESIONALES Y RELIQUIDACIÓN DE MATRÍCULA DE CASOS ESPECIALES. 7. APOYAR EN LA COORDINACIÓN DEL PROGRAMA DE ALOJAMIENTOS UNIVERSITARIOS PARA ESTUDIANTES PROVENIENTES DE ZONAS RURALES, COMUNIDADES CAMPESINAS E INDÍGENAS. 8. APOYAR EN LA PARTICIPACIÓN DE LOS DIFERENTES EVENTOS REALIZADOS POR LA DIRECCIÓN DE BIENESTAR UNIVERSITARIO: BIENVENIDA A LOS ESTUDIANTES, SEMANA CULTURAL. 9.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</si>
  <si>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CO1.REQ.7539166</t>
  </si>
  <si>
    <t>OPSP-VAD-0080-2025</t>
  </si>
  <si>
    <t>https://community.secop.gov.co/Public/Tendering/OpportunityDetail/Index?noticeUID=CO1.NTC.7417482&amp;isFromPublicArea=True&amp;isModal=False</t>
  </si>
  <si>
    <t>HERNAN JESUS LOPEZ LOPEZ</t>
  </si>
  <si>
    <t>LA PRESENTE ORDEN TIENE POR OBJETO: 1. APOYAR A LA OFICINA ASESORA JURÍDICA EN LA UNIDAD DE PROYECTO PENSIONAL DE LA UNIVERSIDAD DEL MAGDALENA. 2. ADELANTAR LA REVISIÓN INTEGRAL DE LOS ACTOS ADMINISTRATIVOS EXPEDIDOS POR LA UNIVERSIDAD PARA OTORGAR PENSIONES, ASÍ COMO LA DEPURACIÓN JURÍDICA REQUERIDA QUE PERMITA CONSTATAR LA LEGALIDAD DE LOS RECONOCIMIENTOS PENSIONALES. 3. ANALIZAR LA LEGALIDAD, EL MONTO, LA ASIGNACIÓN DE LA PENSIÓN Y LA VALIDEZ DE LOS SOPORTES DOCUMENTALES, DE ACUERDO CON LO PRECEPTUADO EN EL ARTÍCULO 19 DE LA LEY 797 DE 2003 Y LAS NORMAS QUE LO MODIFIQUEN O COMPLEMENTEN DE LAS PENSIONES RECONOCIDAS POR LA UNIVERSIDAD. 4. EMITIR CONCEPTOS, RESOLVER CONSULTAS QUE EN MATERIA RELACIONADAS CON EL DERECHO LABORAL Y/O ADMINISTRATIVO QUE LE SEAN SOLICITADOS. 5. RESOLVER LAS PETICIONES QUE LLEGUEN A LA UNIDAD PENSIONAL DENTRO DE LOS PLAZOS Y/O TÉRMINOS ESTABLECIDOS EN LA LEY. 6. ATENDER Y HACER SEGUIMIENTO A LOS PROCEDIMIENTOS ADMINISTRATIVOS RELACIONADOS CON TEMAS PENSIONALES. 7. ASESORAR A LA OFICINA ASESORA JURÍDICA EN EL TRÁMITE DE LOS PROCESOS QUE SE INICIAN POR JURISDICCIÓN COACTIVA. 8. ASESORAR AL JEFE DE LA OFICINA JURÍDICA EN LAS DECISIONES QUE DEBEN ADOPTARSE CON RELACIÓN AL SANEAMIENTO PENSIONAL.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</si>
  <si>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CO1.REQ.7539115</t>
  </si>
  <si>
    <t>OPSP-VAD-0079-2025</t>
  </si>
  <si>
    <t>https://community.secop.gov.co/Public/Tendering/OpportunityDetail/Index?noticeUID=CO1.NTC.7417435&amp;isFromPublicArea=True&amp;isModal=False</t>
  </si>
  <si>
    <t>LILIANA ESTHER CARDONA PERTUZ</t>
  </si>
  <si>
    <t>LA PRESENTE ORDEN TIENE POR OBJETO: 1. APOYAR AL GRUPO INTERNO DE SERVICIOS GENERALES EN LA ATENCION AL PUBLICO, A TRAVÉS DE LOS DIFERENTES CANALES DISPONIBLES. 2. APOYAR AL GSG EN LOS REGISTROS DE LOS MANTENIMIENTOS, CONSUMO DE COMBUSTIBLES, AGUA DEL CAMPUS Y SUS SEDES ALTERNAS; VEHICULOS SOLICITADOS Y SALIDAS DE PRÁCTICAS ACADÉMICAS, 3. APOYAR AL GSG EN LOS REGISTRIOS DE LOS GASTOS DE CAJA MENOR, GASTOS EN MANTENIMIENTOS REALIZADOS POR FERRETERIA, CONSUMOS DE AGUA DE TODAS LAS SEDES Y GASTOS POR SERVICIOS PÚBLICOS, 4. APOYAR AL GSG EN LA REALIZACION DE INFORMES PARA GASTOS DE AUSTERIDAD, GREENMETRIC Y AUDITORÍAS TANTO INTERNAS COMO EXTERNAS, 5. APOYAR AL GSG CON REGISTROS DIARIOS DE LAS SOLICITUDES QUE NO SE PUDIERON ATENDER PARA HACERLE SEGUIMIENTO, 6. APOYAR EN EL CONTROL DE LOS REGISTROS QUE GENERA AMSI (AM) PARA FUTUROS INFORMES, 7. APOYAR AL GSG EN LOS REGISTROS DE LOS MATERIALES QUE SE USAN PARA LOS DIFERENTES TIPOS DE MANTENIMIENTOS CORRECTIVOS. 8. APOYAR AL GSG CON LOS SEGUIMIENTOS A SOLICITUDES QUE SE RECIBIERON Y QUE NO SE PUDIERON ATENDER OPORTUNAMENTE.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</si>
  <si>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CO1.REQ.7538463</t>
  </si>
  <si>
    <t>OAG-VAD-0078-2025</t>
  </si>
  <si>
    <t>https://community.secop.gov.co/Public/Tendering/OpportunityDetail/Index?noticeUID=CO1.NTC.7421013&amp;isFromPublicArea=True&amp;isModal=False</t>
  </si>
  <si>
    <t>JOSE ANDRES ANDICA CASTAÑO</t>
  </si>
  <si>
    <t>CO1.REQ.7542187</t>
  </si>
  <si>
    <t>OPSP-VAD-0077-2025</t>
  </si>
  <si>
    <t>https://community.secop.gov.co/Public/Tendering/OpportunityDetail/Index?noticeUID=CO1.NTC.7420567&amp;isFromPublicArea=True&amp;isModal=False</t>
  </si>
  <si>
    <t>CARLOS MARIO DE JESUS VIVES HASBUN</t>
  </si>
  <si>
    <t>LA PRESENTE ORDEN TIENE POR OBJETO: 1. EMITIR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Y HACER SOBRE ÉSTAS LOS SEGUIMIENTOS REQUERIDOS. 3. RESOLVER LAS PETICIONES QUE SE LE HAGAN A LA UNIVERSIDAD DEL MAGDALENA DENTRO DE LOS PLAZOS Y/O TÉRMINOS ESTABLECIDOS EN LA LEY, QUE LE SEAN TRASLADADAS. 4. DAR RESPUESTA Y HACER LOS SEGUIMIENTOS REQUERIDOS A LAS TUTELAS QUE LE INTERPONGAN A LA UNIVERSIDAD DEL MAGDALENA DENTRO DE LOS PLAZOS Y/O TÉRMINOS ESTABLECIDOS EN LA LEY, QUE LE SEAN TRASLADADAS. 5. PARTICIPAR EN EL COMITÉ JURÍDICO, CASOS JUDICIALES, CONCILIACIONES PREJUDICIALES, ACCIONES DE REPETICIÓN Y LLAMADOS EN GARANTÍAS. 6. HACER SEGUIMIENTO A LOS DERECHOS DE PETICIÓN QUE DEBEN SER RESUELTOS POR OTRAS DEPENDENCIAS CUANDO ESTOS LE SEAN ASIGNADOS. 7. PROYECTAR PARA LA FIRMA DEL JEFE DE LA OFICINA ASESORA JURÍDICA LAS DEMANDAS DE TUTELAS CUANDO SEA REQUERIDA. 8. ELABORAR LOS PROYECTOS DE COMITÉ JURÍDICO Y COMITÉS DE CONCILIACIÓN. 9. ASESORAR A LA OFICINA ASESORA JURÍDICA EN EL TRÁMITE DE LOS PROCESOS QUE SE INICIAN POR JURISDICCIÓN COACTIVA, 10. APOYAR EN LA REALIZACIÓN DE CAPACITACIONES EN EL MARCO DE LOS PROCESOS DEL SISTEMA DE GESTIÓN DE LA CALIDAD.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</si>
  <si>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CO1.REQ.7542139</t>
  </si>
  <si>
    <t>OPSP-VAD-0076-2025</t>
  </si>
  <si>
    <t>https://community.secop.gov.co/Public/Tendering/OpportunityDetail/Index?noticeUID=CO1.NTC.7420053&amp;isFromPublicArea=True&amp;isModal=False</t>
  </si>
  <si>
    <t>NEVIN ANDRES ROSADO VILLEGAS</t>
  </si>
  <si>
    <t>LA PRESENTE ORDEN TIENE POR OBJETO: 1 APOYAR EN EL PRÉSTAMO DE EQUIPOS AUDIOVISUALES Y SOPORTE TÉCNICO A LOS USUARIOS EN LOS ESPACIOS ACADÉMICOS. 2. APOYAR EN LA VERIFICACIÓN PERIÓDICA DEL ESTADO DE LOS EQUIPOS AUDIOVISUALES, SUS HORAS ACTUALES Y ACUMULADAS DE USO Y LOS ACCESORIOS DISPUESTOS EN CADA ESPACIO ACADÉMICO. 3. APOYAR OPERATIVAMENTE LA INSTALACIÓN Y DESINSTALACIÓN DE LOS EQUIPOS AUDIOVISUALES , ASÍ COMO VERIFICACIÓN DE LA CONECTIVIDAD Y EL ESTADO DE LOS CONECTORES Y CABLES EN LOS ESPACIOS ACADÉMICOS 4. APOYAR EN LA GENERACIÓN DE REPORTES DE NOVEDADES RELACIONADAS CON LA PRESTACIÓN DEL SERVICIO AUDIOVISUAL E IDENTIFICARLAS CON EL FIN DE MANTENER ACTUALIZADO EL INVENTARIO DE LOS EQUIPOS AUDIOVISUALES Y EL CONTROL DE ESTADO DE LOS RECURSOS. 5. APOYAR EN EL CONTROL DEL ESTADO DE LOS EQUIPOS AUDIOVISUALES A TRAVÉS DE LA VERIFICACIÓN DEL FUNCIONAMIENTO, LA IDENTIFICACIÓN DE LOS REQUERIMIENTOS PARA SU MANTENIMIENTO Y ELABORACIÓN DE INFORMES O LA INTERVENCIÓN EN LA INFRAESTRUCTURA DE SOPORTE AUDIOVISUAL DE LAS ÁREAS DE APOYO ACADÉMICO DE LAS INSTITUCIÓN. 6. APOYAR EN LAS ACTIVIDADES PROGRAMADAS PARA GARANTIZAR LA EFICIENCIA EN LA PRESTACIÓN DE LOS SERVICIOS TALES COMO RECORRIDOS DIARIOS DE DETECCIÓN DE NECESIDADES DE SERVICIO, REVISIONES DE EQUIPOS, CAPACITACIONES Y ORIENTACIONES A LOS USUARIOS SOBRE LOS PROCEDIMIENTOS Y SERVICIOS RELACIONADOS CON RECURSOS EDUCATIVOS. 7. GENERAR REPORTES DIARIOS POR MEDIO DE LAS HERRAMIENTAS DISPUESTA POR RECURSOS EDUCATIVOS ACERCA DE LOS SOPORTES TÉCNICOS BRINDADOS PARA EL REGISTRO Y SEGUIMIENTO DE LOS INDICADORES DE SERVICIO Y LA EVALUACIÓN DE LA SATISFACCIÓN DE LOS USUARIOS 8. APOYAR EN LA ENTREGA AL FINALIZAR LA ORDEN DE SERVICIO DEL INVENTARIO DE LOS EQUIPOS DEL LABORATORIO DETALLANDO EL ESTADO DE LOS MISMOS 9. APOYAR LAS ACTIVIDADES DE PARAMETRIZACIÓN, REGISTRO, DOCUMENTACIÓN Y ACTUALIZACIÓN DE LOS SISTEMAS INFORMÁTICOS, PLATAFORMAS Y DEMÁS APLICATIVOS QUE DAN SOPORTE A LOS DIFERENTES SERVICIOS QUE PRESTA EL GRUPO REDAL A LA COMUNIDAD ACADÉMICA Y EXTERNA A NUESTRA INSTITUCIÓN.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</si>
  <si>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CO1.REQ.7541624</t>
  </si>
  <si>
    <t>OAG-VAD-0075-2025</t>
  </si>
  <si>
    <t>https://community.secop.gov.co/Public/Tendering/OpportunityDetail/Index?noticeUID=CO1.NTC.7419879&amp;isFromPublicArea=True&amp;isModal=False</t>
  </si>
  <si>
    <t>YANETH ELVIRA PEREZ MOLINA</t>
  </si>
  <si>
    <t>CO1.REQ.7541375</t>
  </si>
  <si>
    <t>OPSP-VAD-0074-2025</t>
  </si>
  <si>
    <t>https://community.secop.gov.co/Public/Tendering/OpportunityDetail/Index?noticeUID=CO1.NTC.7419594&amp;isFromPublicArea=True&amp;isModal=False</t>
  </si>
  <si>
    <t>RAMON ANDRES GAMEZ DAZA</t>
  </si>
  <si>
    <t>LA PRESENTE ORDEN TIENE POR OBJETO: 1.PRESTAR ASESORÍA, EMITIR LOS CONCEPTOS Y RESOLVER LAS CONSULTAS DE TIPO JURÍDICO EN TODAS LAS ÁREAS DEL DERECHO QUE LE SEAN SOLICITADOS, EN EL CASO QUE LAS CONSULTAS Y/O CONCEPTOS SE DEBAN ENTREGAR POR ESCRITO ÉSTOS DEBERÁN SER RUBRICADOS POR EL CONTRATISTA. 2. RESOLVER LAS PETICIONES QUE LE CORRESPONDAN DENTRO DE LOS PLAZOS Y/O TÉRMINOS ESTABLECIDOS EN LA LEY QUE LE SEAN ASIGNADAS. 3. HACER SEGUIMIENTO A LOS DERECHOS DE PETICIÓN QUE DEBEN SER RESUELTOS POR OTRAS DEPENDENCIAS CUANDO ESTOS LE SEAN ASIGNADOS. 4. PROYECTAR ACUERDOS SUPERIORES, ACUERDOS ACADÉMICOS Y DEMÁS ACTOS ADMINISTRATIVOS QUE LE SEAN ASIGNADOS. 5.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</si>
  <si>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CO1.REQ.7540982</t>
  </si>
  <si>
    <t>OPSP-VAD-0073-2025</t>
  </si>
  <si>
    <t>https://community.secop.gov.co/Public/Tendering/OpportunityDetail/Index?noticeUID=CO1.NTC.7419537&amp;isFromPublicArea=True&amp;isModal=False</t>
  </si>
  <si>
    <t>YONAIRA PATRICIA RODRIGUEZ LOBATO</t>
  </si>
  <si>
    <t>LA PRESENTE ORDEN TIENE POR OBJETO: 1. APOYAR EN LA GESTIÓN Y SEGUIMIENTO A LAS COMUNICACIONES ENTRANTES. 2. APOYAR EN LA GESTIÓN DE LAS COMUNICACIONES INTERNAS Y EXTERNAS DEL CENTRO, CON EL FIN DE GARANTIZAR UN FLUJO DE INFORMACIÓN ADECUADO. 3. APOYAR LA GENERACIÓN Y SOLICITUD DE FACTURAS RELACIONADAS CON PAGOS EXTEMPORÁNEOS 4. APOYAR EN LA RREALIZACIÓN DE LA MATRÍCULA DE ESTUDIANTES EN CURSOS Y PROGRAMAS DE FORMACIÓN PREGRADO Y POSGRADO 5. APOYAR EN LA GESTIÓN DE LOS AJUSTES EN LOS REGISTROS ACADÉMICOS DE LOS ESTUDIANTES. 6. APOYAR EN LA EMISIÓN DE LAS CERTIFICACIONES DE CURSOS REALIZADOS Y DE SUFICIENCIA. 7. APOYAR EN LA GESTIÓN DE LA APROBACIÓN Y VERIFICACIÓN DE REQUISITOS DE GRADO, INCLUYENDO LA REVISIÓN DE CERTIFICADOS Y SOPORTES. 8. APOYAR EN LA COORDINACIÓN Y LOGÍSTICA DE EXÁMENES DIAGNÓSTICOS, DE SUFICIENCIA Y PROCESOS DE VALIDACIÓN ACADÉMICA. 9. GESTIONAR SOLICITUDES RELACIONADAS CON PROCESOS INTERNOS Y EXTERNOS. 10. APOYAR EN LOS PROCESOS DE EXAMEN DIAGNÓSTICO, SUFICIENCIA Y VALIDACIONES 11. GESTIÓN DE REEMBOLSOS Y RESOLUCIONES RELACIONADAS 12. APOYAR EN LA GESTIÓN DE DOCUMENTOS DIGITALES Y FÍSICOS, GARANTIZANDO SU CORRECTA ORGANIZACIÓN Y ALMACENAMIENTO. 13. GENERACIÓN DE INFORMES PARA PROGRAMAS 14. ACTUALIZAR LA INFORMACIÓN EN LA PÁGINA. 15. ELABORAR INFORMES PARA SNIES, PLANEACIÓN Y OTRAS ENTIDADES, SEGÚN LOS REQUERIMIENTOS INSTITUCIONALES. 16. APOYAR CON DISEÑO DEL CRONOGRAMA DE PROMOCIÓN PARA CURSOS DE FORMACIÓN EN IDIOMAS. 17. APOYAR EN LA GESTIÓN DE SOPORTES DE LOS CURSOS, CLUBES DE IDIOMAS Y EVENTOS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</si>
  <si>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CO1.REQ.7540916</t>
  </si>
  <si>
    <t>OAG-VAD-0072-2025</t>
  </si>
  <si>
    <t>https://community.secop.gov.co/Public/Tendering/OpportunityDetail/Index?noticeUID=CO1.NTC.7419251&amp;isFromPublicArea=True&amp;isModal=False</t>
  </si>
  <si>
    <t>ALBERTO JOSE MARTINEZ COAS</t>
  </si>
  <si>
    <t>LA PRESENTE ORDEN TIENE POR OBJETO: 1. APOYAR EN LA ORGANIZACIÓN Y DIGITALIZACIÓN DE EXPEDIENTES, DE ACUERDO CON LOS PROCEDIMIENTOS Y DIRECTRICES INSTITUCIONALES. 2. APOYAR EN LA RECEPCIÓN, REGISTRO Y ENVÍO DE LAS COMUNICACIONES OFICIALES EXTERNAS ENVIADAS. 3. APOYAR EN LA REALIZACIÓN DE ENVÍOS INSTITUCIONALES. 4. APOYAR EN LA ATENCIÓN DE CONSULTAS RELACIONADAS CON LAS COMUNICACIONES OFICIALES EXTERNAS ENVIADAS. 5.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</si>
  <si>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CO1.REQ.7540747</t>
  </si>
  <si>
    <t>OAG-VAD-0071-2025</t>
  </si>
  <si>
    <t>https://community.secop.gov.co/Public/Tendering/OpportunityDetail/Index?noticeUID=CO1.NTC.7419207&amp;isFromPublicArea=True&amp;isModal=False</t>
  </si>
  <si>
    <t>MARIA CAMILA BORJA ALARCON</t>
  </si>
  <si>
    <t>LA PRESENTE ORDEN TIENE POR OBJETO: 1. APOYAR EN EL CUBRIMIENTO DE TODOS LOS EVENTOS PARA HACER REGISTRO FOTOGRÁFICO. 2. DESARROLLAR LA EDICIÓN FOTOGRÁFICA DE CADA UNA DE LAS IMÁGENES QUE SERÁN DIFUNDIDAS EN PRENSA O DIGITALMENTE. 3. REALIZAR EDICIÓN DE FOTOGRAFÍAS ESPECIALES. 4. ENTREGAR MATERIAL FOTOGRÁFICO SOLICITADO POR LAS DISTINTAS DEPENDENCIAS. 5. REALIZAR ESTUDIOS FOTOGRÁFICOS PARA OCASIONES ESPECIALES 6. REUNIR FOTOGRAFÍAS PARA APOYO DE PUBLICACIONES INSTITUCIONALES, INFORMES DE GESTIÓN ENTRE OTRAS ACCIONES DE PRENSA. 7. EDITAR EN DISTINTOS TAMAÑOS Y REALIZAR TRABAJOS ESPECIALES EN FOTOS PREVIAMENTE CAPTURADAS EN LOS DIFERENTES EVENTOS INSTITUCIONALES. 8. REALIZAR TRABAJO DE EDICIÓN, PIE DE PÁGINA DE GRUPO DE FOTOS PARA SER COLGADAS EN LA PÁGINA WEB OFICIAL DE LA UNIVERSIDAD. 9. APOYAR EN LA GENERACIÓN Y ADMINISTRACIÓN DEL ARCHIVO HISTÓRICO FOTOGRÁFICO DE LA UNIVERSIDAD. 10. SELECCIONAR EL MAYOR NÚMERO DE FOTOS HISTÓRICAS PARA TRABAJOS CIENTÍFICOS, ACADÉMICOS Y DE EXTENSIÓN. 11. ENVIAR DE MANERA INMEDIATA LAS FOTOS REALIZADAS DÍA A DÍA A LAS REDES SOCIALES PARA PUBLICACIÓN EN REDES SOCIALES COMO INSTAGRAM, TWITTEE, FACEBOOK. 12. PRESENTAR LOS INFORMES QUE SEAN REQUERIDOS POR EL SUPERVISOR DE LA ORDEN.13. 13. REALIZAR FOTOGRAFÍAS CONCEPTUALES TANTO EN EVENTOS INSTITUCIONALES COMO EN DIVERSOS ESCENARIOS QUE SE PRESENTEN DE MANERA ESPONTÁNEA.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</si>
  <si>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CO1.REQ.7540398</t>
  </si>
  <si>
    <t>OPSP-VAD-0070-2025</t>
  </si>
  <si>
    <t>https://community.secop.gov.co/Public/Tendering/OpportunityDetail/Index?noticeUID=CO1.NTC.7418887&amp;isFromPublicArea=True&amp;isModal=False</t>
  </si>
  <si>
    <t>GIOVANNA MARÍA SIMANCAS TINOCO</t>
  </si>
  <si>
    <t>YASMERYS CRUZ RODRIGUEZ NOGUERA</t>
  </si>
  <si>
    <t>LA PRESENTE ORDEN TIENE POR OBJETO: 1. ASESORAR Y APOYAR LA COORDINACIÓN DE LAS RELACIONES INTERNAS Y EXTERNAS DEL CONSULTORIO JURÍDICO Y CENTRO DE CONCILIACIÓN. 2. APOYAR LA PLANEACIÓN CON EL DIRECTOR, COORDINADORES DOCENTES ASESORES DE ÁREA, MONITORES Y ESTUDIANTES, DE LAS ACTIVIDADES ACADÉMICAS DE INVESTIGACIÓN Y DE EXTENSIÓN DEL CONSULTORIO JURÍDICO Y CENTRO DE CONCILIACIÓN. 3. APOYAR EN EL ESTABLECIMIENTO DE LOS CRITERIOS PARA LA FIJACIÓN DE LOS TURNOS QUE DEBAN CUMPLIR LOS ESTUDIANTES DEL CONSULTORIO JURÍDICO Y CENTRO DE CONCILIACIÓN Y EL REPARTO DE LOS CASOS. 4. INFORMAR A LOS ESTUDIANTES SOBRE LAS POLÍTICAS ADOPTADAS PARA EL DESARROLLO DEL CONSULTORIO JURÍDICO Y CENTRO DE CONCILIACIÓN. 5. APOYAR EN EL DISEÑO Y REALIZACIÓN DE ACTIVIDADES QUE BUSQUEN CAPACITAR A ESTUDIANTES, DOCENTES, DIRECTIVOS Y DEMÁS MIEMBROS DE LA COMUNIDAD ACADÉMICA. 6. ASESORAR Y APOYAR LA RESPUESTA A LAS SOLICITUDES INTERNAS O EXTERNAS PRESENTADAS FRENTE A ASUNTOS DE COMPETENCIA DEL CONSULTORIO JURÍDICO Y CENTRO DE CONCILIACIÓN. 7. APOYAR LA CELEBRACIÓN DE CONVENIOS DE COOPERACIÓN CON ENTIDADES DE ORDEN PÚBLICO Y LOS TRÁMITES INDISPENSABLES PARA SU SUSCRIPCIÓN. 8. ASESORAR Y APOYAR EN LA CALIFICACIÓN EN ASOCIO CONLOS DOCENTES ASESORES DE ÁREA DEL CONSULTORIO JURÍDICO, A LOS ESTUDIANTES QUE CURSEN DICHA PRÁCTICA CON BASE EN LOS INFORMES, CONCEPTOS, ACCIONES JUDICIALES O ADMINISTRATIVAS ELABORADAS Y/O PRESENTADAS, CONCEPTOS, DILIGENCIAMIENTO DE CONSULTAS, ASISTENCIAS A BRIGADAS Y CAPACITACIONES QUE INVOLUCREN AL CONSULTORIO JURÍDICO Y CENTRO DE CONCILIACIÓN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</si>
  <si>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CO1.REQ.7540336</t>
  </si>
  <si>
    <t>OPSP-VAD-0069-2025</t>
  </si>
  <si>
    <t>https://community.secop.gov.co/Public/Tendering/OpportunityDetail/Index?noticeUID=CO1.NTC.7418834&amp;isFromPublicArea=True&amp;isModal=False</t>
  </si>
  <si>
    <t>TISSIANA JULIETH RODRIGUEZ ORTIZ</t>
  </si>
  <si>
    <t>LA PRESENTE ORDEN TIENE POR OBJETO: 1. APOYAR EN LA ORGANIZACIÓN DE LAS CEREMONIAS DE GRADUACIÓN COLECTIVAS Y ESPECIALES DE PREGRADO PRESENCIAL, A DISTANCIA Y POSTGRADOS. 2. APOYAR EN LA EXPEDICIÓN DE CERTIFICADOS DE DIPLOMADOS Y EN LA ACTUALIZACIÓN DE LA BASE DE DATOS DE LOS DIPLOMADOS REALIZADOS POR LAS FACULTADES Y PROGRAMAS ACADÉMICOS. 3. APOYAR EN LA REMISIÓN DEL LISTADO DE LOS GRADUADOS QUE SE REPORTAN ANTE LAS DEPENDENCIAS DE LA UNIVERSIDAD Y LAS ENTIDADES PERTINENTES PARA LA EXPEDICIÓN DE TARJETAS PROFESIONALES. 4. APOYAR EN LA EXPEDICIÓN DE LOS CERTIFICADOS DE EGRESADOS 5. APOYAR EN LA ORGANIZACIÓN DEL ARCHIVO DIGITAL GENERADO DE CADA CEREMONIA DE GRADO.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</si>
  <si>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CO1.REQ.7539711</t>
  </si>
  <si>
    <t>OAG-VAD-0068-2025</t>
  </si>
  <si>
    <t>https://community.secop.gov.co/Public/Tendering/OpportunityDetail/Index?noticeUID=CO1.NTC.7422750&amp;isFromPublicArea=True&amp;isModal=False</t>
  </si>
  <si>
    <t>MARIA MARCELA PASMIN GUZMAN</t>
  </si>
  <si>
    <t>LA PRESENTE ORDEN TIENE POR OBJETO: 1. APOYAR LA CONSTRUCCIÓN DE PIEZAS DE DISEÑO GRÁFICA Y APOYAR LA REVISIÓN DE LAS PRODUCCIONES GRÁFICAS ELABORADAS POR LOS COLABORADORES DEL ÁREA. 2. APOYAR EN MATERIA DE DISEÑO GRÁFICO A LA RECTORÍA, VICERRECTORÍAS, FACULTADES, DIRECCIÓN DE PROGRAMAS, DIRECCIONES Y OFICINAS INSTITUCIONALES PARA FORTALECER LA IMAGEN CORPORATIVA. 3. APOYAR EN EL DESARROLLO DEL MANUAL DE IMAGEN CORPORATIVA. 4. APOYAR EN EL DESARROLLO DE PIEZAS PARA LA OFERTA ACADÉMICA INSTITUCIONAL. 5. APOYAR EN EL DESARROLLO DE PIEZAS PARA LOS DIFERENTES EVENTOS INSTITUCIONALES, CULTURALES Y ACADÉMICOS. 6. APOYAR EN EL DISEÑO Y SEGUIMIENTO A LAS DIFERENTES PUBLICACIONES INTERNAS. 7. APOYAR EN EL DISEÑO DE ELEMENTOS DE MERCHANDISING PARA DIFERENTES ÁREAS Y/O EVENTOS INSTITUCIONALES. 8. APOYAR EL DESARROLLO Y MONTAJE DE INTERFACES GRÁFICAS DE LOS SISTEMAS DE INFORMACIÓN WEB. 9. APOYAR EN EL DISEÑO Y DIAGRAMACIÓN DE LAS PRESENTACIONES INSTITUCIONALES. 10. APOYAR EN EL DISEÑO Y DIAGRAMACIÓN DE LIBROS, REVISTAS E INFORMES. 11. APOYAR EN EL ÁREA DE DISEÑO GRÁFICO A LAS DIFERENTES DEPENDENCIAS DE LA INSTITUCIÓN EN COORDINACIÓN CON LA DIRECCIÓN DE COMUNICACIONES. 12. APOYAR CON EL FORTALECIMIENTO DE GESTIÓN DE LA CALIDAD "SISTEMA COGUI". 13. APOYAR EN EL PROCESO DE GESTIÓN DOCUMENTAL. 14. APOYAR EN LOS PROCEDIMIENTOS Y PROCESOS DEL SISTEMA DE GESTIÓN DE LA CALIDAD. 15. PRESENTAR LOS INFORMES QUE SEAN REQUERIDOS POR EL SUPERVISOR DE LA ORDEN.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</si>
  <si>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CO1.REQ.7543742</t>
  </si>
  <si>
    <t>OAG-VAD-0067-2025</t>
  </si>
  <si>
    <t>https://community.secop.gov.co/Public/Tendering/OpportunityDetail/Index?noticeUID=CO1.NTC.7422719&amp;isFromPublicArea=True&amp;isModal=False</t>
  </si>
  <si>
    <t xml:space="preserve">ANA FLORA JIMENEZ  DE LA HOZ </t>
  </si>
  <si>
    <t>FABIAN DE JESUS RAMIREZ NUÑEZ</t>
  </si>
  <si>
    <t>LA PRESENTE ORDEN TIENE POR OBJETO: 1. APOYAR EN LA RECEPCIÓN, REVISIÓN Y ELABORACIÓN DE CERTIFICADOS DE DISPONIBILIDAD PRESUPUESTAL, 2. APOYAR EN EL RECEPCIÓN, REVISIÓN Y ELABORACIÓN DE ADICIONALES A CERTIFICADOS DE DISPONIBILIDAD PRESUPUESTAL, 3, APOYAR EN LA RECEPCIÓN, REVISIÓN Y ELABORACIÓN DE DISMINUCIONES A CERTIFICADOS DE DISPONIBILIDAD PRESUPUESTAL, 4. APOYAR EN LA RECEPCIÓN, REVISIÓN Y ELABORACIÓN DE COMPROMISOS PRESUPUESTALES, 5. APOYAR EN LA RECEPCIÓN, REVISIÓN Y ELABORACIÓN DE ADICIONES A COMPROMISOS PRESUPUESTALES, 6. APOYAR EN LA RECEPCIÓN, REVISIÓN Y ELABORACIÓN DE DISMINUCIONES DE COMPROMISOS PRESUPUESTALES, TODAS ESTAS ACTIVIDADES SE DESARROLLARÁN EN EL SISTEMA DE INFORMACIÓN FINANCIERO SINAP.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</si>
  <si>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CO1.REQ.7543717</t>
  </si>
  <si>
    <t>OPSP-VAD-0066-2025</t>
  </si>
  <si>
    <t>https://community.secop.gov.co/Public/Tendering/OpportunityDetail/Index?noticeUID=CO1.NTC.7422275&amp;isFromPublicArea=True&amp;isModal=False</t>
  </si>
  <si>
    <t>ALISON PAOLA LLANES LOBO</t>
  </si>
  <si>
    <t>LA PRESENTE ORDEN TIENE POR OBJETO: 1. EJECUTAR EL PLAN DE CAPACITACIÓN DIRIGIDO A MUJERES GESTANTES Y MADRES EN LACTANCIA CON LA OPCIÓN DE PARTICIPACIÓN DEL PADRE O LA FAMILIA, DE ACUERDO CON LO ESTABLECIDO EN EL ART. 3 NUMERAL 3.2. 3.2.1. DE LA LEY 1823 DE 2017 Y EN LA RESOLUCIÓN N.º 2423 DE 2018. 2. ASESORAR (PRESENCIAL EN SALA, VIRTUAL Y DOMICILIARIA) A MADRES EN ETAPA DE GESTACIÓN Y LACTANCIA EN TEMAS RELACIONADOS CON LA MATERNIDAD ANTES Y DESPUÉS DEL PARTO. 3. REALIZAR LA FORMULACIÓN DE PLANES DE OPERACIÓN DE LA SALA AMIGA DE LA FAMILIA LACTANTE Y APLICAR INSTRUMENTOS DE CHEQUEO DE ACUERDO CON LA RES. 2423/2018. 4. APOYAR EN LA COORDINACIÓN DEL CUMPLIMIENTO DE LAS RUTAS Y PROTOCOLOS PARA EL CORRECTO FUNCIONAMIENTO DE LA SALA AMIGA DE LA FAMILIA LACTANTE, COMO EL INGRESO, ESTANCIA Y EGRESO DE LAS MADRES, LA ADECUADA LIMPIEZA DE LOS UTENSILIOS. 5. APOYAR EN LA COORDINACIÓN DEL PROCESO DE ALMACENAMIENTO DE LA LECHE MATERNA EXTRAÍDA INMEDIATAMENTE SE COMPLETE EL PROCESO DE RECOLECCIÓN, REGISTRO Y ROTULACIÓN. 6. REALIZAR EL SEGUIMIENTO DE LAS ACTIVIDADES REALIZADAS POR LAS PRACTICANTES DE LA FACULTAD DE SALUD. 7. APOYAR EN LA PARTICIPACIÓN DE LOS DIFERENTES EVENTOS REALIZADOS POR LA DIRECCIÓN DE BIENESTAR UNIVERSITARIO, BIENVENIDA A LOS ESTUDIANTES, SEMANA CULTURAL. 8. APOYAR EN LA PARTICIPACIÓN DE EVENTOS ACADÉMICOS, CIENTÍFICOS, ARTÍSTICOS, CULTURALES, DEPORTIVOS, DE SALUD Y DESARROLLO HUMANO DENTRO Y FUERA DEL LUGAR HABITUAL DE LA EJECUCIÓN DE LAS ACTIVIDADES. 9. PRESENTAR PLAN DE TRABAJO DE ACTIVIDADES A DESARROLLAR, DETALLANDO OBJETIVOS, FECHAS, METODOLOGÍA, METAS, INDICADORES ACORDES CON LAS DIRECTRICES IMPARTIDAS POR EL DIRECTOR DE BIENESTAR Y EL COORDINADOR (A) DEL ÁREA QUE DÉ RESPUESTA A LAS ACTIVIDADES PARA LAS CUALES FUE CONTRATADA.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</si>
  <si>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CO1.REQ.7543474</t>
  </si>
  <si>
    <t>OPSP-VAD-0065-2025</t>
  </si>
  <si>
    <t>https://community.secop.gov.co/Public/Tendering/OpportunityDetail/Index?noticeUID=CO1.NTC.7422231&amp;isFromPublicArea=True&amp;isModal=False</t>
  </si>
  <si>
    <t>LAURA VANESSA OROZCO MADRID</t>
  </si>
  <si>
    <t>LA PRESENTE ORDEN TIENE POR OBJETO: 1. APOYAR EN LA COORDINACIÓN, LA LOGÍSTICA Y LOS CUBRIMIENTOS PERIODÍSTICOS DE LAS FUENTES. INSTITUCIONALES, COMO: RECTORÍA, LOS PROCESOS INFORMATIVOS DE SECRETARÍA GENERAL. 2.REALIZAR BOLETINES INFORMATIVOS DE PRENSA EXTERNOS E INTERNOS. 3. APOYAR EN EL MONITOREO DE RADIO, LOCUCIÓN REALIZACIÓN DE NOTAS DE RADIO PARA EL PROGRAMA INSTITUCIONAL DESDE EL CAMPUS AL AIRE. 4. REDACTAR NOTAS DE RADIO. 5. PRESENTAR EVENTOS INSTITUCIONALES. 6. REALIZAR MATERIAL AUDIOVISUAL PARA LOS CONTENIDOS DE REDES DE LA RECTORÍA. 7. APOYAR EN LA LOGÍSTICA Y PROTOCOLO PARA LOS EVENTOS A LOS QUE SEAN ASIGNADOS, GENERAR CONTENIDOS PARA REDES SOCIALES A PARTIR DE LOS CUBRIMIENTOS DE PRENSA. 8. APOYAR LA DIFUSIÓN DE INFORMACIÓN IMPORTANTE QUE SE GENERE DESDE LA UNIVERSIDAD HACIA LOS PÚBLICOS EXTERNOS. 9. REALIZAR Y REDACTAR LIBRETOS PARA LOS EVENTOS QUE ASÍ LO REQUIERAN. 10. APOYAR EN EL ENVÍO DE BOLETINES DE PRENSA A LOS DIFERENTES MEDIOS DE COMUNICACIÓN PARA SU POSTERIOR DIVULGACIÓN. 11. REDACTAR NOTICIAS PARA EMITIR EN DESDE EL CAMPUS TV.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</si>
  <si>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CO1.REQ.7543425</t>
  </si>
  <si>
    <t>OPSP-VAD-0064-2025</t>
  </si>
  <si>
    <t>https://community.secop.gov.co/Public/Tendering/OpportunityDetail/Index?noticeUID=CO1.NTC.7421757&amp;isFromPublicArea=True&amp;isModal=False</t>
  </si>
  <si>
    <t>LEIDY HANNA HENRIQUEZ GALVIS</t>
  </si>
  <si>
    <t>LA PRESENTE ORDEN TIENE POR OBJETO: 1. REALIZAR CUBRIMIENTO DE FUENTES INSTITUCIONALES. 2. REALIZAR SEGUIMIENTO A LA EMISORA FUEGO STEREO. 3. REALIZAR LOCUCIÓN DEL PROGRAMA DE RADIO DESDE EL CAMPUS. 4. REDACTAR LIBRETOS DE RADIO DIARIOS, SOBRE LAS NOVEDADES, EVENTOS E INFORMACIÓN DE LAS FUENTES ASIGNADAS, PARA LA TRANSMISIÓN EN LA EMISORA UNIMAGDALENA RADIO. 5. REDACTAR BOLETINES DE PRENSA SOBRE LAS NOVEDADES, EVENTOS E INFORMACIÓN DE LAS FUENTES ASIGNADAS. 6. APOYAR EL PROCESO DE ORGANIZACIÓN LOGÍSTICA DE EVENTOS DE LAS FUENTES ASIGNADAS, APOYAR EN EL SEGUIMIENTO A SOLICITUDES DE INSUMOS Y ELEMENTOS PARA LOS EVENTOS, ASISTIR A REUNIONES PREPARATORIAS, ELABORAR LIBRETOS DE PRESENTACIÓN, ÓRDENES DEL DÍA Y PRECEDENCIAS. 7. PRESENTAR EVENTOS DE LAS FUENTES ASIGNADAS. 8. ELABORAR DOS (2) BOLETINES AUDIOVISUALES DIARIOS DE LUNES A VIERNES, INCLUYE: ORGANIZACIÓN Y PRESENTACIÓN DE PROPUESTA DE TEMAS, DISTRIBUCIÓN DE RESPONSABILIDADES AL EQUIPO DE TRABAJO EDITOR, REDACCIÓN DE INFORMACIÓN PARA DIFUSIÓN, ELABORACIÓN DE TEXTOS Y GRABACIÓN DE VOCES EN OFF, REALIZACIÓN DE ENTREVISTAS, REVISIÓN Y CORRECCIÓN DE LOS PRODUCTOS AUDIOVISUALES, SOLICITUD DE INTERPRETACIÓN EN LENGUA DE SEÑAS, PUBLICACIÓN DE LOS PRODUCTOS EN LA PLATAFORMA DE YOUTUBE INSTITUCIONAL Y DIFUSIÓN MASIVA A LA PRENSA LOCAL, DEPARTAMENTAL Y NACIONAL POR MEDIO DEL CORREO ELECTRÓNICO INSTITUCIONAL. 9. APOYAR LA ELABORACIÓN DE PIEZAS DE COMUNICACIÓN SOLICITADAS POR LAS FUENTES: ACOMPAÑAR LA PRODUCCIÓN DE VIDEOS; ACOMPAÑAR EL PROCESO DE SOLICITUD, REVISIÓN Y APROBACIÓN DISEÑOS DE BANNERS E INFOGRAFÍAS. 11. CREAR COPYS PARA PUBLICACIONES EN LAS REDES SOCIALES SOBRE LAS NOVEDADES, EVENTOS E INFORMACIÓN DE LAS FUENTES ASIGNADAS Y OTROS ESCRITOS.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</si>
  <si>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CO1.REQ.7542792</t>
  </si>
  <si>
    <t>OPSP-VAD-0063-2025</t>
  </si>
  <si>
    <t>https://community.secop.gov.co/Public/Tendering/OpportunityDetail/Index?noticeUID=CO1.NTC.7421334&amp;isFromPublicArea=True&amp;isModal=False</t>
  </si>
  <si>
    <t>JHON JAIRO PEREZ DE LOS REYES</t>
  </si>
  <si>
    <t>CO1.REQ.7542219</t>
  </si>
  <si>
    <t>OPSP-VAD-0062-2025</t>
  </si>
  <si>
    <t>https://community.secop.gov.co/Public/Tendering/OpportunityDetail/Index?noticeUID=CO1.NTC.7420489&amp;isFromPublicArea=True&amp;isModal=False</t>
  </si>
  <si>
    <t>JAIRO DANIEL COLLANTE VELASQUEZ</t>
  </si>
  <si>
    <t>CO1.REQ.7542031</t>
  </si>
  <si>
    <t>OPSP-VAD-0061-2025</t>
  </si>
  <si>
    <t>https://community.secop.gov.co/Public/Tendering/OpportunityDetail/Index?noticeUID=CO1.NTC.7420179&amp;isFromPublicArea=True&amp;isModal=False</t>
  </si>
  <si>
    <t>LAURA VELEZ VARGAS</t>
  </si>
  <si>
    <t>LA PRESENTE ORDEN TIENE POR OBJETO: 1. APOYAR A LA DIRECCIÓN DE COMUNICACIONES EN LA SUPERVISIÓN Y COORDINACIÓN DEL EQUIPO DE TRABAJO DE LAS REDES SOCIALES INSTITUCIONALES PARA LA CREACIÓN DE CONTENIDOS DIGITALES. 2. APOYAR A LA DIRECCIÓN DE COMUNICACIONES EN LA ADMINISTRACIÓN DE LA SECCIÓN DE NOTICIAS, EVENTOS, AVISOS E IMÁGENES DE LA PÁGINA WEB DE LA UNIVERSIDAD DEL MAGDALENA (WWW.UNIMAGDALENA.EDU.CO). 3. APOYAR A LA DIRECCIÓN DE COMUNICACIONES EN INICIATIVAS PARA LA PROMOCIÓN DE LA OFERTA ACADÉMICA, PRODUCTOS Y SERVICIOS UNIVERSITARIOS A TRAVÉS DE LAS REDES SOCIALES DE LA UNIVERSIDAD. 4. APOYAR AL CENTRO DE INVESTIGACIÓN Y DESARROLLO DE SOFTWARE EN LA REVISIÓN Y SOLICITUD DE LA ACTUALIZACIÓN DE LOS MICRIOSITIOS DE LA PÁGINA WEB DE LA UNIVERSIDAD DEL MAGDALENA. 5. APOYAR AL DIRECTOR DE COMUNICACIONES EN EL DISEÑO DE ESTRATEGIAS DE MARKETING DIGITAL, QUE APORTEN AL POSICIONAMIENTO DE MARCA INSTITUCIONAL Y POTENCIEN LA FIDELIZACIÓN DE LA COMUNIDAD VIRTUAL. 6. APOYAR AL DIRECTOR DE COMUNICACIONES EN LA SUPERVISIÓN DEL EQUIPO DE REDES PARA LA ATENCIÓN OPORTUNA DE LAS SOLICITUDES, SUGERENCIAS, RECLAMOS O INQUIETUDES DE LOS USUARIOS A TRAVÉS DE LOS MEDIOS DIGITALES. 7. APOYAR A LA DIRECCIÓN DE COMUNICACIONES EN LA COORDINACIÓN DE LOS EQUIPOS DE DISEÑO DE LA UNIVERSIDAD PARA LA ELABORACIÓN DE PIEZAS PUBLICITARIAS TENIENDO EN CUENTA LAS FECHAS ESPECIALES Y ONOMÁSTICAS, Y GARANTIZAR LA UNIDAD DE MARCA E IMAGEN CORPORATIVA EN LOS DISEÑOS. 8. APOYAR EN LA OPTIMIZACIÓN DEL CONTENIDO CREATIVO DIGITAL, TENIENDO EN CUENTA PARÁMETROS DE POSICIONAMIENTO SEO Y GOOGLE ANALYTICS Y MÉTRICAS DE REDES SOCIALES. 9. PRESENTAR UN INFORME DE ESTADÍSTICAS MENSUAL Y APOYAR LA COORDINACIÓN DE REUNIONES REQUERIDAS CON LA DIRECCIÓN DE COMUNICACIONES PARA SOCIALIZAR AVANCES Y ASPECTOS DE MEJORA.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</si>
  <si>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CO1.REQ.7540548</t>
  </si>
  <si>
    <t>OPSP-VAD-0060-2025</t>
  </si>
  <si>
    <t>https://community.secop.gov.co/Public/Tendering/OpportunityDetail/Index?noticeUID=CO1.NTC.7404772&amp;isFromPublicArea=True&amp;isModal=False</t>
  </si>
  <si>
    <t>HILDA LILIANA MIRANDA GRANADO</t>
  </si>
  <si>
    <t>ISABEL ROSARIO CASTAÑEDA DE CHARRIS</t>
  </si>
  <si>
    <t>LA PRESENTE ORDEN TIENE POR OBJETO: 1. PRESTAR ASESORÍA, EMITIR CONCEPTOS Y RESOLVER CONSULTAS EN LAS MATERIAS RELACIONADAS CON EL DERECHO LABORAL Y/O ADMINISTRATIVO, QUE LE SEAN SOLICITADOS POR EL RECTOR, LA DIRECCIÓN DE TALENTO HUMANO Y DEMÁS AUTORIDADES QUE DESIGNE LA ALTA DIRECCIÓN. EN EL CASO DE QUE LOS CONCEPTOS SE DEBAN ENTREGAR POR ESCRITO, ÉSTOS DEBERÁN SER RUBRICADOS POR EL CONTRATISTA. 2. RESOLVER LAS PETICIONES QUE SE LE HAGAN A LA UNIVERSIDAD DEL MAGDALENA DENTRO DE LOS PLAZOS Y/O TÉRMINOS ESTABLECIDOS EN LA LEY, QUE LE SEAN TRASLADADAS POR PARTE DEL RECTOR, DE LA DIRECCIÓN DE TALENTO HUMANO Y DEMÁS AUTORIDADES QUE DESIGNE LA ALTA DIRECCIÓN. 3. ATENDER Y REPRESENTAR A LA UNIVERSIDAD DEL MAGDALENA EN LOS PROCEDIMIENTOS Y ACTUACIONES ADMINISTRATIVAS, PROCESOS JUDICIALES Y ACCIONES PÚBLICAS QUE EL RECTOR, LA DIRECTORA DE TALENTO HUMANO Y DEMÁS AUTORIDADES DEL ÁREA ADMINISTRATIVA Y DE DIRECCIÓN DE LA UNIVERSIDAD REQUIERAN Y HACER SOBRE ÉSTAS LOS SEGUIMIENTOS REQUERIDOS. 4. ELABORAR ACTOS ADMINISTRATIVOS, MINUTAS Y DEMÁS DOCUMENTOS QUE LE SEAN SOLICITADOS POR EL RECTOR, POR LA DIRECCIÓN DE TALENTO HUMANO Y DEMÁS AUTORIDADES QUE DESIGNE LA ALTA DIRECCIÓN. 5. FORMULAR LOS PROCESOS Y PROCEDIMIENTOS DE TIPO JURÍDICO QUE SEAN REQUERIDOS POR EL RECTOR, LA DIRECCIÓN DE TALENTO HUMANO Y DEMÁS AUTORIDADES QUE DESIGNE LA ALTA DIRECCIÓN. 6. COMPILAR Y ACTUALIZAR LAS NORMAS LEGALES, DE JURISPRUDENCIA DOCTRINA Y DE LOS CONCEPTOS QUE TENGAN RELACIÓN CON EL ÁMBITO DE COMPETENCIA DE LA UNIVERSIDAD. 7. APOYAR EN EL BUEN MANEJO DEL ARCHIVO Y LA CORRESPONDENCIA QUE LE SEAN ASIGNADOS.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</si>
  <si>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CO1.REQ.7526054</t>
  </si>
  <si>
    <t>OPSP-VAD-0059-2025</t>
  </si>
  <si>
    <t>https://community.secop.gov.co/Public/Tendering/OpportunityDetail/Index?noticeUID=CO1.NTC.7404753&amp;isFromPublicArea=True&amp;isModal=False</t>
  </si>
  <si>
    <t>PAOLA PATRICIA GARCIA CERVANTES</t>
  </si>
  <si>
    <t>LA PRESENTE ORDEN TIENE POR OBJETO: 1. APOYAR EN LA RECEPCIÓN, REGISTRO Y ENVÍO DE LAS COMUNICACIONES OFICIALES EXTERNAS. 2. APOYAR EN LA ATENCIÓN DE LAS SOLICITUDES DE RADICACIÓN DE LAS COMUNICACIONES PRESENTADAS ENTRE LOS ESTUDIANTES, EL CONSEJO ACADÉMICO, LOS CONSEJOS DE FACULTAD Y LOS CONSEJOS DE PROGRAMAS EN LA PLATAFORMA WEB “GAIRACA PLUS” (GESTIÓN PARA LA ADMINISTRACIÓN INTEGRAL DE RADICADOS DE CORRESPONDENCIA). 3. APOYAR EN LA ELABORACIÓN Y ENVÍO DE LAS PLANILLAS DE RADICACIÓN DE LAS COMUNICACIONES OFICIALES EXTERNAS RECIBIDAS Y PLANILLAS DE REGISTRO DE DOCUMENTOS Y SOBRES. 4. APOYAR EN LA ATENCIÓN DE CONSULTAS RELACIONADAS CON LAS COMUNICACIONES OFICIALES EXTERNAS RECIBIDAS. 5.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</si>
  <si>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CO1.REQ.7526026</t>
  </si>
  <si>
    <t>OAG-VAD-0058-2025</t>
  </si>
  <si>
    <t>https://community.secop.gov.co/Public/Tendering/OpportunityDetail/Index?noticeUID=CO1.NTC.7404729&amp;isFromPublicArea=True&amp;isModal=False</t>
  </si>
  <si>
    <t>JEIN ALEJANDRA MORA ZAMBRANO</t>
  </si>
  <si>
    <t>LA PRESENTE ORDEN TIENE POR OBJETO: 1. APOYAR EN LA ATENCIÓN DE ESTUDIANTES. 2. APOYAR EN LA ELABORACIÓN DE COMUNICACIONES DE ACUERDO A LAS INSTRUCCIONES DE LA SECRETARIA GENERAL. 3. APOYAR EN LA RESPUESTA, SEGUIMIENTO Y CONTROL DE LAS SOLICITUDES DEL CONSEJO ACADÉMICO. 4. APOYAR EN LAS ACTIVIDADES DE COMUNICACIÓN Y PUBLICACIÓN DE ACTOS ADMINISTRATIVOS. 5. APOYAR EN EL REGISTRO DE RESOLUCIONES Y ACTOS ADMINISTRAIVOS. 6. APOYAR EN EL COMITÉ DE CORRESPONDENCIA DEL CONSEJO ACADÉMICO. 7. APOYAR EN LAS SOLICITUDES RECIBIDAS PARA LA COMISIÓN DEL MÉRITO. 8. APOYAR EN LA ORGANIZACIÓN DE LAS NORMAS QUE LA SECRETARÍA REQUIERA DE MANERA IMPRESA.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</si>
  <si>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CO1.REQ.7525695</t>
  </si>
  <si>
    <t>OPSP-VAD-0057-2025</t>
  </si>
  <si>
    <t>https://community.secop.gov.co/Public/Tendering/OpportunityDetail/Index?noticeUID=CO1.NTC.7402891&amp;isFromPublicArea=True&amp;isModal=False</t>
  </si>
  <si>
    <t>ALFA SIELO JAIMES SILVA</t>
  </si>
  <si>
    <t>OMAR ENRIQUE SEGURA ASCENCIO</t>
  </si>
  <si>
    <t>LA PRESENTE ORDEN TIENE POR OBJETO: 1. CONSOLIDAR EL REGISTRO DEL PERSONAL CIENTÍFICO A CONTRATAR PARA PROYECTOS EJECUTADOS POR LA VICERRECTORÍA ADMINISTRATIVA. 2. APOYAR EN LA COORDINACIÓN PARA LA CREACIÓN DE USUARIOS DE LAS PLATAFORMAS GEDOCO Y SIGEP II DE NUEVOS CONTRATISTAS. 3. APOYAR EN LA ELABORACIÓN DEL REPORTE PARA LA ARL DE NUEVOS CONTRATISTAS. 4. APOYAR A LOS CONTRATISTAS EN EL PROCESO DE INCLUSIÓN DE DOCUMENTOS EN LA PLATAFORMA GEDOCO. 5. APOYAR CON LA INCLUSIÓN DE LOS DATOS DE LOS NUEVOS CONTRATOS EN LA PLATAFORMA GEDOCO. 6. APOYAR EN LA COORDINACIÓN DEL REPORTE DE LOS CONTRATOS EN EL SISTEMA DE INFORMACIÓN Y GESTIÓN DEL EMPLEO PÚBLICO SIGEP 7. APOYAR LA REALIZACIÓN DE LLAMADAS DE ACOMPAÑAMIENTO Y SEGUIMIENTO EN EL CARGUE DE DOCUMENTOS DEL PERSONAL A CONTRATAR. 8. APOYAR EN LA CREACIÓN Y ACTIVACIÓN DE USUARIOS EN LA PLATAFORMA SIGEP II. 9. APOYAR EN EL PROCESO DE INCLUSIÓN DE LOS CONTRATOS EN LA PLATAFORMA SIGEP II. 10. APOYAR LA ACTUALIZACIÓN DE LOS DOCUMENTOS CONTRACTUALES EN LA PLATAFORMA SIA OBSERVA. 11. APOYAR EN LA ELABORACIÓN Y TRAMITE DE DOCUMENTOS PARA PAGO DE LOS BIENES Y SERVICIOS QUE SEAN ADQUIRIDOS EN LOS DIFERENTES PROYECTOS EJECUTADOS POR LA VICERRECTORÍA ADMINISTRATIVA. 12. TRAMITAR EL REPORTE DE INFORMACIÓN REQUERIDA RELACIONADOS CON EL PERSONAL CONTRATADO PARA LOS PROYECTOS EJECUTADOS POR LA VICERRECTORÍA.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</si>
  <si>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CO1.REQ.7524314</t>
  </si>
  <si>
    <t>OPSP-VAD-0056-2025</t>
  </si>
  <si>
    <t>https://community.secop.gov.co/Public/Tendering/OpportunityDetail/Index?noticeUID=CO1.NTC.7404182&amp;isFromPublicArea=True&amp;isModal=False</t>
  </si>
  <si>
    <t>BRIAN JOSE DE LEON MARQUEZ</t>
  </si>
  <si>
    <t>LA PRESENTE ORDEN TIENE POR OBJETO: 1. EFECTUAR LA INCLUSIÓN DE DOCUMENTOS CONTRACTUALES EXPEDIDOS POR LA VICERRECTORÍA ADMINISTRATIVA EN LAS PLATAFORMAS SIA OBSERVA Y SECOP II. 2. APOYAR EN LA DIGITALIZACIÓN LOS DOCUMENTOS DE LOS PROCESOS CONTRACTUALES EXPEDIDOS POR LA VICERRECTORÍA ADMINISTRATIVA. 3. TRAMITAR LA NOTIFICACIÓN DE LOS ACTOS ADMINISTRATIVOS A LA OFICINA DE PRESUPUESTO PARA LA ELABORACIÓN DE LOS REGISTROS PRESUPUESTALES. 4. DILIGENCIAR OPORTUNAMENTE LOS DATOS REQUERIDOS EN INFORMES DE CONTRATACIÓN 5. GESTIONAR LA CONSOLIDACIÓN Y PRESENTACIÓN DEL REPORTE ACUMULATIVO DE LOS PROYECTOS DE REGALÍAS EJECUTADOS POR LAS VICERRECTORÍAS DE LA UNIVERSIDAD A LA CONTRALORÍA GENERAL DE LA REPÚBLICA, SEGÚN LOS LINEAMIENTOS ESTABLECIDOS EN EL PORTAL CAS.CONTRALORIA.GOV.CO 6. REMITIR A LA DIRECCIÓN FINANCIERA LOS DOCUMENTOS CONTRACTUALES QUE LOS INTERVENTORES HAYAN PRESENTADO PARA REALIZAR LOS PAGOS DE LOS CONTRATOS EXPEDIDOS POR LA VICERRECTORÍA PREVIA REVISIÓN DE QUE CUMPLAN CON LOS REQUISITOS DEL SISTEMA DE GESTIÓN DE CALIDAD.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</si>
  <si>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CO1.REQ.7525185</t>
  </si>
  <si>
    <t>OPSP-VAD-0055-2025</t>
  </si>
  <si>
    <t>https://community.secop.gov.co/Public/Tendering/OpportunityDetail/Index?noticeUID=CO1.NTC.7404132&amp;isFromPublicArea=True&amp;isModal=False</t>
  </si>
  <si>
    <t>MAURICIO ANDRES SANTANDER BARRIOS</t>
  </si>
  <si>
    <t>LA PRESENTE ORDEN TIENE POR OBJETO: 1. APOYAR EN LA CREACIÓN DE RUBROS DE INGRESOS EN LOS MÓDULOS DE PRESUPUESTO Y REGALÍAS. 2. APOYAR EN LA CREACIÓN DE RUBROS DE EGRESOS EN LOS MÓDULOS DE PRESUPUESTO Y REGALÍAS. 3. APOYAR EN LAS ADICIONES PRESUPUESTALES EN LOS MÓDULOS DE PRESUPUESTO Y REGALÍAS. 4. APOYAR EN LOS TRASLADOS PRESUPUESTALES EN LOS MÓDULOS DE PRESUPUESTO Y REGALÍAS. 5.APOYAR EN LA CREACIÓN DE LOS CUIPOS EN LOS MÓDULOS DE PRESUPUESTO Y REGALÍAS. 6. APOYAR EN LA CREACIÓN DE FUENTES DE INGRESOS EN LOS MÓDULOS DE PRESUPUESTO Y REGALÍAS. 7.APOYAR EN LA CREACIÓN DE FUENTES DE EGRESOS EN LOS MÓDULOS DE PRESUPUESTO Y REGALÍAS. 8. APOYAR EN LA CREACIÓN DE CENTRO DE COSTOS EN LOS MÓDULOS DE PRESUPUESTO Y REGALÍAS 9. APOYAR EN LA ELABORACIÓN CDP EN EL MÓDULO DE REGALÍAS 10. APOYAR EN LA ELABORACIÓN DE ADICIONES A CDP EN EL MÓDULO DE REGALÍAS 11- APOYAR EN LA ELABORACIÓN DE ADICIONES A REGISTROS PRESUPUESTALES EN EL MÓDULO DE REGALÍAS 12. APOYAR EN LA ELABORACIÓN REGISTROS PRESUPUESTALES EN EL MÓDULO DE REGALÍAS. TODAS ESTAS ACTIVIDADES SE DESARROLLARÁN EN EL SISTEMA DE INFORMACIÓN FINANCIERO SINAP.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</si>
  <si>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CO1.REQ.7525150</t>
  </si>
  <si>
    <t>OPSP-VAD-0054-2025</t>
  </si>
  <si>
    <t>https://community.secop.gov.co/Public/Tendering/OpportunityDetail/Index?noticeUID=CO1.NTC.7403578&amp;isFromPublicArea=True&amp;isModal=False</t>
  </si>
  <si>
    <t>MARCIO POLO HURTADO</t>
  </si>
  <si>
    <t>LA PRESENTE ORDEN TIENE POR OBJETO: 1. APOYAR EN LA CREACIÓN DE RUBROS DE INGRESOS. 2. APOYAR EN LA CREACIÓN DE RUBROS DE EGRESOS. 3. APOYAR EN LOS MOVIMIENTOS DE ADICIONES PRESUPUESTALES. 4. APOYAR EN LOS MOVIMIENTOS DE TRASLADOS PRESUPUESTALES. 5.APOYAR EN LA CREACIÓN DE LOS CUPOS. 6. APOYAR EN LA CREACIÓN DE FUENTES DE INGRESOS. 7.APOYAR EN LA CREACIÓN DE FUENTES DE EGRESOS. 8. APOYAR EN LA CREACIÓN DE CENTRO DE COSTOS.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</si>
  <si>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CO1.REQ.7524742</t>
  </si>
  <si>
    <t>OPSP-VAD-0053-2025</t>
  </si>
  <si>
    <t>https://community.secop.gov.co/Public/Tendering/OpportunityDetail/Index?noticeUID=CO1.NTC.7403174&amp;isFromPublicArea=True&amp;isModal=False</t>
  </si>
  <si>
    <t>VANESA PAOLA LIZCANO ARAGON</t>
  </si>
  <si>
    <t>LA PRESENTE ORDEN TIENE POR OBJETO: 1. APOYAR EN EL PROCESO DE SELECCIÓN DE ASPIRANTES AL PROGRAMA TALENTO MAGDALENA. 2. APOYAR EN LA ORGANIZACIÓN DE LAS ENTREVISTAS DE LOS ASPIRANTES SELECCIONADOS EN LOS PROGRAMAS DE PREGRADO PRESENCIAL. 3. APOYAR EN EL PROCESO DE INSCRIPCIÓN, MATRÍCULA FINANCIERA Y REGISTRO ACADÉMICO DE ESTUDIANTES EN LAS DIFERENTES MODALIDADES QUE OFERTA LA UNIVERSIDAD. 4. APOYAR EN LA RECEPCIÓN Y TRAMITE DE PAZ Y SALVOS ACADÉMICOS DE LOS ESTUDIANTES DE LAS DIFERENTES MODALIDADES. 5. APOYAR EN LA REVISIÓN DEL ESTADO FINANCIERO DE LOS ESTUDIANTES NUEVOS Y ANTIGUOS DE LAS DIFERENTES MODALIDADES. 6. APOYAR EN LA ELABORACIÓN DEL INFORME FINAL DEL PROCESO DE REGISTRO ACADÉMICO DEL PERIODO 2024-II DE LA MODALIDAD PREGRADO PRESENCIAL. 7. APOYAR EN EL PROCESO DE MEJORA CONTINUA, REVISIÓN Y ACTUALIZACIÓN DE LOS INDICADORES DE CALIDAD DEL GRUPO DE ADMISIONES. 8. APOYAR EN LA ACTUALIZACIÓN DE INFORMACIÓN RELACIONADA CON LOS PLANES DE ESTUDIOS DE LOS PROGRAMAS EN LAS DIFERENTES MODALIDADES QUE LA UNIVERSIDAD OFERTA. 9. APOYAR EN EL REGISTRO DE ASIGNATURAS HOMOLOGADAS Y/O RECONOCIDAS EN LOS HISTORIALES ACADÉMICOS DE LOS ESTUDIANTES DE LOS DIFERENTES NIVELES DE FORMACIÓN QUE OFERTA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</si>
  <si>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CO1.REQ.7523934</t>
  </si>
  <si>
    <t>OPSP-VAD-0052-2025</t>
  </si>
  <si>
    <t>https://community.secop.gov.co/Public/Tendering/OpportunityDetail/Index?noticeUID=CO1.NTC.7410541&amp;isFromPublicArea=True&amp;isModal=False</t>
  </si>
  <si>
    <t>TANIA ESTHER OLIVEROS ACOSTA</t>
  </si>
  <si>
    <t>CO1.REQ.7531596</t>
  </si>
  <si>
    <t>OAG-VAD-0051-2025</t>
  </si>
  <si>
    <t>https://community.secop.gov.co/Public/Tendering/OpportunityDetail/Index?noticeUID=CO1.NTC.7410517&amp;isFromPublicArea=True&amp;isModal=False</t>
  </si>
  <si>
    <t>BRAYAN ALEXANDER ROMERO OROZCO</t>
  </si>
  <si>
    <t>LA PRESENTE ORDEN TIENE POR OBJETO: 1. ASESORAR EN LA RESOLUCIÓN DE PETICIONES QUE SE LE HAGA A LA UNIVERSIDAD DEL MAGDALENA DENTRO DE LOS PLAZOS Y/O TÉRMINOS ESTABLECIDOS EN LA LEY, QUE LE SEAN ASIGNADAS POR PARTE DEL RECTOR, DIRECCIÓN DE TALENTO HUMANO Y DEMÁS AUTORIDADES QUE DESIGNEN LA ALTA DIRECCIÓN. 2. APOYAR EN EL SEGUIMIENTO A LOS PROCEDIMIENTOS ADMINISTRATIVOS QUE LE SEAN ENCOMENDADOS POR EL RECTOR, LA DIRECCIÓN DE TALENTO HUMANO Y DEMÁS AUTORIDADES QUE DESIGNE LA ALTA DIRECCIÓN. 3. ELABORAR LOS ACTOS ADMINISTRATIVOS REQUERIDOS PARA FINES MISIONALES Y DE ORDEN LABORAL. 4. EMITIR CONCEPTOS JURÍDICOS A SOLICITUD DE LA DIRECTORA DE TALENTO HUMANO, RELATIVOS CON LAS FUNCIONES DE LA DEPENDENCIA. 5. APOYAR EN EL BUEN MANEJO DEL ARCHIVO Y LA CORRESPONDENCIA QUE LE SEAN ASIGNADOS.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</si>
  <si>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CO1.REQ.7531577</t>
  </si>
  <si>
    <t>OPSP-VAD-0050-2025</t>
  </si>
  <si>
    <t>https://community.secop.gov.co/Public/Tendering/OpportunityDetail/Index?noticeUID=CO1.NTC.7410195&amp;isFromPublicArea=True&amp;isModal=False</t>
  </si>
  <si>
    <t>LUISA MARIA GARCIA GUTIERREZ</t>
  </si>
  <si>
    <t>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Y HACER SOBRE ÉSTAS LOS SEGUIMIENTOS REQUERIDOS. 3. REPRESENTAR A LA UNIVERSIDAD DEL MAGDALENA COMO PARTE CIVIL EN LAS ACTUACIONES PENALES QUE SE ADELANTEN EN LA FISCALÍA GENERAL DE LA NACIÓN Y EN LOS JUZGADOS PENALES QUE ASÍ LO REQUIERAN. 4. RESOLVER LAS PETICIONES QUE SE LE HAGAN A LA UNIVERSIDAD DEL MAGDALENA DENTRO DE LOS PLAZOS Y/O TÉRMINOS ESTABLECIDOS EN LA LEY, QUE LE SEAN TRASLADADAS. 5. ELABORAR Y REVISAR ACTOS ADMINISTRATIVOS QUE REQUIERA LA UNIVERSIDAD DEL MAGDALENA Y QUE LE SEAN SOLICITADOS. 6. HACER SEGUIMIENTO A LOS DERECHOS DE PETICIÓN QUE DEBEN SER RESUELTOS POR OTRAS DEPENDENCIAS CUANDO ESTOS LE SEAN ASIGNADOS. 7. APOYAR Y ASESORAR AL GRUPO DE ATENCIÓN DE CASOS DE VIOLENCIA DE GÉNERO EN EL MARCO DE LO ESTABLECIDO EN EL PROTOCOLO PARA LA ATENCIÓN DE CASOS DE VIOLENCIA SEXUAL Y VIOLENCIA DE GÉNERO (ACUERDO SUPERIOR 010 DE 2019). 8. PRESTAR ASESORÍA Y ACOMPAÑAMIENTO JURÍDICO A LAS VÍCTIMAS DE CUALQUIER FORMA DE VIOLENCIA SEXUAL O DE GÉNERO QUE REPORTEN LOS CASOS ANTE LA UNIVERSIDAD DEL MAGDALENA. 9. PRESTAR ASESORÍA JURÍDICA A LAS FACULTADES ACADÉMICAS EN EL MARCO DE LOS PROCESOS DISCIPLINARIOS INICIADOS POR CONDUCTAS RELACIONADAS CON CUALQUIER TIPO DE VIOLENCIA SEXUAL O DE GÉNERO.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</si>
  <si>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CO1.REQ.7531554</t>
  </si>
  <si>
    <t>OPSP-VAD-0049-2025</t>
  </si>
  <si>
    <t>https://community.secop.gov.co/Public/Tendering/OpportunityDetail/Index?noticeUID=CO1.NTC.7410168&amp;isFromPublicArea=True&amp;isModal=False</t>
  </si>
  <si>
    <t>JUAN CARLOS MAESTRE DOMINGUEZ</t>
  </si>
  <si>
    <t>LA PRESENTE ORDEN TIENE POR OBJETO: 1. APOYAR AL GRUPO DE SERVICIOS GENERALES EN LA SUPERVISIÓN DE ESPACIOS FÍSICOS, 2. APOYAR AL GSG EN LA APERTURA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</si>
  <si>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CO1.REQ.7531516</t>
  </si>
  <si>
    <t>OAG-VAD-0048-2025</t>
  </si>
  <si>
    <t>https://community.secop.gov.co/Public/Tendering/OpportunityDetail/Index?noticeUID=CO1.NTC.7404741&amp;isFromPublicArea=True&amp;isModal=False</t>
  </si>
  <si>
    <t>YESID FABIAN VILORIA MANJARRES</t>
  </si>
  <si>
    <t>LA PRESENTE ORDEN TIENE POR OBJETO: 1. APOYAR EN LA RECEPCIÓN, VERIFICACIÓN Y REVISIÓN DE DOCUMENTOS PRECONTRACTUALES QUE SE REQUIEREN EN CADA CONTRATO Y ORDEN DE SERVICIOS DE MANTENIMIENTO PARA EL GRUPO INTERNO DE SERVICIOS GENERALES. 2. APOYAR EN LA EJECUCIÓN Y SEGUIMIENTO DE PLANES Y PROYECTOS A CARGO DEL GRUPO INTERNO DE SERVICIOS GENERALES. 3. APOYAR EN EL SEGUIMIENTO Y EVALUACIÓN A LAS ACTIVIDADES DESARROLLADAS POR EL GRUPO INTERNO DE SERVICIOS GENERALES. 4. APOYAR EN LA SUPERVISIÓN TÉCNICA Y FINANCIERA DE CONTRATOS A CARGO DEL RESPONSABLE DEL GRUPO INTERNO DE SERVICIOS GENERALES. 5. APOYAR EN LA ELABORACIÓN Y PREPARACIÓN DE INFORMES SOBRE LAS ACTIVIDADES Y GESTIÓN DEL GRUPO INTERNO DE SERVICIOS GENERALES. 6. APOYAR AL GRUPO INTERNO DE SERVICIOS GENERALES EN LA PLANIFICACIÓN Y COORDINACIÓN DE LOS MANTENIMIENTOS DE LOS DIFERENTES EQUIPOS Y ELEMENTOS QUE ESTÁN A CARGO DE LA DEPENDENCIA JUNTAMENTE CON EL ADMINISTRADOR DE LA PLATAFORMA AMSI Y DE AM. 7. APOYAR EN LA REALIZACIÓN DE INFORMES PERIÓDICOS DE LAS EJECUCIONES DE LOS DIFERENTES CONTRATOS Y ÓRDENES DE SERVICIOS. 8. APOYAR AL GRUPO INTERNO DE SERVICIOS GENERALES EN LA RECEPCIÓN DE FACTURAS EMITIDAS POR EL COBRO DE LOS SERVICIOS DE LOS DIFERENTES CONTRATISTAS EXTERNOS Y APOYAR EN LA VERIFICACIÓN QUE EL SERVICIO COBRADO SEA EL QUE REALMENTE SE RECIBIÓ.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</si>
  <si>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CO1.REQ.7526028</t>
  </si>
  <si>
    <t>OPSP-VAD-0047-2025</t>
  </si>
  <si>
    <t>https://community.secop.gov.co/Public/Tendering/OpportunityDetail/Index?noticeUID=CO1.NTC.7404759&amp;isFromPublicArea=True&amp;isModal=False</t>
  </si>
  <si>
    <t>MARIA CAMILA SAMPER MEZA</t>
  </si>
  <si>
    <t>LA PRESENTE ORDEN TIENE POR OBJETO: 1. APOYAR EN EL LEVANTAMIENTO DE INFORMACIÓN Y ELABORACIÓN DE REQUERIMIENTOS Y TÉRMINOS DE REFERENCIA PARA EL DESARROLLO DE NUEVAS FUNCIONALIDADES DE SISTEMA DE INFORMACIÓN DE RECURSOS EDUCATIVOS. 2. APOYAR EN EL DISEÑO, DESARROLLO, IMPLEMENTACIÓN DE LOS CAMBIOS REQUERIDOS DEL SISTEMA DE INFORMACIÓN, UTILIZANDO TECNOLOGÍAS .NET, JAVASCRIPT, ANGULAR, VALIÉNDOSE DE PATRONES DE DISEÑO QUE PERMITAN LA AUTOMATIZACIÓN Y OPTIMIZACIÓN DE PROCESOS. 3. APOYAR EN LA ELABORACIÓN DE REPORTES ESTADÍSTICOS E INDICADORES PARA LOS PROCESOS DE RECURSOS EDUCATIVOS Y ADMINISTRACIÓN DE LABORATORIOS. 4. BRINDAR SOPORTE EN LOS PROBLEMAS COMUNES QUE SE PRESENTAN CON LOS USUARIOS DEL SISTEMA DE INFORMACIÓN; DIAGNOSTICANDO, SOLUCIONADO Y DANDO RESPUESTA EN EL MENOR TIEMPO POSIBLE A LOS USUARIOS RELACIONADOS. 5. REALIZAR EL MANTENIMIENTO Y ACTUALIZACIÓN DEL SISTEMA DE INFORMACIÓN DE RECURSOS EDUCATIVOS EN TÉRMINOS DE SOLUCIÓN DE BUGS, ADECUACIONES O CAMBIOS EN PROCESOS EN RELACIÓN CON OTROS SISTEMAS DE INFORMACIÓN. 6. REALIZAR CAPACITACIONES A USUARIOS FINALES DEL SIARE SOBRE FUNCIONALIDADES Y PROCESOS DEL SISTEMA DE INFORMACIÓN. 7. APOYAR EN LA PROGRAMACIÓN, PREPARACIÓN Y ASIGNACIÓN ACADÉMICA Y POSTERIOR PRESENTACIÓN DE INFORMES DE DICHO PROCESO A TRAVÉS DE LAS INTERFACES Y SOLUCIONES ENTRE LOS DIFERENTES SISTEMAS DE INFORMACIÓN. 8. ASESORAR EN LAS ACTIVIDADES DE PLANIFICACIÓN DEL PROCESO DE GESTIÓN DE RECURSOS EDUCATIVOS. 9. APOYAR LAS ACTIVIDADES DE PARAMETRIZACIÓN, REGISTRO, DOCUMENTACIÓN Y ACTUALIZACIÓN DE LOS SISTEMAS INFORMÁTICOS, PLATAFORMAS Y DEMÁS APLICATIVOS QUE DAN SOPORTE A LOS DIFERENTES SERVICIOS QUE PRESTA EL GRUPO REDAL A LA COMUNIDAD ACADÉMICA Y EXTERNA A NUESTRA INSTITUCIÓN.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</si>
  <si>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CO1.REQ.7526009</t>
  </si>
  <si>
    <t>OPSP-VAD-0046-2025</t>
  </si>
  <si>
    <t>https://community.secop.gov.co/Public/Tendering/OpportunityDetail/Index?noticeUID=CO1.NTC.7404298&amp;isFromPublicArea=True&amp;isModal=False</t>
  </si>
  <si>
    <t>IAN ANDRES BERMUDEZ VELEZ</t>
  </si>
  <si>
    <t>LA PRESENTE ORDEN TIENE POR OBJETO: 1. APOYAR AL GRUPO INTERNO DE SERVICIOS GENERALES EN LA PLANIFICACIÓN Y COORDINACIÓN DE LOS MANTENIMIENTOS DE LOS DIFERENTES EQUIPOS Y ELEMENTOS QUE ESTÁN A CARGO DE LA DEPENDENCIA, CONJUNTAMENTE CON EL ADMINISTRADOR DE LA PLATAFORMA AMSI Y DE AM. 2. APOYAR AL GRUPO INTERNO DE SERVICIOS GENERALES EN LA RECEPCIÓN Y VERIFICACIÓN DE LA DOCUMENTACIÓN QUE SE REQUIERE EN CADA CONTRATO Y ORDEN DE SERVICIOS DE MANTENIMIENTO QUE DEBA SER SUPERVISADA POR EL RESPONSABLE DE GRUPO. 3. APOYAR AL GRUPO INTERNO DE SERVICIOS GENERALES EN LA REALIZACIÓN DE INFORMES PERIÓDICOS DE LAS EJECUCIONES DE LOS DIFERENTES CONTRATOS Y ÓRDENES DE SERVICIOS. 4. APOYAR AL GRUPO INTERNO DE SERVICIOS GENERALES EN EL RECIBO DE FACTURAS EMITIDAS POR EL COBRO DE LOS SERVICIOS DE LOS DIFERENTES CONTRATISTAS EXTERNOS Y APOYAR EN LA VERIFICACIÓN QUE SE COBRE EL SERVICIO QUE REALMENTE SE REALIZÓ. 5. APOYAR AL GRUPO INTERNO DE SERVICIOS GENERALES EN LOS SEGUIMIENTOS DE LOS PROYECTOS DEL PLAN DE ACCIÓN Y DEMÁS PROCEDIMIENTOS DE LA GESTIÓN ADMINISTRATIVA REFERENTES AL SISTEMA INTEGRADO DE CALIDAD, ASÍ COMO LA DOCUMENTACIÓN DE LAS ACCIONES DE MEJORA, PREVENTIVAS Y CORRECTIVAS.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</si>
  <si>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CO1.REQ.7525672</t>
  </si>
  <si>
    <t>OPSP-VAD-0045-2025</t>
  </si>
  <si>
    <t>https://community.secop.gov.co/Public/Tendering/OpportunityDetail/Index?noticeUID=CO1.NTC.7404257&amp;isFromPublicArea=True&amp;isModal=False</t>
  </si>
  <si>
    <t>JESUS MIGUEL GLEN PEDROZO</t>
  </si>
  <si>
    <t>LA PRESENTE ORDEN TIENE POR OBJETO: 1. APOYAR EN EL DESARROLLO DE COMPONENTES SOFTWARE EN TECNOLOGÍAS NETCORE, JAVASCRIPT, ANGULAR, HACIENDO USO DE PATRONES DE DISEÑO. 2. APOYAR EN EL MODELAMIENTO DE BASES DE DATOS RELACIONALES QUE SOPORTEN LOS PROCESOS DE LOS SISTEMAS DE LA DIRECCIÓN CURRICULAR. 3. APOYAR EN LA IMPLEMENTACIÓN DE PRINCIPIOS SOLID. 4. APOYAR EN LA IMPLEMENTACIÓN DE CONTROL DE CÓDIGO FUENTE DE LOS PRODUCTOS SOFTWARE DESARROLLADOS EN LA VICERRECTORÍA ACADÉMICA. 5. APOYAR EN EL PROCESO DE OPTIMIZACIÓN DE SENTENCIAS SQL EN SQL SERVER. 6. APOYAR EN LA CAPACITACIÓN DE USUARIOS.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</si>
  <si>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CO1.REQ.7525636</t>
  </si>
  <si>
    <t>OPSP-VAD-0044-2025</t>
  </si>
  <si>
    <t>https://community.secop.gov.co/Public/Tendering/OpportunityDetail/Index?noticeUID=CO1.NTC.7403946&amp;isFromPublicArea=True&amp;isModal=False</t>
  </si>
  <si>
    <t>DIDIER TRUJILLO HOYOS</t>
  </si>
  <si>
    <t>CO1.REQ.7525337</t>
  </si>
  <si>
    <t>OPSP-VAD-0043-2025</t>
  </si>
  <si>
    <t>https://community.secop.gov.co/Public/Tendering/OpportunityDetail/Index?noticeUID=CO1.NTC.7403832&amp;isFromPublicArea=True&amp;isModal=False</t>
  </si>
  <si>
    <t>MONICA MARINA POSADA GUTIERREZ</t>
  </si>
  <si>
    <t>LA PRESENTE ORDEN TIENE POR OBJETO: 1. APOYAR LA ATENCIÓN A TRAVÉS DE LOS DIFERENTES CANALES DE COMUNICACIÓN A LOS APROXIMADAMENTE 900 DOCENTES QUE ATIENDEN UNA POBLACIÓN APROXIMADA DE 120 ESTUDIANTES DIARIAMENTE. 2. APOYAR EN LA ASIGNACIÓN Y SEGUIMIENTO DE LA UTILIZACIÓN DE SALAS DE CONSULTAS POR PARTE DE LOS DOCENTES. 3. APOYAR PARA EL INGRESO DE DOCENTES A LOS CUBÍCULOS ASIGNADOS 4. APOYAR PARA LA ENTREGA DE LA SALA DE AUDIOVISUALES, SEGÚN ASIGNACIÓN EN EL SISTEMA SIARE.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</si>
  <si>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CO1.REQ.7524777</t>
  </si>
  <si>
    <t>OAG-VAD-0042-2025</t>
  </si>
  <si>
    <t>https://community.secop.gov.co/Public/Tendering/OpportunityDetail/Index?noticeUID=CO1.NTC.7403804&amp;isFromPublicArea=True&amp;isModal=False</t>
  </si>
  <si>
    <t>WENDY PAOLA MERCADO RODRIGUEZ</t>
  </si>
  <si>
    <t>LA PRESENTE ORDEN TIENE POR OBJETO: 1. APOYAR CON LA ACTUALIZACIÓN Y REVISIÓN DE LOS DOCUMENTOS DEL PROCESO DE GESTIÓN ACADÉMICA (FORMATOS, GUÍAS, INSTRUCTIVOS Y PROCEDIMIENTOS EN EL SISTEMA COGUI). 2. APOYAR EN EL PROCESO DE REVISIÓN, SEGUIMIENTO Y CONSOLIDACIÓN DEL PLAN DE TRABAJO DOCENTE - PTD- PLANTA Y OCASIONALES DE UNIMAGDALENA. 3. APOYAR EN EL PROCESO DE REVISIÓN, SEGUIMIENTO Y CONSOLIDACIÓN DE INFORMACIÓN PARA EL TRÁMITE DE PAGO DE LA BONIFICACIÓN NO CONSTITUTIVA DE SALARIO A FUNCIONARIOS ADMINISTRATIVOS Y DOCENTES DE PLANTA DE UNIMAGDALENA, POR LAS ACTIVIDADES ACADÉMICAS DESARROLLADAS EN LA MODALIDAD DE CÁTEDRA. 4. APOYAR EN LA ELABORACIÓN DE ACTOS ADMINISTRATIVOS RELACIONADOS CON LA VINCULACIÓN DE PROFESORES POR HORA CÁTEDRA. 5. APOYAR EN EL ROL DE ADMINISTRACIÓN DE CONTRATOS DE LA PLATAFORMA SIGEP II.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</si>
  <si>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CO1.REQ.7524663</t>
  </si>
  <si>
    <t>OPSP-VAD-0041-2025</t>
  </si>
  <si>
    <t>https://community.secop.gov.co/Public/Tendering/OpportunityDetail/Index?noticeUID=CO1.NTC.7405953&amp;isFromPublicArea=True&amp;isModal=False</t>
  </si>
  <si>
    <t>MARIA FAUSTINA GARCIA NIETO</t>
  </si>
  <si>
    <t>LA PRESENTE ORDEN TIENE POR OBJETO: 1. APOYAR LA ATENCIÓN A TRAVÉS DE LOS DIFERENTES CANALES DE COMUNICACIÓN A LOS APROXIMADAMENTE 900 DOCENTE QUE ATIENDEN UNA POBLACIÓN APROXIMADA DE 120 ESTUDIANTES DIARIAMENTE. 2. APOYAR EN LA ASIGNACIÓN Y SEGUIMIENTO DE LA UTILIZACIÓN DE SALAS DE CONSULTAS POR PARTE DE LOS DOCENTES. 3. APOYAR EN EL INGRESO DE DOCENTES A LOS CUBÍCULOS ASIGNADOS 4. APOYAR PARA LA ENTREGA DE LA SALA DE AUDIOVISUALES, SEGÚN ASIGNACIÓN EN EL SISTEMA SIARE.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</si>
  <si>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CO1.REQ.7526863</t>
  </si>
  <si>
    <t>OAG-VAD-0040-2025</t>
  </si>
  <si>
    <t>https://community.secop.gov.co/Public/Tendering/OpportunityDetail/Index?noticeUID=CO1.NTC.7405733&amp;isFromPublicArea=True&amp;isModal=False</t>
  </si>
  <si>
    <t>JOSÉ JULIÁN RÍOS BOTACHE</t>
  </si>
  <si>
    <t>GERDA PATRICIA BARROS NIETO</t>
  </si>
  <si>
    <t>LA PRESENTE ORDEN TIENE POR OBJETO: 1. APOYAR AL GRUPO INTERNO DE CONTRATACIÓN EN LA ELABORACIÓN DE LOS INFORMES PERIÓDICOS QUE SE REQUIERAN PARA PUBLICACIÓN EN LA PÁGINA WEB INSTITUCIONAL EN EL MICROSITIO DE “TRANSPARENCIA Y ACCESO A LA INFORMACIÓN PÚBLICA”, ASÍ COMO LOS QUE REQUIERA LA CONTRALORÍA GENERAL DE LA REPUBLICA Y DEL MAGDALENA CON RESPECTO A LAS ÓRDENES Y/O CONTRATOS QUE SUSCRIBA EL VICERRECTOR ADMINISTRATIVO Y EL DIRECTOR ADMINISTRATIVO. 2. APOYAR AL GRUPO INTERNO DE CONTRATACIÓN EN EL CARGUE DE INFORMACIÓN A LA PLATAFORMA DEL SECOP I Y II DE TODOS LOS PROCESOS DE CONTRATACIÓN QUE ADELANTE LA UNIVERSIDAD A TRAVÉS DE LA VICERRECTORÍA ADMINISTRATIVA Y/O DIRECCIÓN ADMINISTRATIVA. 3. APOYAR AL GRUPO INTERNO DE CONTRATACIÓN EN EL CARGUE Y ACTUALIZACIÓN DE LA INFORMACIÓN DE LAS ORDENES DE SERVICIOS PROFESIONALES Y DE APOYO A LA GESTIÓN QUE SUSCRIBA EL VICERRECTOR ADMINISTRATIVO Y/O DIRECTOR ADMINISTRATIVO EN LA PLATAFORMA SIA OBSERVA DE LA AUDITORIA GENERAL DE LA REPUBLICA. 4. APOYAR EL SEGUIMIENTO A LOS PLANES DE MEJORAMIENTO DE AUDITORÍAS INTERNAS Y EXTERNAS. ASÍ COMO EL PLAN DE INTEGRIDAD Y BUEN GOBIERNO. 5. APOYAR LA GENERACIÓN DE INFORMES DEL ESTADO DE CARGUE DE DOCUMENTOS EN LAS PLATAFORMAS: SIA OBSERVA AUDITORIA, SIGEP I Y II, SECOP I Y II, SIA OBSERVA CONTRALORÍA, POR PARTE DE CADA UNO DE LOS ORDENADORES DEL GASTO DELEGADOS. 6. APOYAR EN LA CAPACITACIÓN Y MESAS DE TRABAJO CON LOS DISTINTOS EQUIPOS Y ORDENADORES DEL GASTO DELEGADOS RESPECTO DE LA GESTIÓN Y CARGUE DE INFORMACIÓN EN LAS PLATAFORMAS: SIA OBSERVA AUDITORIA, SIGEP I Y II, SECOP I Y II, SIA OBSERVA CONTRALORÍA, CHIP, CONTADURÍA GENERAL DE LA NACIÓN Y SIRECI. 7. APOYAR EL PROCESOS DE REVISIÓN INTERNA DE LAS PLATAFORMAS SIA OBSERVA AUDITORIA, SIGEP I Y II, SECOP I Y II, SIA OBSERVA CONTRALORÍA, DEL CARGUE DE LOS CONTRATOS Y MATRIZ DE LEGALIDAD. 8. APOYAR A LOS EQUIPOS DE TRABAJO Y ORDENADORES DEL GASTO DELEGADOS, RESPECTO DE INQUIETUDES O SOLICITUDES SOBRE EL CARGUE DE INFORMACIÓN EN LAS PLATAFORMAS: SIA OBSERVA AUDITORIA, SIGEP I Y II, SECOP I Y II, SIA OBSERVA CONTRALORÍA. 9. APOYAR EN LA CONFIGURACIÓN Y CREACIÓN DE CUENTAS Y CONFORMACIÓN DE EQUIPOS DE TRABAJO EN LA PLATAFORMA DEL SECOP. 10. APOYAR EN LA REVISIÓN Y VERIFICACIÓN DE LA INFORMACIÓN DEL DIRECTORIO FUNCIÓN PÚBLICA SIGEP II. 11.APOYAR EN LA CAPACITACIÓN, CONFORMACIÓN, CARGUE Y PUBLICACIÓN DEL PLAN ANUAL DE ADQUISICIONES – PAA DE ACUERDO A LOS CÓDIGOS UNSPSC QUE CORRESPONDAN. 12. APOYAR EN LA CAPACITACIÓN, REVISIÓN Y CARGUE DEL FORMATO F-20 CONTRALORÍA DEPARTAMENTAL DEL MAGDALENA. 13. APOYAR EL CARGUE DE INFORMACIÓN DE LAS ORDENES DE PRESTACIÓN DE SERVICIOS PROFESIONALES Y DE APOYO A LA GESTIÓN A LAS PLATAFORMAS: CHIP, FUNCIÓN PÚBLICA, CONTADURÍA GENERAL DE LA NACIÓN Y SIRECI. 14. APOYAR AL GRUPO INTERNO DE CONTRATACIÓN EN LA RECOLECCIÓN DE EVIDENCIAS DE LAS ACCIONES ESTABLECIDAS PARA LA PRESENTACIÓN DE INFORMES DE LOS INDICADORES DE GESTIÓN, PLAN ANTICORRUPCIÓN, PLAN DE RIESGOS DE CORRUPCIÓN, PLAN DE RIESGOS DE GESTIÓN, PLANES DE MEJORA, EN LO CORRESPONDIENTE A LAS PLATAFORMAS DEL ESTADO. 15. APOYAR AL GRUPO DE CONTRATACIÓN EN LA CONSOLIDACIÓN Y ENVÍO DE LA INFORMACIÓN CONCERNIENTE A LAS ÓRDENES DE PRESTACIÓN DE SERVICIOS PROFESIONALES Y DE APOYO A LA GESTIÓN QUE SEA SOLICITADA POR LAS DIFERENTES ENTIDADES DEL ESTADO Y DEMÁS DEPENDENCIAS DE LA UNIVERSIDAD. 16. APOYAR AL GRUPO INTERNO DE CONTRATACIÓN EN LA RECOPILACIÓN DE LA DOCUMENTACIÓN SOLICITADA EN EL MARCO DE LAS AUDITORÍAS QUE REALICE LA CONTRALORÍA GENERAL DEL DEPARTAMENTO DEL MAGDALENA, PERTINENTE AL GRUPO DE CONTRATACIÓN. 17. RENDIR INFORMES MENSUALES O CUANDO EL SUPERVISOR ASÍ LO REQUIERA, SOBRE LAS ACTIVIDADES DESARROLLADAS EN CUMPLIMIENTO DE LA ORDEN DE PRESTACIÓN DE SERVICIOS PROFESIONALES.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</si>
  <si>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CO1.REQ.7526804</t>
  </si>
  <si>
    <t>OPSP-VAD-0039-2025</t>
  </si>
  <si>
    <t>https://community.secop.gov.co/Public/Tendering/OpportunityDetail/Index?noticeUID=CO1.NTC.7410316&amp;isFromPublicArea=True&amp;isModal=False</t>
  </si>
  <si>
    <t>LUIS FELIPE FUENTES MONTES</t>
  </si>
  <si>
    <t>LA PRESENTE ORDEN TIENE POR OBJETO: 1. ASESORAR Y APOYAR LA COORDINACIÓN Y EJECUCIÓN DE PLANES Y PROYECTOS RELACIONADOS CON LA GESTIÓN AMBIENTAL Y SANITARIA. 2. ASESORAR Y APOYAR EN LA CONSTRUCCIÓN DE PROCESOS, PROCEDIMIENTOS Y ACTIVIDADES RELACIONADOS CON LA GESTIÓN AMBIENTAL Y SANITARIA. 3. ASESORAR Y APOYAR EN LA DEFINICIÓN DE LAS ACTIVIDADES DE SEGUIMIENTO, CONTROL Y EVALUACIÓN DE LA GESTIÓN AMBIENTAL Y SANITARIA AL INTERIOR DE LA UNIVERSIDAD, ESPECIALMENTE, EN CUMPLIMIENTO DE LAS NORMAS LEGALES Y REGLAMENTARIAS APLICABLES. 4. ASESORAR Y APOYAR EN LA GESTIÓN ANTE AUTORIDADES AMBIENTALES Y/O DEMÁS AUTORIDADES COMPETENTES RELACIONADAS CON EL COMPONENTE AMBIENTAL, LOS TRÁMITES PERTINENTES PARA LA OBTENCIÓN DE PERMISOS, AUTORIZACIONES, LICENCIAS Y CONCESIONES. 5. APOYAR EN LA PROYECCIÓN DE RESPUESTAS OPORTUNAS, CONFIABLES Y ADECUADAS, DE ACUERDO A LAS NORMAS LEGALES Y REGLAMENTARIAS, A LAS SOLICITUDES, DERECHOS DE PETICIÓN Y DEMÁS REQUERIMIENTOS ADMINISTRATIVOS DE LA GESTIÓN AMBIENTAL Y SANITARIA QUE PRESENTEN, TANTOS LOS USUARIOS INTERNOS COMO EXTERNOS. 6. APOYAR EN LA ATENCIÓN A LAS VISITAS QUE PROGRAMEN LAS AUTORIDADES AMBIENTALES A LAS DEPENDENCIAS QUE SEAN OBJETO DE SEGUIMIENTO O SOLICITUD DE PERMISOS AMBIENTALES Y SANITARIOS. 7. APOYAR LA SUPERVISIÓN TÉCNICA Y FINANCIERA DE CONTRATOS A CARGO DEL DIRECTOR ADMINISTRATIVO. 8. ELABORAR Y PREPARAR INFORMES SOBRE LA GESTIÓN AMBIENTAL DE LA INSTITUCIÓN. 9. APOYAR LA ACTUALIZACIÓN DEL DOCUMENTO PLAN DE CONTINGENCIAS PARA EL ALMACENAMIENTO DE HIDROCARBUROS EN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</si>
  <si>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CO1.REQ.7531391</t>
  </si>
  <si>
    <t>OPSP-VAD-0038-2025</t>
  </si>
  <si>
    <t>https://community.secop.gov.co/Public/Tendering/OpportunityDetail/Index?noticeUID=CO1.NTC.7405078&amp;isFromPublicArea=True&amp;isModal=False</t>
  </si>
  <si>
    <t>KARINA JOHANNA FERREIRA QUINTO</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</si>
  <si>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ELABORAR INFORME DE AVANCE DEL PLAN ANTICORRUPCIÓN Y DE ATENCIÓN AL CIUDADANO EN PERIODOS CUATRIMESTRALES. 4. APOYAR A LA OFICINA DE CONTROL INTERNO EN EL SEGUIMIENTO AL ÍNDICE DE TRANSPARENCIA Y ACCESO A LA INFORMACIÓN ITA Y EN EL CARGUE DEL RESPECTIVO INFORME DE RESULTADOS. 5. ASESORAR A LA OFICINA DE CONTROL INTERNO EN LA PLANIFICACIÓN DEL CONTROL INTERNO Y EN EL SEGUIMIENTO Y VERIFICACIÓN DEL SISTEMA DE CONTROL INTERNO. 6. ASESORAR A LA OFICINA DE CONTROL INTERNO EN LA IDENTIFICACIÓN DE RIESGOS Y DE ACCIONES DE MEJORA A LOS DIFERENTES RESPONSABLES DE PROCESOS EN EL MARCO DE AUDITORÍAS Y SEGUIMIENTOS. 7. APOYAR A LA OFICINA DE CONTROL INTERNO EN LA ELABORACIÓN Y DOCUMENTACIÓN DE INFORMES INTERNOS Y PARA LOS ÓRGANOS DE CONTROL. 8.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</si>
  <si>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CO1.REQ.7526348</t>
  </si>
  <si>
    <t>OPSP-VAD-0037-2025</t>
  </si>
  <si>
    <t>https://community.secop.gov.co/Public/Tendering/OpportunityDetail/Index?noticeUID=CO1.NTC.7405031&amp;isFromPublicArea=True&amp;isModal=False</t>
  </si>
  <si>
    <t>IVAN MANUEL MONTERO VILORIA</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</si>
  <si>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EL ANÁLISIS Y CONSOLIDACIÓN DE LA INFORMACIÓN FINANCIERA Y EN LA ELABORACIÓN DE INFORME TRIMESTRAL DE AUSTERIDAD DEL GASTO. 4. APOYAR A LA OFICINA DE CONTROL INTERNO EN EL SEGUIMIENTO A LA LEGALIZACIÓN DE AVANCES Y APOYOS ECONÓMICOS, Y A LA AMORTIZACIÓN DE ANTICIPOS, ASÍ COMO AL SEGUIMIENTO DEL ESTADO DE LAS RESERVAS PRESUPUESTALES Y DEMÁS SEGUIMIENTOS REQUERIDOS EN EL ÁREA FINANCIERA, CONTABLE Y PRESUPUESTAL. 5. APOYAR A LA OFICINA DE CONTROL INTERNO EN EL SEGUIMIENTO Y ASESORÍA A LA RENDICIÓN DE CUENTAS DE LA GESTIÓN FINANCIERA, CONTABLE Y PRESUPUESTAL EN SIA CONTRALORÍAS Y SIRECI. 6. ASESORAR A LA OFICINA DE CONTROL INTERNO EN LA PLANIFICACIÓN DEL CONTROL INTERNO Y EN EL SEGUIMIENTO Y VERIFICACIÓN DEL SISTEMA DE CONTROL INTERNO. 7. ASESORAR A LA OFICINA DE CONTROL INTERNO EN LA IDENTIFICACIÓN DE RIESGOS Y DE ACCIONES DE MEJORA A LOS DIFERENTES RESPONSABLES DE PROCESOS EN EL MARCO DE AUDITORÍAS Y SEGUIMIENTOS. 8. APOYAR A LA OFICINA DE CONTROL INTERNO EN LA ELABORACIÓN Y DOCUMENTACIÓN DE INFORMES INTERNOS Y PARA LOS ÓRGANOS DE CONTROL. 9.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</si>
  <si>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CO1.REQ.7526322</t>
  </si>
  <si>
    <t>OPSP-VAD-0036-2025</t>
  </si>
  <si>
    <t>https://community.secop.gov.co/Public/Tendering/OpportunityDetail/Index?noticeUID=CO1.NTC.7405003&amp;isFromPublicArea=True&amp;isModal=False</t>
  </si>
  <si>
    <t>GLORIA MARGARITA GUTIERREZ DE PIÑERES OSPINO</t>
  </si>
  <si>
    <t>LA PRESENTE ORDEN TIENE POR OBJETO: 1. APOYAR EN EL PROCESO DE INSCRIPCIÓN, MATRÍCULA FINANCIERA Y REGISTRO ACADÉMICO DE ESTUDIANTES EN LAS DIFERENTES MODALIDADES QUE OFERTA LA UNIVERSIDAD. 2. APOYAR EN LA RECEPCIÓN Y TRAMITE DE PAZ Y SALVOS ACADÉMICOS DE LOS ESTUDIANTES DE LAS DIFERENTES MODALIDADES. 3. APOYAR EN LA REVISIÓN DEL ESTADO FINANCIERO DE LOS ESTUDIANTES NUEVOS Y ANTIGUOS DE LAS DIFERENTES MODALIDADES. 4. APOYAR EN LA ELABORACIÓN DEL INFORME FINAL DEL PROCESO DE REGISTRO ACADÉMICO DEL PERIODO 2024-II DE LA MODALIDAD PREGRADO PRESENCIAL. 5. APOYAR EN EL PROCESO DE MEJORA CONTINUA, REVISIÓN Y ACTUALIZACIÓN DE LOS INDICADORES DE CALIDAD DEL GRUPO DE ADMISIONES. 6. APOYAR EN LA ACTUALIZACIÓN DE INFORMACIÓN RELACIONADA CON LOS PLANES DE ESTUDIOS DE LOS PROGRAMAS EN LAS DIFERENTES MODALIDADES QUE LA UNIVERSIDAD OFERTA. 7. APOYAR EN EL REGISTRO DE ASIGNATURAS HOMOLOGADAS Y/O RECONOCIDAS EN LOS HISTORIALES ACADÉMICOS DE LOS ESTUDIANTES DE LOS DIFERENTES NIVELES DE FORMACIÓN QUE OFERTA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</si>
  <si>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CO1.REQ.7525888</t>
  </si>
  <si>
    <t>OPSP-VAD-0035-2025</t>
  </si>
  <si>
    <t>https://community.secop.gov.co/Public/Tendering/OpportunityDetail/Index?noticeUID=CO1.NTC.7410081&amp;isFromPublicArea=True&amp;isModal=False</t>
  </si>
  <si>
    <t>CAMILA ANDREA GUTIERREZ MACIAS</t>
  </si>
  <si>
    <t>LA PRESENTE ORDEN TIENE POR OBJETO: 1. APOYAR EN LA ATENCIÓN A LOS USUARIOS A TRAVÉS DE LAS REDES SOCIALES Y WHATSAPP DEL GRUPO DE ADMISIONES. 2. BRINDAR ACOMPAÑAMIENTO A LOS INTERESADOS EN LA OFERTA ACADÉMICA DE LA UNIVERSIDAD DEL MAGDALENA. 3. APOYAR EN EL SEGUIMIENTO DE DEUDAS RELACIONADAS CON MATRÍCULA FINANCIERA DE LOS ESTUDIANTES DE PREGRADO PRESENCIAL. 4. APOYAR EN LA ACTUALIZACIÓN DE DATOS PERSONALES DE ESTUDIANTES EN EL SISTEMA DE INFORMACIÓN DE ADMISIONES. 5. COADYUVAR EN LA CORRECTA PLANIFICACIÓN, IMPLANTACIÓN, Y EJECUCIÓN DEL SISTEMA DE GESTIÓN DE CALIDAD. 6. BRINDAR APOYO DOCUMENTAL EN EL MANTENIMIENTO DEL SISTEMA DE GESTIÓN DE CALIDAD. 7. APOYAR EN EL DISEÑO DE PLANES DE CALIDAD PARA LOS PROCESOS QUE MANEJA EL GRUPO DE ADMISIONES DE LA UNIVERSIDAD DEL MAGDALENA. 8. APOYAR EN LAS AUDITORIAS DE GESTIÓN DE CALIDAD LIDERANDO ACCIONES CORRECTIVAS Y PREVENTIVAS PARA LA PRESTACIÓN DE SERVICIO DE LA ENTIDAD.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</si>
  <si>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CO1.REQ.7531368</t>
  </si>
  <si>
    <t>OPSP-VAD-0034-2025</t>
  </si>
  <si>
    <t>https://community.secop.gov.co/Public/Tendering/OpportunityDetail/Index?noticeUID=CO1.NTC.7399404&amp;isFromPublicArea=True&amp;isModal=False</t>
  </si>
  <si>
    <t>ANA CAROLINA RAMOS BOTTO</t>
  </si>
  <si>
    <t>LA PRESENTE ORDEN TIENE POR OBJETO: 1. APOYAR EN EL SEGUIMIENTO DE LAS COMUNICACIONES ELECTRÓNICAS DE LA VICERRECTORÍA DE INVESTIGACIÓN. 2. APOYAR EL SEGUIMIENTO EN EL MANEJO DE LA AGENDA DEL VICERRECTOR DE INVESTIGACIÓN Y ORGANIZACIÓN DE REUNIONES EN LA VIN. 3. APOYAR EN LA GESTIÓN DE DOCUMENTOS REMITIDOS A LA VICERRECTORÍA, Y DOCUMENTOS PARA LA FIRMA DEL VICERRECTOR. 4. APOYAR LA GESTIÓN DEL PROGRAMA DE FINANCIACIÓN PARA LA FORMACIÓN CIENTÍFICA. 5. APOYAR EN LA GESTIÓN DE LAS SOLICITUDES DE LAS UNIDADES ADSCRITAS A LA VICERRECTORÍA DE INVESTIGACIÓN. 6. APOYAR EN LA GESTIÓN Y CONSOLIDACIÓN DE LAS SOLICITUDES DE INFORMACIÓN REQUERIDAS POR OTRAS DEPENDENCIAS. 7. APOYAR EN EL CARGUE DE LAS SOLICITUDES DE LAS UNIDADES AL SISTEMA DE CORRESPONDENCIA INSTITUCIONAL. 8. APOYAR A LA VICERRECTORÍA EN LO REFERENTE A REUNIONES ESTRATÉGICAS Y DE GESTIÓN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</si>
  <si>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CO1.REQ.7519864</t>
  </si>
  <si>
    <t>OPSP-VAD-0033-2025</t>
  </si>
  <si>
    <t>https://community.secop.gov.co/Public/Tendering/OpportunityDetail/Index?noticeUID=CO1.NTC.7399468&amp;isFromPublicArea=True&amp;isModal=False</t>
  </si>
  <si>
    <t>JONATAN JOSE BUENABER WISMAN</t>
  </si>
  <si>
    <t>LA PRESENTE ORDEN TIENE POR OBJETO: 1. APOYAR EN LA REVISIÓN EN LA PLATAFORMA DEL GEDOCO Y SIGEP II DE LOS DOCUMENTOS PRECONTRACTUALES NECESARIOS PARA LA ELABORACIÓN DE ÓRDENES DE SERVICIOS PROFESIONALES Y DE APOYO A LA GESTIÓN DEL VICERRECTOR ADMINISTRATIVO Y/O DIRECTOR ADMINISTRATIVO. 2. APOYAR EN EL CARGUE Y ACTUALIZACIÓN DE INFORMACIÓN PRECONTRACTUAL, CONTRACTUAL Y POSTCONTRACTUAL EN LAS PLATAFORMAS DEL SIA OBSERVA , SECOP II Y SIGEP II DE LAS ORDENES SUSCRITAS POR EL VICERRECTOR ADMINISTRATIVO Y/O DIRECTOR ADMINISTRATIVO. 3. APOYAR EN LA REVISIÓN DE LA INFORMACIÓN CONTRACTUAL CARGADA EN LAS PLATAFORMAS DEL SIA OBSERVA AUDITORIA, SIGEP II, SECOP II POR LOS DIFERENTES ORDENADORES DEL GASTO DELEGADOS. 4. APOYAR AL GRUPO INTERNO DE CONTRATACIÓN EN LA ELABORACIÓN DE LOS CERTIFICADOS CONTRACTUALES A TRAVÉS DEL MÓDULO CERTICON. 5. ASESORAR Y APOYAR AL GRUPO DE CONTRATACIÓN EN LA ATENCIÓN A LAS DIFERENTES AUDITORÍAS INTERNAS O EXTERNAS DEL SISTEMA DE GESTIÓN DE LA CALIDAD. 6. ASESORAR Y APOYAR AL GRUPO INTERNO DE CONTRATACIÓN EN LA ACTUALIZACIÓN, AJUSTE Y MODIFICACIÓN DE LOS PROCEDIMIENTOS, GUÍAS, INSTRUCTIVOS Y FORMATOS DE LA GESTIÓN CONTRACTUAL EN LA PLATAFORMA ISOLUTION (COGUI +). 7. APOYAR AL GRUPO INTERNO DE CONTRATACIÓN EN LA RECOLECCIÓN DE LA INFORMACIÓN PARA LA PRESENTACIÓN DE INFORMES DE LOS INDICADORES DE GESTIÓN, PLAN ANTICORRUPCIÓN, PLAN DE RIESGOS DE CORRUPCIÓN, PLAN DE RIESGOS DE GESTIÓN, PLANES DE MEJORA, ENCUESTA DE SATISFACCIÓN, EVALUACIÓN A PROVEEDORES Y A SUPERVISORES. 8. APOYAR LA GENERACIÓN DE INFORMES DEL ESTADO DE CARGUE DE DOCUMENTOS EN LAS PLATAFORMAS: SIA OBSERVA AUDITORIA, SECOP I Y II, POR PARTE DE CADA UNO DE LOS ORDENADORES DEL GASTO DELEGADOS. 9. APOYAR AL GRUPO DE CONTRATACIÓN EN LA ORGANIZACIÓN DEL ARCHIVO DIGITAL DE LAS ORDENES DE SERVICIOS PROFESIONALES Y DE APOYO A LA GESTIÓN SUSCRITAS POR EL VICERRECTOR ADMINISTRATIVO Y/O EL DIRECTOR ADMINISTRATIVO. 10. APOYAR EN LA REVISIÓN DE LOS DOCUMENTOS PARA TRÁMITE DE LIQUIDACIÓN DE HONORARIOS DE ÓRDENES DE PRESTACIÓN DE SERVICIOS PROFESIONALES Y DE APOYO A LA GESTIÓN DE LA VICERRECTORÍA ADMINISTRATIVA Y DIRECCIÓN ADMINISTRATIVA.11. APOYAR AL GRUPO INTERNO DE CONTRATACIÓN EN LA ELABORACIÓN DE LOS INFORMES PERIÓDICOS QUE SE REQUIERAN PARA PUBLICACIÓN EN LA PÁGINA WEB INSTITUCIONAL EN EL MICRO SITIO DE “TRANSPARENCIA Y ACCESO A LA INFORMACIÓN PÚBLICA”, ASÍ COMO LOS QUE REQUIERA LA CONTRALORÍA GENERAL DE LA REPÚBLICA Y DEL MAGDALENA CON RESPECTO A LAS ORDENES Y/O CONTRATOS QUE SUSCRIBA EL VICERRECTOR ADMINISTRATIVO Y EL DIRECTOR ADMINISTRATIVO. 12. APOYAR EN LA CREACIÓN DE MATERIAL AUDIOVISUAL E INFOGRAFÍAS REFERENTES A CADA UNO DE LOS PROCESOS Y/O PROCEDIMIENTOS A CARGO DEL GRUPO INTERNO DE CONTRATACIÓN. 13. RENDIR INFORMES MENSUALES O CUANDO EL SUPERVISOR ASÍ LO REQUIERA, SOBRE LAS ACTIVIDADES DESARROLLADAS EN CUMPLIMIENTO DE LA ORDEN DE PRESTACIÓN DE SERVICIOS. 14. APOYAR EN LA ACTIVACIÓN DE USUARIOS Y ROLES EN LAS PLATAFORMAS DEL SIGEP II Y GEDOCO. 15. APOYAR AL GRUPO INTERNO DE CONTRATACIÓN EN CAPACITACIONES A LOS DIFERENTES USUARIOS RELACIONADAS CON LAS PLATAFORMAS SIA OBSERVA AUDITORIA, SECOP II, SIGEP II Y GEDOCO.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</si>
  <si>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CO1.REQ.7520426</t>
  </si>
  <si>
    <t>OPSP-VAD-0032-2025</t>
  </si>
  <si>
    <t>https://community.secop.gov.co/Public/Tendering/OpportunityDetail/Index?noticeUID=CO1.NTC.7398583&amp;isFromPublicArea=True&amp;isModal=False</t>
  </si>
  <si>
    <t>LIZETH CAROLINA DE LA HOZ COTES</t>
  </si>
  <si>
    <t>LA PRESENTE ORDEN TIENE POR OBJETO: 1. APOYAR EN LOS PROCEDIMIENTOS ADMINISTRATIVOS Y FINANCIEROS QUE REQUIEREN USO DEL SOFTWARE ADMINISTRATIVO Y FINANCIERO DE LA UNIVERSIDAD 2. APOYAR EN LA ELABORACIÓN DE INFORMES FINANCIEROS DE RENDICIÓN OTROS REPORTES QUE SEAN SOLICITADOS. 3. APOYAR CON LA ACTUALIZACIÓN DE FORMATOS DE SOLICITUDES DE CDP EN LA OFICINA DE PRESUPUESTO Y CAPACITACIÓN A LAS DEPENDENCIAS SOBRE CORRECTO DILIGENCIAMIENTO DE ESTOS.4. APOYAR EN LA ATENCIÓN A LAS SOLICITUDES REALIZADAS POR LA OFICINA DE DIRECCIÓN FINANCIERA RELACIONADAS CON INCONVENIENTES QUE PRESENTE EL SISTEMA DE INFORMACIÓN Y QUE AFECTAN LAS ACTIVIDADES DIARIAS DE LOS GRUPOS EN LA PLATAFORMA SINAP V6. 5. APOYAR EN EL SEGUIMIENTO A LAS SOLICITUDES DE SOPORTE REALIZADAS A LA EMPRESA SINAP A TRAVÉS DE LA HERRAMIENTA JTRAC. 6 APOYAR EN LA ADMINISTRACIÓN DEL SOFTWARE FINANCIERO SINAP V6.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</si>
  <si>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CO1.REQ.7519850</t>
  </si>
  <si>
    <t>OPSP-VAD-0031-2025</t>
  </si>
  <si>
    <t>https://community.secop.gov.co/Public/Tendering/OpportunityDetail/Index?noticeUID=CO1.NTC.7398570&amp;isFromPublicArea=True&amp;isModal=False</t>
  </si>
  <si>
    <t>RICARDO JOSE ABELLO ZORRO</t>
  </si>
  <si>
    <t>LA PRESENTE ORDEN TIENE POR OBJETO: 1. APOYAR EN LA REVISIÓN EN LA PLATAFORMA DEL GEDOCO Y SIGEP II DE LOS DOCUMENTOS PRECONTRACTUALES NECESARIOS PARA LA ELABORACIÓN DE ÓRDENES DE SERVICIOS PROFESIONALES Y DE APOYO A LA GESTIÓN DEL VICERRECTOR ADMINISTRATIVO Y/O DIRECTOR ADMINISTRATIVO. 2. APOYAR EN LA MARCACIÓN Y CARGUE DE INFORMACIÓN PRECONTRACTUAL, CONTRACTUAL Y POSTCONTRACTUAL A LA PLATAFORMA DEL SIA OBSERVA- AUDITORÍA DE LAS ORDENES DE PRESTACIÓN DE SERVICIOS PROFESIONALES Y DE APOYO A LA GESTIÓN SUSCRITAS POR EL VICERRECTOR ADMINISTRATIVO Y EL DIRECTOR ADMINISTRATIVO. 3. APOYAR EL CARGUE Y ACTUALIZACIÓN DE INFORMACIÓN PRECONTRACTUAL, CONTRACTUAL Y POSTCONTRACTUAL A LA PLATAFORMA DEL SECOPI II DE TODOS LOS PROCESOS DE CONTRATACIÓN QUE ADELANTE LA UNIVERSIDAD A TRAVÉS DE LA VICERRECTORÍA ADMINISTRATIVA Y LA DIRECCIÓN ADMINISTRATIVA. 4. APOYAR EN LA ORGANIZACIÓN DEL ARCHIVO DIGITAL DE LAS ÓRDENES DE SERVICIOS PROFESIONALES Y DE APOYO A LA GESTIÓN SUSCRITAS POR EL VICERRECTOR ADMINISTRATIVO Y EL DIRECTOR ADMINISTRATIVO. 5. APOYAR EN LA ELABORACIÓN Y ENVIÓ DE LA INFORMACIÓN CONCERNIENTE A LAS ORDENES DE PRESTACIÓN DE SERVICIOS PROFESIONALES Y DE APOYO A LA GESTION, SUSCRITAS POR EL VICERRECTOR ADMINISTRATIVO Y EL DIRECTOR ADMINISTRATIVO QUE SEA SOLICITADA POR LAS DIFERENTES ENTIDADES DEL ESTADO Y DEMÁS DEPENDENCIAS DE LA UNIVERSIDAD. 6. APOYAR EN LA REVISIÓN DE LA INFORMACIÓN CONTRACTUAL CARGADA EN LAS PLATAFORMAS DEL SIA OBSERVA- AUDITORIA, SIGEP II Y SECOP II POR LOS DIFERENTES ORDENADORES DEL GASTO DELEGADOS. 7. APOYAR AL GRUPO INTERNO DE CONTRATACIÓN EN LA ELABORACIÓN DE LOS INFORMES PERIÓDICOS QUE SE REQUIERAN PARA PUBLICACIÓN EN LA PÁGINA WEB INSTITUCIONAL EN EL MICROSITIO DE “TRANSPARENCIA Y ACCESO A LA INFORMACIÓN PÚBLICA”, ASÍ COMO LOS QUE REQUIERA LA CONTRALORÍA GENERAL DE LA REPÚBLICA Y DEL MAGDALENA CON RESPECTO A LAS ORDENES Y/O CONTRATOS QUE SUSCRIBA EL VICERRECTOR ADMINISTRATIVO Y EL DIRECTOR ADMINISTRATIVO.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</si>
  <si>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CO1.REQ.7519833</t>
  </si>
  <si>
    <t>OPSP-VAD-0030-2025</t>
  </si>
  <si>
    <t>https://community.secop.gov.co/Public/Tendering/OpportunityDetail/Index?noticeUID=CO1.NTC.7398551&amp;isFromPublicArea=True&amp;isModal=False</t>
  </si>
  <si>
    <t>JHON MARIO MARTINEZ MARTINEZ </t>
  </si>
  <si>
    <t>LA PRESENTE ORDEN TIENE POR OBJETO: 1. REALIZAR CAPACITACIÓN EN LA DEFINICIÓN DE MODELO DE DATOS, 2. IDENTIFICAR TABLAS MAESTRAS, 3. REALIZAR DEFINICIÓN DE RUTINAS, 4. REALIZAR TALLER PRÁCTICO DE IMPLEMENTACIÓN DE RUTINAS DE CARGA MASIVA DE DATOS, 5. REALIZAR CAPACITACIONES EN LOS SERVICIOS WEB IMPLEMENTADOS, 6. CREAR MATERIAL AUDIOVISUAL DE LOS SERVICIOS WEB, 7. CREAR MATERIAL AUDIOVISUAL DE LA BASE DE DATOS, 8. REALIZAR DEFINICIÓN Y CONCEPTUALIZACIÓN DE ETL DE CARGA DE DATOS, 9. REALIZAR CAPACITACIÓN EN PREPARACIÓN DE ESTRUCTURA DEL SISTEMA DE INFORMACIÓN AYRE.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</si>
  <si>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CO1.REQ.7519810</t>
  </si>
  <si>
    <t>OPSP-VAD-0029-2025</t>
  </si>
  <si>
    <t>https://community.secop.gov.co/Public/Tendering/OpportunityDetail/Index?noticeUID=CO1.NTC.7398528&amp;isFromPublicArea=True&amp;isModal=False</t>
  </si>
  <si>
    <t>YILIAN ELIANA ARAUJO BARRERA</t>
  </si>
  <si>
    <t>LA PRESENTE ORDEN TIENE POR OBJETO: 1. APOYAR LA ASIGNACIÓN DE CORRESPONDENCIA RECIBIDA A TRAVÉS DEL CORREO INSTITUCIONAL. 2. APOYAR EN EL SEGUIMIENTO A LAS SOLICITUDES RECIBIDAS VÍA PQR, CORREO ELECTRÓNICO Y/O POR EL SISTEMA DE ADMISIONES. 3. APOYAR EN LA RECEPCIÓN DE LA DOCUMENTACIÓN REQUERIDA A LOS NUEVOS ESTUDIANTES DE LAS DIFERENTES MODALIDADES DE LA UNIVERSIDAD DEL MAGDALENA. 4. APOYAR LAS LABORES DE REPROGRAFÍA QUE SEAN ESTABLECIDAS. 5. APOYAR EN LA ACTUALIZACIÓN DE INFORMACIÓN DE ESTUDIANTES EN LAS DIFERENTES MODALIDADES.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</si>
  <si>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CO1.REQ.7518882</t>
  </si>
  <si>
    <t>OAG-VAD-0028-2025</t>
  </si>
  <si>
    <t>https://community.secop.gov.co/Public/Tendering/OpportunityDetail/Index?noticeUID=CO1.NTC.7397785&amp;isFromPublicArea=True&amp;isModal=False</t>
  </si>
  <si>
    <t>LEONARDO DE JESUS MORON GRANADOS</t>
  </si>
  <si>
    <t>CO1.REQ.7517859</t>
  </si>
  <si>
    <t>OAG-VAD-0027-2025</t>
  </si>
  <si>
    <t>https://community.secop.gov.co/Public/Tendering/OpportunityDetail/Index?noticeUID=CO1.NTC.7396939&amp;isFromPublicArea=True&amp;isModal=False</t>
  </si>
  <si>
    <t>JOSE FRANCISCO SABAN DIAZ GRANADOS</t>
  </si>
  <si>
    <t>CO1.REQ.7517826</t>
  </si>
  <si>
    <t>OAG-VAD-0026-2025</t>
  </si>
  <si>
    <t>SERGIO ANDRES CRESPO PALMERA</t>
  </si>
  <si>
    <t>LA PRESENTE ORDEN TIENE POR OBJETO: 1. APOYAR AL GRUPO INTERNO DE SERVICIOS GENERALES EN LA SUPERVISIÓN DE ESPACIOS FÍSICOS DE LAS SEDE ALTERNA CERES DE PIVIJAY, MAGDALENA. 2. APOYAR AL GSG EN LAS APERTURAS DE SALONES Y AREAS ADMINISTRATIVAS DE ESA SEDE. 3. APOYAR AL GSG EFECTUANDO REPORTES DE ANOMALÍAS EN LOS ESPACIOS FÍSICOS DESCRITOS Y APOYAR EN ORIENTACIONES LOCATIVAS A FUNCIONARIOS Y CONTRATISTAS DE LA UNIVERSIDAD CUANDA HAYA LA NECESIDAD. 4. APOYAR AL GSG EN LA REALIZACIÓN DE RONDAS A TODOS LOS ESPACIOS DE LAS SEDE ALTERNA DE PIVIJAY PARA VERIFICAR SUS CONDICIONES Y ESTADOS. 5. APOYAR AL GSG EN LA ALERTA SOBRE PERSONAS EXTRAÑAS QUE SE ENCUENTREN EN LOS ALREDEDORES DE LAS SEDE DESCRITA, E INFORMAR AL SUPERVISOR DE INMEDIATO. 6. APOYAR EN LA ATENCIÓN LOS REQUERIMIENTOS DE LOS FUNCIONARIOS DE LA UNIVERSIDAD PARA FACILITAR EL CABAL DESARROLLO DE LAS ACTIVIDADES ACADÉMICAS Y ADMINISTRATIVAS. 7. APOYAR EN EL CONTROL Y REPORTAR EN MINUTAS, FORMATOS O GUIAS, EL MOVIMIENTO DE LOS BIENES DE LA SEDE.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</si>
  <si>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CO1.REQ.7517762</t>
  </si>
  <si>
    <t>OAG-VAD-0025-2025</t>
  </si>
  <si>
    <t>https://community.secop.gov.co/Public/Tendering/OpportunityDetail/Index?noticeUID=CO1.NTC.7396444&amp;isFromPublicArea=True&amp;isModal=False</t>
  </si>
  <si>
    <t>LUIS JOSE AYALA CORREDOR</t>
  </si>
  <si>
    <t>CO1.REQ.7517500</t>
  </si>
  <si>
    <t>OAG-VAD-0024-2025</t>
  </si>
  <si>
    <t>https://community.secop.gov.co/Public/Tendering/OpportunityDetail/Index?noticeUID=CO1.NTC.7396402&amp;isFromPublicArea=True&amp;isModal=False</t>
  </si>
  <si>
    <t>LUIS ALBERTO BARRIOS MIER</t>
  </si>
  <si>
    <t>CO1.REQ.7517439</t>
  </si>
  <si>
    <t>OAG-VAD-0023-2025</t>
  </si>
  <si>
    <t>https://community.secop.gov.co/Public/Tendering/OpportunityDetail/Index?noticeUID=CO1.NTC.7399318&amp;isFromPublicArea=True&amp;isModal=False</t>
  </si>
  <si>
    <t>JERONIMO RAFAEL MONTERO OCHOA</t>
  </si>
  <si>
    <t>CO1.REQ.7519690</t>
  </si>
  <si>
    <t>OAG-VAD-0022-2025</t>
  </si>
  <si>
    <t>https://community.secop.gov.co/Public/Tendering/OpportunityDetail/Index?noticeUID=CO1.NTC.7398984&amp;isFromPublicArea=True&amp;isModal=False</t>
  </si>
  <si>
    <t>HENRY ROGER ROJAS FERRARI</t>
  </si>
  <si>
    <t>CO1.REQ.7519666</t>
  </si>
  <si>
    <t>OAG-VAD-0021-2025</t>
  </si>
  <si>
    <t>https://community.secop.gov.co/Public/Tendering/OpportunityDetail/Index?noticeUID=CO1.NTC.7393743&amp;isFromPublicArea=True&amp;isModal=False</t>
  </si>
  <si>
    <t>EVERT SEGUNDO CHARRIS GRANADOS</t>
  </si>
  <si>
    <t>LA PRESENTE ORDEN TIENE POR OBJETO: 1. APOYAR AL GRUPO DE SERVICIOS GENERALES EN LA SUPERVISIÓN DE ESPACIOS FÍSICOS. 2. APOYAR AL GSG EN LA APERTURA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</si>
  <si>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CO1.REQ.7514635</t>
  </si>
  <si>
    <t>OAG-VAD-0020-2025</t>
  </si>
  <si>
    <t>https://community.secop.gov.co/Public/Tendering/OpportunityDetail/Index?noticeUID=CO1.NTC.7393386&amp;isFromPublicArea=True&amp;isModal=False</t>
  </si>
  <si>
    <t>DARWIN ALBERTO LOPEZ MORGAN</t>
  </si>
  <si>
    <t>LA PRESENTE ORDEN TIENE POR OBJETO: 1. APOYAR AL GRUPO INTERNO DE SERVICIOS GENERALES EN LA SUPERVIÓN DE LOS ESPACIOS FISICOS DE LA CASA MUSEO GABRIEL GARCIA MARQUEZ DE ARACATACA. 2. APOYAR EN EL REPORTE DE CUALQUIER ANOMALÍA QUE SE PRESENTE EN LA CASA MUSEO. 3. APOYAR A CUALQUIER MIEMBRO DE UNIMAGDALENA QUE NECESITE ALGUNA INFORMACIÓN DE LA CASA MUSEO. 4. APOYAR EN LA ATENCIÓN A LOS REQUERIMIENTOS Y SOLICITUDES DEL SUPERVISOR DE SEGURIDAD DE UNIMAGDALENA, O EL SUPERVISOR DE LA ORDEN DE SERVICIOS. 5. APOYAR AL GSG EN LA REVISIÓN DE ELEMENTOS Y BIENES EN LA SEDE TALES COMO COMPUTADORES, SILLAS, VIDEO BEAM, MOTOBOMBAS, AIRES ACONDICIONADOS, REFLECTORES EXTERNOS, BIENES DE MUSEOLOGÍA DE FACIL TRANSITO Y TRASLADO, ESTADOS DE PUERTAS, CERRADURAS Y TODO LO QUE CORRESPONDA A SEGURIDAD EN LAS INSTALACIONES DE LA CASA MUSEO. 6. APOYAR AL GSG CON LOS  REGISTROS EN MINUTAS EN CADA ENTREGA DE TURNO QUE ESTE REALICE AL PERSONAL DE VIGILANCIA DE VIVAC. 7.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</si>
  <si>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CO1.REQ.7514277</t>
  </si>
  <si>
    <t>OAG-VAD-0019-2025</t>
  </si>
  <si>
    <t>https://community.secop.gov.co/Public/Tendering/OpportunityDetail/Index?noticeUID=CO1.NTC.7398214&amp;isFromPublicArea=True&amp;isModal=False</t>
  </si>
  <si>
    <t>DAVID MANUEL LOBELO VALENCIA</t>
  </si>
  <si>
    <t>LA PRESENTE ORDEN TIENE POR OBJETO: 1. APOYAR AL GRUPO INTERNO DE SERVICIOS GENERALES EN LA SUPERVISIÓN DE ESPACIOS FÍSICOS DE LAS SEDE ALTERNA CERES DE PIVIJAY, MAGDALENA. 2. APOYAR AL GSG EN LAS APERTURAS DE SALONES Y AREAS ADMINISTRATIVAS DE ESA SEDE. 3. APOYAR AL GSG EFECTUANDO REPORTES DE ANOMALÍAS EN LOS ESPACIOS FÍSICOS DESCRITOS Y APOYAR EN ORIENTACIONES LOCATIVAS A FUNCIONARIOS Y CONTRATISTAS DE LA UNIVERSIDAD CUANDO HAYA LA NECESIDAD. 4. APOYAR AL GSG EN LA REALIZACIÓN DE RONDAS A TODOS LOS ESPACIOS DE LAS SEDE ALTERNA DE PIVIJAY PARA VERIFICAR SUS CONDICIONES Y ESTADO. 5. APOYAR AL GSG EN LA ALERTA SOBRE PERSONAS EXTRAÑAS QUE SE ENCUENTREN EN LOS ALREDEDORES DE LAS SEDE DESCRITA, E INFORMAR AL SUPERVISOR DE INMEDIATO. 6. APOYAR EN LA ATENCIÓN LOS REQUERIMIENTOS DE LOS FUNCIONARIOS DE LA UNIVERSIDAD PARA FACILITAR EL CABAL DESARROLLO DE LAS ACTIVIDADES ACADÉMICAS Y ADMINISTRATIVAS. 7. APOYAR EN EL CONTROL Y REPORTAR EN MINUTAS, FORMATOS O GUIAS, EL MOVIMIENTO DE LOS BIENES DE LA SEDE.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</si>
  <si>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CO1.REQ.7519037</t>
  </si>
  <si>
    <t>OAG-VAD-0018-2025</t>
  </si>
  <si>
    <t>https://community.secop.gov.co/Public/Tendering/OpportunityDetail/Index?noticeUID=CO1.NTC.7397834&amp;isFromPublicArea=True&amp;isModal=False</t>
  </si>
  <si>
    <t>ALEJANDRO JAVIER LIZCANO OROZCO</t>
  </si>
  <si>
    <t>CO1.REQ.7518581</t>
  </si>
  <si>
    <t>OAG-VAD-0017-2025</t>
  </si>
  <si>
    <t>https://community.secop.gov.co/Public/Tendering/OpportunityDetail/Index?noticeUID=CO1.NTC.7397851&amp;isFromPublicArea=True&amp;isModal=False</t>
  </si>
  <si>
    <t>ROSALIA LEONOR ESTRADA LOMBARDI</t>
  </si>
  <si>
    <t>LA PRESENTE ORDEN TIENE POR OBJETO: 1. APOYAR AL GRUPO DE PRESUPUESTO EN LA RECEPCIÓN Y REVISIÓN DE ACTOS ADMINISTRATIVOS SUSCRITOS POR LOS ORDENADORES DEL GASTO. 2. APOYAR EN LA ELABORACIÓN DE REGISTROS DE COMPROMISOS DE ACTOS ADMINISTRATIVOS SUSCRITOS POR LOS ORDENADORES DEL GASTO. 3. APOYAR EN LA REALIZACIÓN Y ENTREGA DE ACTOS ADMINISTRATIVOS CON SU CORRESPONDIENTE REGISTRO PRESUPUESTAL FIRMADO A LOS DIFERENTES ORDENADORES DEL GASTO. 4. ADJUNTAR EN EL SISTEMA DE INFORMACIÓN SINAP, LOS ACTOS ADMINISTRATIVOS ESCANEADOS A LOS QUE SE LES EXPIDE REGISTRO PRESUPUESTAL. 5. APOYAR EL SEGUIMIENTO DE LOS REGISTROS ELABORADOS EN EL SISTEMA. 6. APOYAR EN LAS CONSULTAS QUE REQUIERAN LOS ORDENADORES DEL GASTO. 7. APOYAR EN LOS REPORTES DE COMPROMISOS A LOS DIFERENTES ORDENADORES Y REALIZARÁ DEPURACIÓN DE COMPROMISOS MEDIANTE LIBERACIONES DE SALDOS EN EL SISTEMA DE INFORMACIÓN FINANCIERO SINAP.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</si>
  <si>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CO1.REQ.7518200</t>
  </si>
  <si>
    <t>OPSP-VAD-0016-2025</t>
  </si>
  <si>
    <t>https://community.secop.gov.co/Public/Tendering/OpportunityDetail/Index?noticeUID=CO1.NTC.7396971&amp;isFromPublicArea=True&amp;isModal=False</t>
  </si>
  <si>
    <t>LAURA CAROLINA HERNANDEZ SEVERICHE</t>
  </si>
  <si>
    <t>LA PRESENTE ORDEN TIENE POR OBJETO: 1. APOYAR EN LA REVISIÓN EN LA PLATAFORMA DEL GEDOCO Y SIGEP II DE LOS DOCUMENTOS PRECONTRACTUALES NECESARIOS PARA LA ELABORACIÓN DE ÓRDENES DE SERVICIOS PROFESIONALES Y DE APOYO A LA GESTIÓN DEL VICERRECTOR ADMINISTRATIVO Y/O DIRECTOR ADMINISTRATIVO. 2. APOYAR EN LA REVISIÓN DE LOS DOCUMENTOS PARA TRÁMITE DE LIQUIDACIÓN DE HONORARIOS DE ÓRDENES DE PRESTACIÓN DE SERVICIOS PROFESIONALES Y DE APOYO A LA GESTIÓN DE LA VICERRECTORÍA ADMINISTRATIVA Y DIRECCIÓN ADMINISTRATIVA. 3. APOYAR EN LA REVISIÓN DE DOCUMENTOS PRECONTRACTUALES, PROYECCIÓN O VERIFICACIÓN DE MINUTAS DE ÓRDENES, CONTRATOS, CONVENIOS, PROCESOS DE CONVOCATORIAS, TÉRMINOS DE REFERENCIA, ACTOS ADMINISTRATIVOS, ACTAS DE INICIO, SUSPENSIÓN, REINICIO, OTROSÍ, ACTAS FINALES, DE TERMINACIÓN Y LIQUIDACIÓN. ASÍ COMO LA VERIFICACIÓN DE GARANTÍAS CONTRACTUALES, QUE SEAN REMITIDAS POR LAS DIFERENTES FACULTADES. 4. APOYAR EN EL CARGUE Y ACTUALIZACIÓN DE INFORMACIÓN PRECONTRACTUAL, CONTRACTUAL Y POSTCONTRACTUAL EN LAS PLATAFORMAS DEL SIA OBSERVA, SECOP II Y SIGEP II DE LAS ORDENES SUSCRITAS POR EL VICERRECTOR ADMINISTRATIVO Y/O DIRECTOR ADMINISTRATIVO. 5. APOYAR EN LA ELABORACIÓN DE CERTIFICADOS CONTRACTUALES QUE SEAN SOLICITADOS POR LOS DIFERENTES USUARIOS. 6. APOYAR EN LA REVISIÓN DE LA INFORMACIÓN CONTRACTUAL CARGADA EN LAS PLATAFORMAS DEL SIA OBSERVA- AUDITORIA, SIGEP II, SECOP II POR LOS DIFERENTES ORDENADORES DEL GASTO DELEGADOS. 7. APOYAR EN LA ORGANIZACIÓN DEL ARCHIVO DIGITAL DE LAS ÓRDENES DE SERVICIOS PROFESIONALES Y DE APOYO A LA GESTIÓN SUSCRITAS POR EL VICERRECTOR ADMINISTRATIVO Y EL DIRECTOR ADMINISTRATIVO. 8. APOYAR EN EL PROCESO DE IMPLEMENTACIÓN DEL MÓDULO DE TRÁMITE DE CERTIFICACIONES DE VINCULACIONES CONTRACTUALES VIRTUALES EN LÍNEA. 9. APOYAR EN LA VERIFICACIÓN DE SOLICITUDES DE EMBARGO PARA LA DIRECCIÓN FINANCIERA O GRUPO DE TESORERÍA A TRAVÉS DE LOS DIFERENTES CANALES INSTITUCIONALES. 10. APOYAR EN LA VALIDACIÓN Y/O VERIFICACIÓN DE CERTIFICADOS Y/O REFERENCIAS DE LOS CONTRATISTAS A TRAVÉS DEL CORREO DEL GRUPO INTERNO DE CONTRATACIÓN. 11. APOYAR EN LA ACTUALIZACIÓN DEL CUADRO DE SEGUIMIENTO DE LAS SOLICITUDES DE CERTIFICADOS CONTRACTUALES RECIBIDAS A TRAVÉS DE LOS DIFERENTES CANALES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</si>
  <si>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CO1.REQ.7518132</t>
  </si>
  <si>
    <t>OPSP-VAD-0015-2025</t>
  </si>
  <si>
    <t>https://community.secop.gov.co/Public/Tendering/OpportunityDetail/Index?noticeUID=CO1.NTC.7396447&amp;isFromPublicArea=True&amp;isModal=False</t>
  </si>
  <si>
    <t>MARIANNA KARINA SALAS PATERNINA</t>
  </si>
  <si>
    <t>LA PRESENTE ORDEN TIENE POR OBJETO: 1. APOYAR AL GRUPO INTERNO DE CONTRATACIÓN EN LA ELABORACIÓN DE LOS INFORMES QUE REQUIERA LA CONTRALORÍA GENERAL DE LA REPÚBLICA Y LA CONTRALORÍA DEPARTAMENTAL DEL MAGDALENA DE LOS PROCESOS CONTRACTUALES LLEVADOS POR LA VICERRECTORÍA ADMINISTRATIVA Y LA DIRECCIÓN ADMINISTRATIVA. 2. APOYAR AL GRUPO INTERNO DE CONTRATACIÓN EN EL CARGUE DE LA INFORMACIÓN EN LA PLATAFORMA SIAOBSERVA DE LA AUDITORÍA GENERAL DE LA REPÚBLICA DE LOS CONTRATOS SUSCRITOS POR EL VICERRECTOR ADMINISTRATIVO. 3. APOYAR EN EL CARGUE Y ACTUALIZACIÓN DE INFORMACIÓN PRECONTRACTUAL, CONTRACTUAL Y POSTCONTRACTUAL EN LAS PLATAFORMAS DEL SIA OBSERVA , SECOP II Y SIGEP II DE LAS ORDENES SUSCRITAS POR EL VICERRECTOR ADMINISTRATIVO Y/O DIRECTOR ADMINISTRATIVO. 4. APOYAR AL GRUPO INTERNO DE CONTRATACIÓN EN LA ORGANIZACIÓN DEL ARCHIVO DIGITAL DE LAS ÓRDENES DE SERVICIOS PROFESIONALES Y DE APOYO A LA GESTIÓN SUSCRITAS POR EL VICERRECTOR ADMINISTRATIVO Y EL DIRECTOR ADMINISTRATIVO. 5. APOYAR EN LA REVISIÓN DE LA INFORMACIÓN CONTRACTUAL CARGADA EN LAS PLATAFORMAS DEL SIA OBSERVA AUDITORIA, SIGEP II, SECOP I Y II. 6.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</si>
  <si>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CO1.REQ.7517709</t>
  </si>
  <si>
    <t>OAG-VAD-0014-2025</t>
  </si>
  <si>
    <t>https://community.secop.gov.co/Public/Tendering/OpportunityDetail/Index?noticeUID=CO1.NTC.7396410&amp;isFromPublicArea=True&amp;isModal=False</t>
  </si>
  <si>
    <t>DANELY BEATRIZ GRANADOS PARODI</t>
  </si>
  <si>
    <t>LA PRESENTE ORDEN TIENE POR OBJETO: 1. APOYAR AL GRUPO DE PRESUPUESTO EN LAS ACTIVIDADES QUE SE REALICEN EN LA PLATAFORMA SIIF NACIÓN DE LOS RECURSOS ASIGNADOS POR TRANSFERENCIAS DE LA NACIÓN A LA UNIVERSIDAD DEL MAGDALENA. 2. APOYAR EN LA REALIZACIÓN DE ACTIVIDADES DE PARAMETRIZACIÓN, DESAGREGACIÓN Y CADENA BÁSICA EPG. 3. APOYAR EN LA ELABORACIÓN DE REGISTROS COMO SOLICITUD DE CDP, CDP, COMPROMISOS, CUENTA POR PAGAR Y OBLIGACIÓN PRESUPUESTAL EN LA PLATAFORMA SIIF NACIÓN. 4. APOYAR EN LA REALIZACIÓN DE CONSULTA A LA MESA DE AYUDA DEL MEN, CUANDO SE PRESENTEN INCONVENIENTES EN EL INGRESO DE MOVIMIENTOS EN LA PLATAFORMA SIIF NACIÓN. 5. INFORMAR AL PROFESIONAL ESPECIALIZADO DEL GRUPO DE PRESUPUESTO DE LAS NOVEDADES, ACTUALIZACIONES Y MOVIMIENTOS QUE SE REALICEN EN LA PLATAFORMA SIIF NACIÓN. 6. APOYAR EN EL SEGUIMIENTO MENSUAL A CDP´S Y REGISTROS PRESUPUESTALES PARA DEPURACIÓN DE SALDOS EN EL SISTEMA DE INFORMACIÓN. 7. APOYAR EN EL SEGUIMIENTO A ORDENES EN REPORTES DE EJECUCIÓN DE RESERVAS PRESUPUESTALES CONSTITUIDAS EN LA VIGENCIA. 8. APOYAR EN EL SEGUIMIENTO, ARCHIVO DIGITAL Y DEPURACIÓN DE RESERVAS PRESUPUESTALES EN EL SISTEMA DE INFORMACIÓN FINANCIERO PARA ENTREGA DE INFORMES CUANDO LO REQUIERAN LOS ENTES DE CONTROL. 9. APOYAR EN LAS CONSULTAS QUE REQUIERAN LOS ORDENADORES DEL GASTO. 10. APOYAR EN LA RECEPCIÓN, REVISIÓN, ARCHIVO DIGITAL Y ELABORACIÓN DE REGISTROS PRESUPUESTALES CON BASE EN ACTOS ADMINISTRATIVOS QUE GENEREN LOS ORDENADORES DEL GASTO.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</si>
  <si>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CO1.REQ.7517458</t>
  </si>
  <si>
    <t>OPSP-VAD-0013-2025</t>
  </si>
  <si>
    <t>https://community.secop.gov.co/Public/Tendering/OpportunityDetail/Index?noticeUID=CO1.NTC.7396052&amp;isFromPublicArea=True&amp;isModal=False</t>
  </si>
  <si>
    <t>CAROL DAYANA ESCORCIA GALVIZ</t>
  </si>
  <si>
    <t>LA PRESENTE ORDEN TIENE POR OBJETO: 1. PRESTAR ASESORÍA Y APOYAR LA REVISIÓN DE LOS DOCUMENTOS PRECONTRACTUALES Y CONTRACTUALES QUE LE SEAN TRASLADADOS DE LOS PROCESOS DE CONTRATACIÓN ADELANTADOS POR UNIMAGDALENA. 2. APOYAR EN LA REVISIÓN EN LA PLATAFORMA DEL GEDOCO Y SIGEP II DE LOS DOCUMENTOS PRECONTRACTUALES NECESARIOS PARA LA ELABORACIÓN DE ÓRDENES DE SERVICIOS PROFESIONALES Y DE APOYO A LA GESTIÓN DEL VICERRECTOR ADMINISTRATIVO Y/O DIRECTOR ADMINISTRATIVO. 3. APOYAR EN LA REVISIÓN DE LOS DOCUMENTOS PARA TRÁMITE DE LIQUIDACIÓN DE HONORARIOS DE ÓRDENES DE PRESTACIÓN DE SERVICIOS PROFESIONALES Y DE APOYO A LA GESTIÓN. 4. PROYECTAR RESPUESTAS A LAS PETICIONES QUE LE SEAN TRASLADADAS, CON EL FIN QUE LAS MISMAS SE RESUELVAN DENTRO DE LOS PLAZOS Y/O TÉRMINOS ESTABLECIDOS EN LA LEY. 5. APOYAR EN LA REVISIÓN DE LOS DOCUMENTOS PRECONTRACTULES Y PROYECCIÓN DE MINUTAS DE ÓRDENES, CONTRATOS, CONVENIOS, PROCESOS DE CONVOCATORIAS, TÉRMINOS DE REFERENCIA, ACTOS ADMINISTRATIVOS, ACTAS DE INICIO, TERMINACIÓN, SUSPENSIÓN, REINICIO Y LIQUIDACIÓN. 6. ASESORAR Y APOYAR EL PROCESO DE REVISIÓN DE GARANTÍAS CONTRACTUALES PARA APROBACIÓN POR PARTE DEL ORDENADOR DEL GASTO. 7. APOYAR EN EL CARGUE Y ACTUALIZACIÓN DE INFORMACIÓN PRECONTRACTUAL, CONTRACTUAL Y POSTCONTRACTUAL EN LAS PLATAFORMAS DEL SIA OBSERVA, SECOP II Y SIGEP II DE LAS ORDENES SUSCRITAS POR EL VICERRECTOR ADMINISTRATIVO Y/O DIRECTOR ADMINISTRATIVO. 8. APOYAR EN LA REVISIÓN DE LA INFORMACIÓN CONTRACTUAL CARGADA POR LOS DIFERENTES ORDENADORES DEL GASTO DELEGADOS, EN LAS PLATAFORMAS DEL SIA OBSERVA- AUDITORÍA, SIGEP II Y SECOP II. 9. APOYAR AL GRUPO DE CONTRATACIÓN EN LA ORGANIZACIÓN DEL ARCHIVO DIGITAL DE LAS ORDENES DE SERVICIOS PROFESIONALES Y DE APOYO A LA GESTIÓN SUSCRITAS POR EL VICERRECTOR ADMINISTRATIVO Y/O EL DIRECTOR ADMINISTRATIVO.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</si>
  <si>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CO1.REQ.7517407</t>
  </si>
  <si>
    <t>OPSP-VAD-0012-2025</t>
  </si>
  <si>
    <t>https://community.secop.gov.co/Public/Tendering/OpportunityDetail/Index?noticeUID=CO1.NTC.7395734&amp;isFromPublicArea=True&amp;isModal=False</t>
  </si>
  <si>
    <t>KAREN LORENA POLO MALDONADO</t>
  </si>
  <si>
    <t>LA PRESENTE ORDEN TIENE POR OBJETO: 1. APOYAR EN LA ELABORACIÓN Y ENVIÓ DE INFORMES SOLICITADOS POR LAS DIFERENTES ENTIDADES DEL ESTADO Y DEMÁS DEPENDENCIAS DE LA UNIVERSIDAD. 2. APOYAR EN LOS TRÁMITES DE AFILIACIÓN A LA ADMINISTRADORA DE RIESGOS LABORALES QUE CORRESPONDA DE LOS CONTRATISTAS QUE VINCULE LA VICERRECTORÍA ADMINISTRATIVA. 3. APOYAR EN LA REVISIÓN EN LA PLATAFORMA DEL GEDOCO Y SIGEP II DE LOS DOCUMENTOS PRECONTRACTUALES NECESARIOS PARA LA ELABORACIÓN DE ÓRDENES DE SERVICIOS PROFESIONALES Y DE APOYO A LA GESTIÓN DEL VICERRECTOR ADMINISTRATIVO Y/O DIRECTOR ADMINISTRATIVO. 4. APOYAR EN LA REVISIÓN DE LOS DOCUMENTOS PARA TRÁMITE DE LIQUIDACIÓN DE HONORARIOS DE ÓRDENES DE PRESTACIÓN DE SERVICIOS PROFESIONALES Y DE APOYO A LA GESTIÓN DE LA VICERRECTORÍA ADMINISTRATIVA Y DIRECCIÓN ADMINISTRATIVA. 5. APOYAR EN EL CARGUE Y ACTUALIZACIÓN DE INFORMACIÓN PRECONTRACTUAL, CONTRACTUAL Y POSTCONTRACTUAL EN LAS PLATAFORMAS DEL SIA OBSERVA , SECOP II Y SIGEP II DE LAS ORDENES SUSCRITAS POR EL VICERRECTOR ADMINISTRATIVO Y/O DIRECTOR ADMINISTRATIVO. 6. APOYAR EN LA REVISIÓN DE LA INFORMACIÓN CONTRACTUAL CARGADA EN LAS PLATAFORMAS DEL SIA OBSERVAAUDITORIA, SIGEP II, SECOP II POR LOS DIFERENTES ORDENADORES DEL GASTO DELEGADOS. 7. APOYAR AL GRUPO INTERNO DE CONTRATACIÓN EN LA ORGANIZACIÓN DEL ARCHIVO DIGITAL DE LAS ÓRDENES DE SERVICIOS PROFESIONALES Y DE APOYO A LA GESTIÓN SUSCRITAS POR EL VICERRECTOR ADMINISTRATIVO Y EL DIRECTOR ADMINISTRATIVO. 8. RENDIR INFORMES MENSUALES O CUANDO EL SUPERVISOR ASÍ LO REQUIERA, SOBRE LAS ACTIVIDADES DESARROLLADAS EN CUMPLIMIENTO DE LA ORDEN DE PRESTACIÓN DE SERVICIOS. 8. APOYAR EN LA ACTIVACIÓN DE USUARIOS EN LA PLATAFORMA DEL SIGEP II.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</si>
  <si>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CO1.REQ.7516233</t>
  </si>
  <si>
    <t>OPSP-VAD-0011-2025</t>
  </si>
  <si>
    <t>https://community.secop.gov.co/Public/Tendering/OpportunityDetail/Index?noticeUID=CO1.NTC.7378500&amp;isFromPublicArea=True&amp;isModal=False</t>
  </si>
  <si>
    <t>DANNA CAROLINA CERVANTES CASTILLO</t>
  </si>
  <si>
    <t>LA PRESENTE ORDEN TIENE POR OBJETO: 1. APOYAR LA SUPERVISIÓN DEL SERVICIO INTEGRAL DE ASEO, CAFETERÍA Y SERVICIOS GENERALES PARA LA UNIVERSIDAD Y SUS SEDES ALTERNAS. 2. REALIZAR RECOMENDACIONES EN CUANTO A SEGURIDAD Y SALUD EN EL TRABAJO EN EL MARCO DEL SERVICIO INTEGRAL DE ASEO, CAFETERÍA Y SERVICIOS GENERALES. 3. APOYAR CON LA VERIFICACIÓN DE LAS ACTIVIDADES QUE EJECUTA EL PERSONAL EN EL MARCO DE LA PRESTACIÓN DEL SERVICIO INTEGRAL DE ASEO, CAFETERÍA Y SERVICIOS GENERALES. 4. APOYAR LA VERIFICACIÓN DE CONDICIONES DE ORDEN Y LIMPIEZA DE LOS DIFERENTES ESPACIOS DE LA UNIVERSIDAD. 5. APOYAR LA ATENCIÓN OPORTUNA A SOLICITUDES POR PARTE DE DEPENDENCIAS O FUNCIONARIOS EN CUANTO A TRASLADOS U ORGANIZACIÓN DE ESPACIOS. 6. APOYAR LA INSPECCIÓN DE EQUIPOS, HERRAMIENTAS Y ELEMENTOS DE PROTECCIÓN PERSONAL CON EL FIN DE IDENTIFICAR ANOMALÍAS Y SOLICITAR SU RESPECTIVO CAMBIO O MANTENIMIENTO. 7. APOYAR EN LA REALIZACIÓN DE SOLICITUDES A LA EMPRESA EN CUANTO A LAS NECESIDADES (HERRAMIENTAS, EQUIPOS, EPP/ BIOSEGURIDAD) QUE SE REQUIERAN PARA LA PRESTACIÓN DEL SERVICIO INTEGRAL DE ASEO, CAFETERÍA Y SERVICIOS GENERALES. 8. APOYAR CON ENTREGA DE FORMATOS DE CONTROL DE ACTIVIDADES SEMANAL.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</si>
  <si>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CO1.REQ.7498797</t>
  </si>
  <si>
    <t>OAG-VAD-0010-2025</t>
  </si>
  <si>
    <t>https://community.secop.gov.co/Public/Tendering/OpportunityDetail/Index?noticeUID=CO1.NTC.7379472&amp;isFromPublicArea=True&amp;isModal=False</t>
  </si>
  <si>
    <t>MELISSA PAOLA RODRIGUEZ MARIN</t>
  </si>
  <si>
    <t>LA PRESENTE ORDEN TIENE POR OBJETO: 1. APOYAR EN LA REVISIÓN EN LA PLATAFORMA DEL GEDOCO Y SIGEP II DE LOS DOCUMENTOS PRECONTRACTUALES NECESARIOS PARA LA ELABORACIÓN DE ÓRDENES DE SERVICIOS PROFESIONALES Y DE APOYO A LA GESTIÓN DEL VICERRECTOR ADMINISTRATIVO Y/O DIRECTOR ADMINISTRATIVO. 2. APOYAR EN LA REVISIÓN DE LOS DOCUMENTOS PARA TRÁMITE DE LIQUIDACIÓN DE HONORARIOS DE ÓRDENES DE PRESTACIÓN DE SERVICIOS PROFESIONALES Y DE APOYO A LA GESTIÓN DE LA VICERRECTORÍA ADMINISTRATIVA Y DIRECCIÓN ADMINISTRATIVA. 3. APOYAR EN EL CARGUE Y ACTUALIZACIÓN DE INFORMACIÓN PRECONTRACTUAL, CONTRACTUAL Y POSTCONTRACTUAL EN LAS PLATAFORMAS DEL SIA OBSERVA, SECOP II Y SIGEP II DE LAS ÓRDENES SUSCRITAS POR EL VICERRECTOR ADMINISTRATIVO Y/O DIRECTOR ADMINISTRATIVO. 4. APOYAR EN LA REVISIÓN DE LA INFORMACIÓN CONTRACTUAL CARGADA EN LAS PLATAFORMAS DEL SIA OBSERVA- AUDITORÍA, SIGEP II, SECOP II POR LOS DIFERENTES ORDENADORES DEL GASTO DELEGADOS. 5. APOYAR AL GRUPO DE CONTRATACIÓN EN LA ORGANIZACIÓN DEL ARCHIVO DIGITAL DE LAS ÓRDENES DE SERVICIOS PROFESIONALES Y DE APOYO A LA GESTIÓN SUSCRITAS POR EL VICERRECTOR ADMINISTRATIVO Y/O EL DIRECTOR ADMINISTRATIVO. 6. APOYAR EN ELABORACIÓN DE CERTIFICADOS CONTRACTUALES QUE SEAN SOLICITADOS POR LOS DIFERENTES USUARIOS. 7. APOYAR EN LA REVISIÓN DE LOS DOCUMENTOS PRECONTRACTUALES Y PROYECCIÓN DE MINUTAS DE ÓRDENES, CONTRATOS, CONVENIOS, PROCESOS DE CONVOCATORIAS, TÉRMINOS DE REFERENCIA, ACTOS ADMINISTRATIVOS, ACTAS DE INICIO, SUSPENSIÓN, REINICIO, OTROSÍ, ACTAS FINALES, DE TERMINACIÓN Y LIQUIDACIÓN. 8. PRESTAR ASESORÍA Y APOYAR EN LA REVISIÓN DE LOS DOCUMENTOS PRECONTRACTUALES Y CONTRACTUALES QUE LE SEAN TRASLADADOS DE LOS PROCESOS DE CONTRATACIÓN ADELANTADOS POR UNIMAGDALENA. 9. APOYAR EN LA ACTIVACIÓN DE USUARIOS EN LA PLATAFORMA DEL SIGEP II.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</si>
  <si>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CO1.REQ.7499493</t>
  </si>
  <si>
    <t>OPSP-VAD-0009-2025</t>
  </si>
  <si>
    <t>https://community.secop.gov.co/Public/Tendering/OpportunityDetail/Index?noticeUID=CO1.NTC.7380067&amp;isFromPublicArea=True&amp;isModal=False</t>
  </si>
  <si>
    <t>MARIA FERNANDA GOMEZ HENAO</t>
  </si>
  <si>
    <t>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EN LA REVISIÓN EN LA PLATAFORMA DEL GEDOCO DE LOS DOCUMENTOS PRECONTRACTUALES NECESARIOS PARA LA ELABORACIÓN DE ÓRDENES DE SERVICIOS PROFESIONALES Y DE APOYO A LA GESTIÓN. 3. APOYAR CON EL CARGUE DE LOS CONTRATOS, MODIFICACIONES Y LIQUIDACIONES DE LAS ORDENES DE PRESTACIÓN DE SERVICIOS PROFESIONALES Y APOYO EN LA GESTIÓN EN LA PLATAFORMA SIGEP EN LOS PLAZOS ESTABLECIDOS POR PARTE DEL DEPARTAMENTO ADMINISTRATIVO DE LA FUNCIÓN PÚBLICA. 4.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5. APOYAR EN LA PROYECCIÓN DE MINUTAS DE CONTRATOS Y/O ÓRDENES DE PRESTACIÓN DE SERVICIOS PROFESIONALES Y DE APOYO A LA GESTIÓN. 6. APOYAR EN LA MARCACIÓN Y CARGUE DE INFORMACIÓN PRECONTRACTUAL, CONTRACTUAL Y POSCONTRACTUAL A LA PLATAFORMA DEL SIA OBSERVA DE LAS ORDENES DE PRESTACIÓN DE SERVICIOS PROFESIONALES Y DE APOYO A LA GESTIÓN SUSCRITAS POR EL VICERRECTOR ADMINISTRATIVO. 7. APOYAR EL CARGUE DE INFORMACIÓN PRECONTRACTUAL, CONTRACTUAL Y POSCONTRACTUAL A LA PLATAFORMA DEL SECOP I Y II DE TODOS LOS PROCESOS DE CONTRATACIÓN QUE ADELANTE LA UNIVERSIDAD A TRAVÉS DE LA VICERRECTORÍA ADMINISTRATIVA Y LA DIRECCIÓN ADMINISTRATIVA. 8. BRINDAR APOYO JURÍDICO EN LOS PROCESOS DE CONTRATACIÓN DE PRESTACIÓN DE SERVICIOS Y DE COMPRAS DE BIENES O SERVICIOS PARA EL DESARROLLO DE LAS ACTIVIDADES DE LOS PROYECTOS DE REGALÍAS EJECUTADOS POR LA INSTITUCIÓN . 9. BRINDAR APOYO JURÍDICO EN MATERIA DE CONTRATACIÓN EN LAS ETAPAS PRECONTRACTUAL, CONTRACTUAL Y POSCONTRACTUAL A LOS INTEGRANTES Y DIRECTORES DE LOS GRUPOS A CARGO DE EJECUTAR LOS RECURSOS DE LOS PROYECTOS DE REGALÍAS A CARGO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</si>
  <si>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CO1.REQ.7500737</t>
  </si>
  <si>
    <t>OPSP-VAD-0008-2025</t>
  </si>
  <si>
    <t>https://community.secop.gov.co/Public/Tendering/OpportunityDetail/Index?noticeUID=CO1.NTC.7380006&amp;isFromPublicArea=True&amp;isModal=False</t>
  </si>
  <si>
    <t>JESUS DAVID MIRANDA CORRALES</t>
  </si>
  <si>
    <t>LA PRESENTE ORDEN TIENE POR OBJETO: 1. APOYAR LA ARTICULACIÓN DE LOS RECURSOS TÉCNICOS TECNOLÓGICOS Y LOGÍSTICOS EN CONJUNTO CON LOS DIRECTORES Y COORDINADORES DE LOS PROYECTOS, CON LA ESTRATEGIA DE ADMINISTRACIÓN ADECUADA PARA EL DESARROLLO DE LAS ACTIVIDADES PARA EL CUMPLIMIENTO DE LOS INDICADORES DE LOS PROYECTOS EJECUTADOS POR LA VICERRECTORÍA ADMINISTRATIVA. 2. ASESORAR Y APOYAR EN LA REVISIÓN, VERIFICACIÓN Y COMPROBACIÓN DE LA DOCUMENTACIÓN TÉCNICA, PRESUPUESTOS, ESTUDIOS DE MERCADO QUE SE HAYAN REALIZADO EN LAS CONVOCATORIAS DE PROYECTOS DE INVESTIGACIÓN Y QUE SE PRETENDAN FINANCIAR CON RECURSOS DEL SISTEMA GENERAL DE REGALÍAS (SGR) PARA LA UNIVERSIDAD DEL MAGDALENA. 3. APOYAR EN LA PROYECCIÓN DE RESPUESTAS A CONSULTAS, SOLICITUDES EN GENERAL QUE SEAN ASIGNADAS POR LA VICERRECTORÍA ADMINISTRATIVA, ORIGINADAS POR PARTE DE LOS DIRECTORES Y COORDINADORES DE LOS DIFERENTES PROYECTOS. 4. ESTRUCTURAR LOS CRONOGRAMAS DE TRABAJO Y SEGUIMIENTO DE ACTIVIDADES A REALIZAR PARA EL CUMPLIMIENTO DE LOS INDICADORES DE LOS CONVENIOS Y PROYECTOS A CARGO DE LA VICERRECTORÍA ADMINISTRATIVA. 5. APOYAR LA EJECUCIÓN FINANCIERA Y ADMINISTRATIVA DE LAS ACTIVIDADES DE LOS PROYECTOS EJECUTADOS POR LA VICERRECTORÍA ADMINISTRATIVA PARA DAR CUMPLIMIENTO DE OBJETIVOS PROGRAMADOS. 6. APOYAR EL SEGUIMIENTO PERMANENTE A LOS PROCEDIMIENTOS DE INCORPORACIÓN DE RECURSOS DE LOS DISTINTOS PROYECTOS QUE ADELANTA LA VICERRECTORÍA ADMINISTRATIVA, TRÁMITES DE DESEMBOLSOS Y DEMÁS PAGOS QUE SE LLEVEN A CABO DURANTE LA EJECUCIÓN DE LOS PROYECTOS. 7. APOYAR EN LA ORGANIZACIÓN Y CLASIFICACIÓN DE LA DOCUMENTACIÓN RELACIONADA CON LA EJECUCIÓN FINANCIERA Y ADMINISTRATIVA DE LOS PROYECTOS A CARGO DE LA VICERRECTORÍA ADMINISTRATIVA. 8. APOYAR AL EQUIPO DE LOS PROYECTOS EN LA PREPARACIÓN DE LOS PRESUPUESTOS Y/O MODIFICACIONES NECESARIAS PARA DAR CUMPLIMIENTO A LOS OBJETIVOS ESPECÍFICOS DE CUMPLIMIENTO. 9. PREPARAR LOS REPORTES, INFORMES DE ACTIVIDADES ASIGNADAS Y DEMÁS DOCUMENTOS REQUERIDOS, PARA APOYAR LA ADECUADA EJECUCIÓN FINANCIERA Y ADMINISTRATIVA DE LOS PROYECTOS, ASEGURANDO LA CALIDAD Y OPORTUNIDAD EN LOS MISMOS. 10. ASISTIR A REUNIONES CUANDO SEA CONVOCADO, PREVIO ACUERDO CON EL SUPERVISOR DE LA ORDEN.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</si>
  <si>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CO1.REQ.7500641</t>
  </si>
  <si>
    <t>OPSP-VAD-0007-2025</t>
  </si>
  <si>
    <t>EYIS ADALBERTO TORO RODRIGUEZ</t>
  </si>
  <si>
    <t>LA PRESENTE ORDEN TIENE POR OBJETO: 1. APOYAR EN LA REVISIÓN EN LA PLATAFORMA DEL GEDOCO Y SIGEP II DE LOS DOCUMENTOS PRECONTRACTUALES NECESARIOS PARA LA ELABORACIÓN DE ÓRDENES DE SERVICIOS PROFESIONALES Y DE APOYO A LA GESTIÓN DEL VICERRECTOR ADMINISTRATIVO Y/O DIRECTOR ADMINISTRATIVO. 2. APOYAR EN LA REVISIÓN DE LOS DOCUMENTOS PARA TRÁMITE DE LIQUIDACIÓN DE HONORARIOS DE ÓRDENES DE PRESTACIÓN DE SERVICIOS PROFESIONALES Y DE APOYO A LA GESTIÓN. 3. APOYAR EN LA REVISIÓN DE LOS DOCUMENTOS PRECONTRACTULES Y PROYECCIÓN DE MINUTAS DE ÓRDENES, CONTRATOS, CONVENIOS, PROCESOS DE CONVOCATORIAS, TÉRMINOS DE REFERENCIA, ACTOS ADMINISTRATIVOS, ACTAS DE INICIO, SUSPENSIÓN, REINICIO, OTROSÍ, ACTAS FINALES, DE TERMINACIÓN Y LIQUIDACIÓN. 4. APOYAR EN EL CARGUE Y ACTUALIZACIÓN DE INFORMACIÓN PRECONTRACTUAL, CONTRACTUAL Y POSTCONTRACTUAL EN LAS PLATAFORMAS DEL SIA OBSERVA, SECOP II Y SIGEP II DE LAS ORDENES SUSCRITAS POR EL VICERRECTOR ADMINISTRATIVO Y/O DIRECTOR ADMINISTRATIVO. 5. APOYAR EN LA REVISIÓN DE LA INFORMACIÓN CONTRACTUAL CARGADA EN LAS PLATAFORMAS DEL SIA OBSERVA AUDITORIA, SIGEP II Y SECOP II POR LOS DIFERENTES ORDENADORES DEL GASTO DELEGADOS. 6. APOYAR AL GRUPO DE CONTRATACIÓN EN LA ORGANIZACIÓN DEL ARCHIVO DIGITAL DE LAS ORDENES DE SERVICIOS PROFESIONALES Y DE APOYO A LA GESTIÓN SUSCRITAS POR EL VICERRECTOR ADMINISTRATIVO Y/O EL DIRECTOR ADMINISTRATIVO. 7. EMITIR LOS CONCEPTOS JURÍDICOS QUE LE HAYAN SIDO TRASLADADOS Y QUE TENGAN RELACIÓN CON EL ÁMBITO DE COMPETENCIA DEL GRUPO DE CONTRATACIÓN. 8. PROYECTAR RESPUESTAS A LAS PETICIONES QUE LE SEAN TRASLADADAS, CON EL FIN QUE LAS MISMAS SE RESUELVAN DENTRO DE LOS PLAZOS Y/O TÉRMINOS ESTABLECIDOS EN LA LEY. 9. RENDIR INFORMES MENSUALES O CUANDO EL SUPERVISOR ASÍ LO REQUIERA, SOBRE LAS ACTIVIDADES DESARROLLADAS EN CUMPLIMIENTO DE LA ORDEN DE PRESTACIÓN DE SERVICIOS. 10. PRESTAR ASESORÍA Y APOYAR EN LA REVISIÓN DE LOS DOCUMENTOS CONTRACTUALES Y POSTCONTRACTUALES QUE LE SEAN TRASLADADOS DE LOS PROCESOS DE CONTRATACIÓN DE OBRA, BIENES Y SERVICIOS ADELANTADOS POR UNIMAGDALENA. 11. ASESORAR Y APOYAR EL PROCESO DE REVISIÓN DE GARANTÍAS CONTRACTUALES PARA APROBACIÓN POR PARTE DEL ORDENADOR DEL GASTO.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</si>
  <si>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CO1.REQ.7500628</t>
  </si>
  <si>
    <t>OPSP-VAD-0006-2025</t>
  </si>
  <si>
    <t>https://community.secop.gov.co/Public/Tendering/OpportunityDetail/Index?noticeUID=CO1.NTC.7379242&amp;isFromPublicArea=True&amp;isModal=False</t>
  </si>
  <si>
    <t>ANDREA CAROLINA MARTINEZ GUERRERO</t>
  </si>
  <si>
    <t>LA PRESENTE ORDEN TIENE POR OBJETO: 1. APOYAR EN EL TRÁMITE DE LAS SOLICITUDES DE ADICIÓN, TERMINACIÓN, SUSPENSIÓN, MODIFICACIÓN, LIQUIDACIÓN, RESCILIACIÓN Y REINICIO DE LAS ÓRDENES DE SERVICIOS PROFESIONALES Y DE APOYO A LA GESTIÓN SUSCRITAS POR EL VICERRECTOR ADMINISTRATIVO Y EL DIRECTOR ADMINISTRATIVO. 2. APOYAR EN LA REVISIÓN EN LA PLATAFORMA DEL GEDOCO Y SIGEP II DE LOS DOCUMENTOS PRECONTRACTUALES NECESARIOS PARA LA ELABORACIÓN DE ÓRDENES DE SERVICIOS PROFESIONALES Y DE APOYO A LA GESTIÓN DEL VICERRECTOR ADMINISTRATIVO Y/O DIRECTOR ADMINISTRATIVO. 3. APOYAR EN EL CARGUE Y ACTUALIZACIÓN DE INFORMACIÓN PRECONTRACTUAL, CONTRACTUAL Y POSTCONTRACTUAL EN LAS PLATAFORMAS DEL SIA OBSERVA , SECOP II Y SIGEP II DE LAS ÓRDENES SUSCRITAS POR EL VICERRECTOR ADMINISTRATIVO Y/O DIRECTOR ADMINISTRATIVO. 4. APOYAR EN LA REVISIÓN DE LA INFORMACIÓN CONTRACTUAL CARGADA EN LAS PLATAFORMAS DEL SIA OBSERVA- AUDITORÍA, SIGEP II, SECOP II POR LOS DIFERENTES ORDENADORES DEL GASTO DELEGADOS. 5. APOYAR AL GRUPO DE CONTRATACIÓN EN LA ORGANIZACIÓN DEL ARCHIVO DIGITAL DE LAS ÓRDENES DE SERVICIOS PROFESIONALES Y DE APOYO A LA GESTIÓN SUSCRITAS POR EL VICERRECTOR ADMINISTRATIVO Y/O EL DIRECTOR ADMINISTRATIVO. 6. APOYAR EN LA REVISIÓN DE LOS DOCUMENTOS PARA TRÁMITE DE LIQUIDACIÓN DE HONORARIOS DE LOS CONTRATISTAS POR PRESTACIÓN DE SERVICIOS PROFESIONALES Y DE APOYO A LA GESTIÓN DE LA VICERRECTORÍA ADMINISTRATIVA Y DIRECCIÓN ADMINISTRATIVA. 7. ELABORAR LAS PLANILLAS PARA EL TRÁMITE DE LIQUIDACIÓN DE HONORARIOS DE LOS CONTRATISTAS POR PRESTACIÓN DE SERVICIOS PROFESIONALES Y DE APOYO A LA GESTIÓN DE LA VICERRECTORÍA ADMINISTRATIVA Y/O DIRECCIÓN ADMINISTRATIVA POR MEDIO DEL SINAP V6, TENIENDO EN CUENTA LOS DESCUENTOS POR CONCEPTO DE RETENCIÓN EN LA FUENTE, EMBARGOS JUDICIALES, ESTAMPILLAS DEPARTAMENTALES Y DEMÁS DESCUENTOS QUE CORRESPONDAN. 8. APOYAR LA SUPERVISIÓN DE LAS ÓRDENES DE PRESTACIÓN DE SERVICIOS PROFESIONALES Y DE APOYO DE LOS CONTRATISTAS QUE APOYAN EL PROCESO DE GESTIÓN, REVISIÓN PRECONTRACTUAL Y DOCUMENTOS PARA LA LIQUIDACIÓN DE HONORARIOS. 9. RENDIR INFORMES MENSUALES O CUANDO EL SUPERVISOR ASÍ LO REQUIERA, SOBRE LAS ACTIVIDADES DESARROLLADAS EN CUMPLIMIENTO DE LA ORDEN DE PRESTACIÓN DE SERVICIOS. 10. HABILITAR PAGOS EN LA PLATAFORMA GEDOCO DE LOS CONTRATISTAS POR PRESTACIÓN DE SERVICIOS PROFESIONALES Y DE APOYO A LA GESTIÓN DE LA VICERRECTORÍA Y/O DIRECCIÓN ADMINISTRATIVA. 11. CARGAR AL SISTEMA DE INFORMACIÓN FINANCIERO- SINAP, LO CORRESPONDIENTE A LOS DATOS DE LOS CONTRATISTAS POR PRESTACION DE SERVICIOS PROFESIONALES Y DE APOYO A LA GESTIÓN VINCULADOS POR LA VICERRECTORÍA ADMINISTRATIVA Y/O LA DIRECCIÓN ADMINISTRATIVA. 12. REALIZAR EL CARGUE DE LA INFORMACIÓN RELACIONADA CON LAS ESTAMPILLAS DEPARTAMENTALES ASOCIADAS A LOS CONTRATOS DE PRESTACION DE SERVICIOS PROFESIONALES Y DE APOYO A LA GESTIÓN SUSCRITOS POR EL VICERRECTOR ADMINISTRATIVO Y/O EL DIRECTOR ADMINISTRATIVO, EN EL SISTEMA DE INFORMACIÓN FINANCIERO- SINAP.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</si>
  <si>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CO1.REQ.7499875</t>
  </si>
  <si>
    <t>OPSP-VAD-0005-2025</t>
  </si>
  <si>
    <t>https://community.secop.gov.co/Public/Tendering/OpportunityDetail/Index?noticeUID=CO1.NTC.7378800&amp;isFromPublicArea=True&amp;isModal=False</t>
  </si>
  <si>
    <t>OSCAR SAID DURAN QUINTERO</t>
  </si>
  <si>
    <t>LA PRESENTE ORDEN TIENE POR OBJETO: 1. ASESORAR A LA VICERRECTORÍA ADMINISTRATIVA EN LA ESTRUCTURACIÓN DE PROCESOS DE PROCESOS DE SELECCIÓN CONTRACTUAL CONFORME A LAS CUANTÍA Y MODALIDAD DE SELECCIÓN APLICABLE. 2. REALIZAR ORIENTACIÓN LEGAL EN MATERIA CONTRACTUAL A LAS DEPENDENCIAS ADSCRITAS A LA VICERRECTORÍA DE CONFORMIDAD CON EL ESTATUTO INTERNO DE CONTRATACIÓN Y DEMÁS NORMAS CONCORDANTES EN LA MATERIA. 3. APOYAR AL GRUPO INTERNO DE CONTRATACIÓN EN LA PROYECCIÓN DE RESPUESTA DE PETICIONES QUE SE LE HICIEREN DENTRO DE LOS PLAZOS Y/O TÉRMINOS ESTABLECIDOS EN LA LEY, Y QUE LE HAYAN SIDO TRASLADADAS POR PARTE DE LA VICERRECTORÍA ADMINISTRATIVA. 4. PROYECTAR ACTOS ADMINISTRATIVOS RELACIONADOS CON ACTIVIDADES CONTRACTUALES O ADMINISTRATIVAS PARA LA VICERRECTORÍA ADMINISTRATIVA. 5. APOYAR EL PROCESO DE SEGUIMIENTO A PROCESOS CONTRACTUALES QUE ADELANTA LA VICERRECTORÍA ADMINISTRATIVA. 6. APOYAR EL DESARROLLO DE LOS PROCESOS ADMINISTRATIVOS SANCIONATORIOS QUE ADELANTE LA VICERRECTORÍA CONTRA LOS CONTRATISTAS Y/O PROVEEDORES.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</si>
  <si>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CO1.REQ.7499811</t>
  </si>
  <si>
    <t>OPSP-VAD-0004-2025</t>
  </si>
  <si>
    <t>https://community.secop.gov.co/Public/Tendering/OpportunityDetail/Index?noticeUID=CO1.NTC.7378733&amp;isFromPublicArea=True&amp;isModal=False</t>
  </si>
  <si>
    <t>OLIVER JOSE GREGORIO OROZCO SANJUANELO</t>
  </si>
  <si>
    <t>LA PRESENTE ORDEN TIENE POR OBJETO: 1) BRINDAR ASESORÍA Y ORIENTACIÓN EN MATERIA JURÍDICA EN EL ÁREA DE CONTRATACIÓN AL VICERRECTOR ADMINISTRATIVO DE LA UNIVERSIDAD. 2) APOYAR O REALIZAR LOS PROCESOS DE SELECCIÓN DE CONTRATISTAS DE BIENES O SERVICIOS QUE SE REQUIERAN EN LA VICERRECTORÍA ADMINISTRATIVA DE CONFORMIDAD CON EL ESTATUTO DE CONTRATACIÓN DE LA UNIVERSIDAD. 3) ASESORAR, ASISTIR O APOYAR JURÍDICAMENTE Y RESOLVER CONSULTAS DE TIPO JURÍDICO EN MATERIA CONTRACTUAL, QUE LE SEAN SOLICITADAS POR PARTE DEL RECTOR O EL VICERRECTOR ADMINISTRATIVO DE UNIMAGDALENA. 4) ELABORAR MINUTAS PARA ORDENES, CONTRATOS, CONVENIOS, PROCESOS DE CONVOCATORIAS Y DEMÁS QUE REQUIERA UNIMAGDALENA Y QUE SEAN SOLICITADOS POR EL RECTOR Y/O EL VICERRECTOR ADMINISTRATIVO. 5) BRINDAR ACOMPAÑAMIENTO Y/O HACER SEGUIMIENTO A PROCESOS PRECONTRACTUALES, CONTRACTUALES Y POSCONTRACTUALES EN ADQUISICIÓN DE BIENES O SERVICIOS DE LOS PROYECTOS DE REGALÍAS QUE ESTÉN A CARGO DEL VICERRECTOR ADMINISTRATIVO DE LA DE LA UNIVERSIDAD DEL MAGDALENA. 6) BRINDAR ASESORÍA EN MATERIA DE CONTRATACIÓN EN LAS ETAPAS PRE CONTRACTUAL, CONTRACTUAL Y POSCONTRACTUAL A LOS INTEGRANTES Y DIRECTORES DE LOS GRUPOS A CARGO DE EJECUTAR LOS RECURSOS DE LOS PROYECTOS DE REGALÍAS QUE ESTÉN A CARGO DEL VICERRECTOR ADMINISTRATIVO DE LA UNIVERSIDAD. 7) FUNDAMENTAR JURÍDICAMENTE LA ELABORACIÓN Y REVISIÓN DE LOS ACTOS ADMINISTRATIVOS QUE SE REQUIERAN EXPEDIR POR EL DESPACHO DEL VICERRECTOR ADMINISTRATIVOS EN VIRTUD DE DELEGACIONES ADMINISTRATIVAS. 8) ASESORAR Y ACOMPAÑAR AL VICERRECTOR ADMINISTRATIVO EN LOS PROCESOS ADMINISTRATIVOS A QUE HAYA LUGAR, CON EL FIN DE LOGRAR LOS FINES DE LA CONTRATACIÓN. 9) PARTICIPAR EN LAS REUNIONES A LAS QUE SEA CONVOCADO POR LAS VICERRECTORÍAS DE LA UNIVERSIDAD PARA ASESORAR EN TEMAS JURÍDICOS Y CONTRACTUALES. 10) CUMPLIR CON LOS PROCEDIMIENTOS DEL PROCESO GESTIÓN JURÍDICA DEL SISTEMA DE GESTIÓN INTEGRAL DE LA CALIDAD "COGUI".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</si>
  <si>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CO1.REQ.7499365</t>
  </si>
  <si>
    <t>OPSP-VAD-0003-2025</t>
  </si>
  <si>
    <t>https://community.secop.gov.co/Public/Tendering/OpportunityDetail/Index?noticeUID=CO1.NTC.7378153&amp;isFromPublicArea=True&amp;isModal=False</t>
  </si>
  <si>
    <t>CRISTINA ISABEL VELASQUEZ ESCOBAR</t>
  </si>
  <si>
    <t>LA PRESENTE ORDEN TIENE POR OBJETO: 1. APOYAR CON EL RECIBO EN DIGITAL DE LOS ESTUDIOS DE CONVENIENCIA Y OPORTUNIDAD PARA CONTRATAR, ASÍ COMO DE LAS SOLICITUDES DE ADICIÓN, TERMINACIÓN, SUSPENSIÓN Y DEMÁS NOVEDADES DE LAS ORDENES DE SERVICIOS PROFESIONALES Y DE APOYO A LA GESTIÓN SUSCRITAS POR EL VICERRECTOR Y EL DIRECTOR ADMINISTRATIVO. 2. APOYAR EN LOS TRÁMITES DE AFILIACIÓN A LA ADMINISTRADORA DE RIESGOS LABORALES QUE CORRESPONDA DE LOS CONTRATISTAS QUE VINCULE LA VICERRECTORÍA Y/O DIRECCIÓN ADMINISTRATIVA. 3. APOYAR EN LOS TRÁMITES NECESARIOS PARA LA VERIFICACIÓN DE LAS CONDUCTAS RELACIONADAS CON VIOLENCIA DE GÉNERO DE LOS CONTRATISTAS QUE VINCULE LA VICERRECTORÍA Y/O DIRECCIÓN ADMINISTRATIVA. 4.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5. APOYAR EN LA ACTIVACIÓN DE USUARIOS Y LA REVISIÓN EN LA PLATAFORMA DEL GEDOCO Y SIGEP II DE LOS DOCUMENTOS PRECONTRACTUALES NECESARIOS PARA LA ELABORACIÓN DE ÓRDENES DE SERVICIOS PROFESIONALES Y DE APOYO A LA GESTIÓN DE LA VICERRECTORÍA Y/O DIRECCIÓN ADMINISTRATIVA. 6. APOYAR EN LA ORGANIZACIÓN DEL ARCHIVO DIGITAL DE LAS ÓRDENES DE SERVICIOS PROFESIONALES Y DE APOYO A LA GESTIÓN SUSCRITAS POR LA VICERRECTORÍA Y/O DIRECCIÓN ADMINISTRATIVA. 7. APOYAR EN LA PROYECCIÓN, REMISIÓN PARA REVISIÓN JURÍDICA, FIRMA DE LAS PARTES, MATRIZ DE CARGUE E INGRESO, REGISTRO PRESUPUESTAL DE MINUTAS DE CONTRATOS U ÓRDENES DE PRESTACIÓN DE SERVICIOS PROFESIONALES Y DE APOYO A LA GESTIÓN SUSCRITAS POR EL VICERRECTOR ADMINISTRATIVO Y/O EL DIRECTOR ADMINISTRATIVO EN LA PLATAFORMA DEL GEDOCO. 8. APOYAR EN LA ELABORACIÓN Y ENVIÓ DE LA INFORMACIÓN CONCERNIENTE A LAS ÓRDENES DE PRESTACIÓN DE SERVICIOS PROFESIONALES Y DE APOYO A LA GESTIÓN, SUSCRITAS POR EL VICERRECTOR ADMINISTRATIVO Y EL DIRECTOR ADMINISTRATIVO QUE SEA SOLICITADA POR LAS DIFERENTES ENTIDADES DEL ESTADO Y DEMÁS DEPENDENCIAS DE LA UNIVERSIDAD. 9. APOYAR A LA VICERRECTORÍA ADMINISTRATIVA EN EL DILIGENCIAMIENTO DE LOS FORMATOS DE SOLICITUDES DE CDP, DE AFECTACIONES PRESUPUESTALES Y DE TRASLADOS INTERNOS ENTRE RUBROS DE FUNCIONAMIENTO CENTRAL O DEL PLAN DE ACCIÓN INSTITUCIONAL, REGISTRO PRESUPUESTAL DE LAS ORDENES DE PRESTACIÓN DE SERVICIOS PROFESIONALES Y APOYO A LA GESTIÓN Y REVISIÓN REPORTE DE COMPROMISOS. 10. APOYAR EL CARGUE DE INFORMACIÓN PRECONTRACTUAL, CONTRACTUAL Y POSTCONTRACTUAL A LA PLATAFORMA DEL SECOP II DE TODOS LOS PROCESOS DE CONTRATACIÓN QUE ADELANTE LA UNIVERSIDAD A TRAVÉS DE LA VICERRECTORÍA ADMINISTRATIVA Y LA DIRECCIÓN ADMINISTRATIVA. 11. APOYAR EN LA REVISIÓN DE LA INFORMACIÓN CONTRACTUAL CARGADA EN LA PLATAFORMA DEL SECOP I Y II. 12. APOYAR EN LA REALIZACIÓN DEL INFORME DE AUSTERIDAD DEL GASTO DE LAS ORDENES DE SERVICIOS PROFESIONALES Y DE APOYO A LA GESTIÓN DE LA VICERRECTORÍA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</si>
  <si>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CO1.REQ.7498958</t>
  </si>
  <si>
    <t>OPSP-VAD-0002-2025</t>
  </si>
  <si>
    <t>https://community.secop.gov.co/Public/Tendering/OpportunityDetail/Index?noticeUID=CO1.NTC.7377794&amp;isFromPublicArea=True&amp;isModal=False</t>
  </si>
  <si>
    <t>LEIDY VANESA FUENTES TAVERA</t>
  </si>
  <si>
    <t>LA PRESENTE ORDEN TIENE POR OBJETO: 1. APOYAR EN EL TRÁMITE DE LAS SOLICITUDES DE ADICIÓN, TERMINACIÓN, SUSPENSIÓN, MODIFICACIÓN, LIQUIDACIÓN, RESCILIACIÓN Y REINICIO DE LAS ÓRDENES DE SERVICIOS PROFESIONALES Y DE APOYO A LA GESTIÓN SUSCRITAS POR EL VICERRECTOR ADMINISTRATIVO Y/O EL DIRECTOR ADMINISTRATIVO. 2. APOYAR EN LA ACTIVACIÓN DE USUARIOS EN LAS PLATAFORMAS DEL GEDOCO Y SIGEP II DE LOS DE LAS PERSONAS A VINCULAR MEDIANTE ÓRDENES DE PRESTACIÓN DE SERVICIOS PROFESIONALES Y DE APOYO A LA GESTIÓN SUSCRITAS POR EL VICERRECTOR ADMINISTRATIVO Y/O EL DIRECTOR ADMINISTRATIVO. 3. APOYAR CON LA REVISIÓN EN LA PLATAFORMA DEL GEDOCO Y SIGEP II DE LOS DOCUMENTOS PRECONTRACTUALES NECESARIOS PARA LA ELABORACIÓN DE ÓRDENES DE SERVICIOS PROFESIONALES Y DE APOYO A LA GESTIÓN DEL VICERRECTOR ADMINISTRATIVO Y/O DIRECTOR ADMINISTRATIVO. 4. APOYAR EN LA CREACIÓN DE LA MATRIZ CONTRACTUAL, PROYECCIÓN, REMISIÓN PARA REVISIÓN JURÍDICA, FIRMA DE LAS PARTES, REGISTRO PRESUPUESTAL DE MINUTAS DE ADICIONES Y ÓRDENES DE PRESTACIÓN DE SERVICIOS PROFESIONALES Y DE APOYO A LA GESTIÓN SUSCRITAS POR EL VICERRECTOR ADMINISTRATIVO Y/O EL DIRECTOR ADMINISTRATIVO. 5. APOYAR EN EL REGISTRO DE INFORMACIÓN Y CARGUE DE ADICIONES Y ÓRDENES DE PRESTACIÓN DE SERVICIOS PROFESIONALES Y DE APOYO A LA GESTIÓN EN LA PLATAFORMA DEL GEDOCO. 6. ASESORAR Y APOYAR A LA VICERRECTORÍA ADMINISTRATIVA EN EL DILIGENCIAMIENTO DE LOS FORMATOS DE SOLICITUDES DE CDP, DE AFECTACIONES PRESUPUESTALES Y DE TRASLADOS INTERNOS ENTRE RUBROS DE FUNCIONAMIENTO CENTRAL O DEL PLAN DE ACCIÓN INSTITUCIONAL DE LAS ÓRDENES DE PRESTACIÓN DE SERVICIOS PROFESIONALES Y APOYO A LA GESTIÓN. 7. APOYAR A LA VICERRECTORÍA ADMINISTRATIVA EN LA REVISIÓN DEL REPORTE DE COMPROMISOS PRESUPUESTALES DE LAS ÓRDENES Y/O OTROSÍ DE PRESTACIÓN DE SERVICIOS PROFESIONALES Y DE APOYO A LA GESTIÓN . 8. APOYAR EN EL CARGUE DE LOS CONTRATOS, MODIFICACIONES, Y LIQUIDACIONES DE LAS ÓRDENES DE PRESTACIÓN DE SERVICIOS PROFESIONALES Y DE APOYO A LA GESTIÓN DE LA VICERRECTORÍA ADMINISTRATIVA EN LA PLATAFORMA SIGEP II. 9. APOYAR EN LA REVISIÓN DE LA INFORMACIÓN PRECONTRACTUAL, CONTRACTUAL Y POSTCONTRACTUAL CARGADA EN LAS PLATAFORMAS EN LAS PLATAFORMAS DEL SIA OBSERVA, SECOP II Y SIGEP II DE TODOS LOS PROCESOS DE CONTRATACIÓN QUE ADELANTE LA UNIVERSIDAD A TRAVÉS DE LA VICERRECTORÍA ADMINISTRATIVA Y/O DIRECCIÓN ADMINISTRATIVA. 10. APOYAR EN LA COORDINACIÓN, ASIGNACIÓN Y SEGUIMIENTO DEL CARGUE Y/O ACTUALIZACIÓN DE INFORMACIÓN RELACIONADA A LAS ÓRDENES DE PRESTACIÓN DE SERVICIOS PROFESIONALES Y DE APOYO A LA GESTIÓN DE TODOS LOS PROCESOS DE CONTRATACIÓN QUE ADELANTE LA UNIVERSIDAD A TRAVÉS DE LA VICERRECTORÍA ADMINISTRATIVA Y/O DIRECCIÓN ADMINISTRATIVA EN LA PLATAFORMA DEL SECOP II. 11. APOYAR EN LA ELABORACIÓN Y ENVÍO DE LA INFORMACIÓN CONCERNIENTE A LAS ÓRDENES DE PRESTACIÓN DE SERVICIOS PROFESIONALES Y DE APOYO A LA GESTIÓN, SUSCRITAS POR EL VICERRECTOR ADMINISTRATIVO Y/O EL DIRECTOR ADMINISTRATIVO QUE SEA SOLICITADA POR LAS DIFERENTES ENTIDADES DEL ESTADO Y DEMÁS DEPENDENCIAS DE LA UNIVERSIDAD. 12. APOYAR EN LOS TRÁMITES NECESARIOS PARA LA VERIFICACIÓN DE LAS CONDUCTAS RELACIONADAS CON VIOLENCIA DE GÉNERO DE LOS CONTRATISTAS QUE VINCULE LA VICERRECTORÍA Y/O DIRECCIÓN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</si>
  <si>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CO1.REQ.7498581</t>
  </si>
  <si>
    <t>OPSP-VAD-0001-2025</t>
  </si>
  <si>
    <t>https://community.secop.gov.co/Public/Tendering/ContractNoticePhases/View?PPI=CO1.PPI.36856696&amp;isFromPublicArea=True&amp;isModal=False</t>
  </si>
  <si>
    <t>SAMUEL NUÑEZ RICARDO</t>
  </si>
  <si>
    <t>CYNTHIA MILENA YEPES CAMPO</t>
  </si>
  <si>
    <t xml:space="preserve"> ASESORAR Y COORDINAR LA ORGANIZACIÓN Y LOGÍSTICA DE LAS ACTIVIDADES RELACIONADAS CON EL FUNCIONAMIENTO DE LAS COHORTES ACTIVAS DE LOS PROGRAMAS DE LA DOCTORADO EN CIENCIA DEL MAR, CIENCIAS FÍSICAS Y MAESTRÍA EN CIENCIAS FÍSICAS. 2) APOYO EN TODO LO REFERENTE AL PROYECTO BPIN 201900010048 "FORMACIÓN CAPITAL HUMANO DE ALTO NIVEL UNIVERSITARIO DEL MAGDALENA</t>
  </si>
  <si>
    <t>CO1.REQ.7539645</t>
  </si>
  <si>
    <t>OPSP-FCB-0002-2025</t>
  </si>
  <si>
    <t>https://community.secop.gov.co/Public/Tendering/ContractNoticePhases/View?PPI=CO1.PPI.36855351&amp;isFromPublicArea=True&amp;isModal=False</t>
  </si>
  <si>
    <t>ALBERTO ANTONIO RUIZ MIER</t>
  </si>
  <si>
    <t>ALEJANDRO CELY JIMENEZ</t>
  </si>
  <si>
    <t xml:space="preserve"> ASESORAR, APOYAR EN LA COORDINACIÓN Y LA ORGANIZACIÓN LOGÍSTICA LAS ACTIVIDADES RELACIONADAS CON EL FUNCIONAMIENTO DE LAS COHORTES ACTIVAS DE LOS PROGRAMAS DE LA MAESTRÍA EN CIENCIAS AMBIENTALES, LA MAESTRÍA EN ECOLOGÍA Y BIODIVERSIDAD Y LA MAESTRÍA EN GESTIÓN DEL TERRITORIO MARINO COSTERO</t>
  </si>
  <si>
    <t>CO1.REQ.7539454</t>
  </si>
  <si>
    <t>OPSP-FCB-0001-2025</t>
  </si>
  <si>
    <t>NATALIA VILLAMIZAR FACULTAD DE CIENCIAS BASICAS</t>
  </si>
  <si>
    <t>OTROS TIPOS</t>
  </si>
  <si>
    <t>Liquidado</t>
  </si>
  <si>
    <t>https://community.secop.gov.co/Public/Tendering/OpportunityDetail/Index?noticeUID=CO1.NTC.7481939&amp;isFromPublicArea=True&amp;isModal=False</t>
  </si>
  <si>
    <t>LAURA MORALES GUERRERO</t>
  </si>
  <si>
    <t>DAYANA GUTIERREZ GUERRERO</t>
  </si>
  <si>
    <r>
      <t xml:space="preserve">1. </t>
    </r>
    <r>
      <rPr>
        <sz val="10"/>
        <color theme="1"/>
        <rFont val="Calibri"/>
        <family val="2"/>
        <scheme val="minor"/>
      </rPr>
      <t xml:space="preserve">REALIZAR ACTIVACIÓN DE USUARIOS DEL PERSONAL A CONTRATAR EN LA FACULTAD DE HUMANIDADES EN LAS PLATAFORMAS GEDOCO Y SIGEP II PARA LA CONTRATACIÓN DEL PERIODO 2025-I. </t>
    </r>
    <r>
      <rPr>
        <b/>
        <sz val="10"/>
        <color theme="1"/>
        <rFont val="Calibri"/>
        <family val="2"/>
        <scheme val="minor"/>
      </rPr>
      <t xml:space="preserve">2. </t>
    </r>
    <r>
      <rPr>
        <sz val="10"/>
        <color theme="1"/>
        <rFont val="Calibri"/>
        <family val="2"/>
        <scheme val="minor"/>
      </rPr>
      <t xml:space="preserve">REVISAR, VALIDAR Y APROBAR LA INFORMACIÓN Y SOPORTES DEL PERSONAL A CONTRATAR DE LA FACULTAD DE HUMANIDADES EN LAS PLATAFORMAS GEDOCO Y SIGEP II SEGÚN LOS REQUISITOS DE LEY. </t>
    </r>
    <r>
      <rPr>
        <b/>
        <sz val="10"/>
        <color theme="1"/>
        <rFont val="Calibri"/>
        <family val="2"/>
        <scheme val="minor"/>
      </rPr>
      <t xml:space="preserve">3. </t>
    </r>
    <r>
      <rPr>
        <sz val="10"/>
        <color theme="1"/>
        <rFont val="Calibri"/>
        <family val="2"/>
        <scheme val="minor"/>
      </rPr>
      <t xml:space="preserve">MANTENER ACTUALIZADAS LAS PLATAFORMAS DE PUBLICACIÓN DEL ESTADO (SIGEP II, SECOP II Y SIA-OBSERVA) Y LOS EXPEDIENTES CONTRACTUALES EN LAS ETAPAS PRECONTRACTUAL, CONTRACTUAL Y POST-CONTRACTUAL DE LA FACULTAD DE HUMANIDADES. </t>
    </r>
    <r>
      <rPr>
        <b/>
        <sz val="10"/>
        <color theme="1"/>
        <rFont val="Calibri"/>
        <family val="2"/>
        <scheme val="minor"/>
      </rPr>
      <t xml:space="preserve">4. </t>
    </r>
    <r>
      <rPr>
        <sz val="10"/>
        <color theme="1"/>
        <rFont val="Calibri"/>
        <family val="2"/>
        <scheme val="minor"/>
      </rPr>
      <t xml:space="preserve">PROYECTAR INFORMES SOLICITADOS POR LOS ENTES INTERNOS Y EXTERNOS RELACIONADOS CON LA CONTRATACIÓN DE LA FACULTAD DE HUMANIDADES. </t>
    </r>
    <r>
      <rPr>
        <b/>
        <sz val="10"/>
        <color theme="1"/>
        <rFont val="Calibri"/>
        <family val="2"/>
        <scheme val="minor"/>
      </rPr>
      <t xml:space="preserve">5. </t>
    </r>
    <r>
      <rPr>
        <sz val="10"/>
        <color theme="1"/>
        <rFont val="Calibri"/>
        <family val="2"/>
        <scheme val="minor"/>
      </rPr>
      <t xml:space="preserve">ASESORAR LA CONTRATACIÓN EN SUS DIFERENTES ETAPAS PRECONTRACTUAL, CONTRACTUAL Y POST-CONTRACTUAL DE LA FACULTAD DE HUMANIDADES. </t>
    </r>
    <r>
      <rPr>
        <b/>
        <sz val="10"/>
        <color theme="1"/>
        <rFont val="Calibri"/>
        <family val="2"/>
        <scheme val="minor"/>
      </rPr>
      <t xml:space="preserve">6. </t>
    </r>
    <r>
      <rPr>
        <sz val="10"/>
        <color theme="1"/>
        <rFont val="Calibri"/>
        <family val="2"/>
        <scheme val="minor"/>
      </rPr>
      <t xml:space="preserve">PROYECTAR RESOLUCIONES DE PAGO DE BONIFICACIÓN Y DE ACTIVIDADES DE LA FACULTAD DE HUMANIDADES. </t>
    </r>
    <r>
      <rPr>
        <b/>
        <sz val="10"/>
        <color theme="1"/>
        <rFont val="Calibri"/>
        <family val="2"/>
        <scheme val="minor"/>
      </rPr>
      <t xml:space="preserve">7. </t>
    </r>
    <r>
      <rPr>
        <sz val="10"/>
        <color theme="1"/>
        <rFont val="Calibri"/>
        <family val="2"/>
        <scheme val="minor"/>
      </rPr>
      <t xml:space="preserve">PROYECTAR ÓRDENES DE SERVICIOS (PROFESIONALES, APOYO A LA GESTIÓN, SUMINISTRO, ETC) DE LA FACULTAD DE HUMANIDADES. </t>
    </r>
    <r>
      <rPr>
        <b/>
        <sz val="10"/>
        <color theme="1"/>
        <rFont val="Calibri"/>
        <family val="2"/>
        <scheme val="minor"/>
      </rPr>
      <t xml:space="preserve">8. </t>
    </r>
    <r>
      <rPr>
        <sz val="10"/>
        <color theme="1"/>
        <rFont val="Calibri"/>
        <family val="2"/>
        <scheme val="minor"/>
      </rPr>
      <t xml:space="preserve">PROYECTAR CONTRATOS DE CATEDRA DE LA FACULTAD DE HUMANIDADES. </t>
    </r>
    <r>
      <rPr>
        <b/>
        <sz val="10"/>
        <color theme="1"/>
        <rFont val="Calibri"/>
        <family val="2"/>
        <scheme val="minor"/>
      </rPr>
      <t xml:space="preserve">9. </t>
    </r>
    <r>
      <rPr>
        <sz val="10"/>
        <color theme="1"/>
        <rFont val="Calibri"/>
        <family val="2"/>
        <scheme val="minor"/>
      </rPr>
      <t>REVISAR LA DOCUMENTACIÓN PARA ELABORACIÓN DE RESOLUCIONES EN EL MARCO DE LA RESOLUCIÓN 308 DEL 12 DE JULIO DE 2022. 1</t>
    </r>
    <r>
      <rPr>
        <b/>
        <sz val="10"/>
        <color theme="1"/>
        <rFont val="Calibri"/>
        <family val="2"/>
        <scheme val="minor"/>
      </rPr>
      <t xml:space="preserve">0. </t>
    </r>
    <r>
      <rPr>
        <sz val="10"/>
        <color theme="1"/>
        <rFont val="Calibri"/>
        <family val="2"/>
        <scheme val="minor"/>
      </rPr>
      <t>DILIGENCIAR LOS FORMATOS REQUERIDOS POR LA OFICINA DE TALENTO HUMANO PARA TRAMITES DE AFILIACIÓN A LA SEGURIDAD SOCIAL DE LOS DOCENTES CATEDRÁTICOS.</t>
    </r>
    <r>
      <rPr>
        <b/>
        <sz val="10"/>
        <color theme="1"/>
        <rFont val="Calibri"/>
        <family val="2"/>
        <scheme val="minor"/>
      </rPr>
      <t xml:space="preserve">11. </t>
    </r>
    <r>
      <rPr>
        <sz val="10"/>
        <color theme="1"/>
        <rFont val="Calibri"/>
        <family val="2"/>
        <scheme val="minor"/>
      </rPr>
      <t xml:space="preserve">REVISAR Y DAR TRÁMITE A LAS SOLICITUDES RECIBIDAS EN LA CORRESPONDENCIA RELACIONADA CON LA CONTRATACIÓN DE LA FACULTAD DE HUMANIDADES. </t>
    </r>
    <r>
      <rPr>
        <b/>
        <sz val="10"/>
        <color theme="1"/>
        <rFont val="Calibri"/>
        <family val="2"/>
        <scheme val="minor"/>
      </rPr>
      <t xml:space="preserve">12. </t>
    </r>
    <r>
      <rPr>
        <sz val="10"/>
        <color theme="1"/>
        <rFont val="Calibri"/>
        <family val="2"/>
        <scheme val="minor"/>
      </rPr>
      <t xml:space="preserve">REALIZAR SEGUIMIENTO A LOS TRÁMITES DE PAGO DE LOS DOCENTES EN EL MARCO DE LA RESOLUCIÓN RECTORAL 308 DEL 12 DE JULIO DE 2022. </t>
    </r>
    <r>
      <rPr>
        <b/>
        <sz val="10"/>
        <color theme="1"/>
        <rFont val="Calibri"/>
        <family val="2"/>
        <scheme val="minor"/>
      </rPr>
      <t>13</t>
    </r>
    <r>
      <rPr>
        <sz val="10"/>
        <color theme="1"/>
        <rFont val="Calibri"/>
        <family val="2"/>
        <scheme val="minor"/>
      </rPr>
      <t>. APOYAR JURÍDICAMENTE LOS PROCESOS DISCIPLINARIOS DE ESTUDIANTES DE LA FACULTAD DE HUMANIDADES.</t>
    </r>
    <r>
      <rPr>
        <b/>
        <sz val="10"/>
        <color theme="1"/>
        <rFont val="Calibri"/>
        <family val="2"/>
        <scheme val="minor"/>
      </rPr>
      <t xml:space="preserve">14. </t>
    </r>
    <r>
      <rPr>
        <sz val="10"/>
        <color theme="1"/>
        <rFont val="Calibri"/>
        <family val="2"/>
        <scheme val="minor"/>
      </rPr>
      <t xml:space="preserve">RENDIR INFORMES MENSUALES, SOBRE LAS ACTIVIDADES DESARROLLADAS, EN CUMPLIMIENTO DE LA PRESENTE ORDEN DE PRESTACIÓN DE SERVICIOS. </t>
    </r>
    <r>
      <rPr>
        <b/>
        <sz val="10"/>
        <color theme="1"/>
        <rFont val="Calibri"/>
        <family val="2"/>
        <scheme val="minor"/>
      </rPr>
      <t xml:space="preserve">PARÁGRAFO PRIMERO: </t>
    </r>
    <r>
      <rPr>
        <sz val="10"/>
        <color theme="1"/>
        <rFont val="Calibri"/>
        <family val="2"/>
        <scheme val="minor"/>
      </rPr>
      <t xml:space="preserve">EN EL CASO QUE </t>
    </r>
    <r>
      <rPr>
        <b/>
        <sz val="10"/>
        <color theme="1"/>
        <rFont val="Calibri"/>
        <family val="2"/>
        <scheme val="minor"/>
      </rPr>
      <t xml:space="preserve">EL CONTRATISTA </t>
    </r>
    <r>
      <rPr>
        <sz val="10"/>
        <color theme="1"/>
        <rFont val="Calibri"/>
        <family val="2"/>
        <scheme val="minor"/>
      </rPr>
      <t xml:space="preserve">LO REQUIERA, </t>
    </r>
    <r>
      <rPr>
        <b/>
        <sz val="10"/>
        <color theme="1"/>
        <rFont val="Calibri"/>
        <family val="2"/>
        <scheme val="minor"/>
      </rPr>
      <t xml:space="preserve">UNIMAGDALENA </t>
    </r>
    <r>
      <rPr>
        <sz val="10"/>
        <color theme="1"/>
        <rFont val="Calibri"/>
        <family val="2"/>
        <scheme val="minor"/>
      </rPr>
      <t xml:space="preserve">PODRÁ FACILITARLE LOS EQUIPOS Y ESPACIO FÍSICO NECESARIO DENTRO DEL CAMPUS PARA LA EJECUCIÓN DEL OBJETO DE LA PRESENTE ORDEN. PARA LO CUAL, EL CONTRATISTA Y SUPERVISOR DEBERÁN DILIGENCIAR Y FIRMAR EL </t>
    </r>
    <r>
      <rPr>
        <i/>
        <sz val="10"/>
        <color theme="1"/>
        <rFont val="Calibri"/>
        <family val="2"/>
        <scheme val="minor"/>
      </rPr>
      <t xml:space="preserve">FORMATO (AD-F-026) PRÉSTAMO Y/O TRASLADO DE BIENES </t>
    </r>
    <r>
      <rPr>
        <sz val="10"/>
        <color theme="1"/>
        <rFont val="Calibri"/>
        <family val="2"/>
        <scheme val="minor"/>
      </rPr>
      <t xml:space="preserve">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t>
    </r>
    <r>
      <rPr>
        <b/>
        <sz val="10"/>
        <color theme="1"/>
        <rFont val="Calibri"/>
        <family val="2"/>
        <scheme val="minor"/>
      </rPr>
      <t xml:space="preserve">PARÁGRAFO SEGUNDO: EL CONTRATISTA </t>
    </r>
    <r>
      <rPr>
        <sz val="10"/>
        <color theme="1"/>
        <rFont val="Calibri"/>
        <family val="2"/>
        <scheme val="minor"/>
      </rPr>
      <t>PODRÁ ACORDAR CON EL SUPERVISOR DE LA PRESENTE ORDEN CRONOGRAMAS PARA EL DESARROLLO DE LAS ACTIVIDADES OBJETO DE LA PRESENTE ORDEN, DE LO CUAL DEBERÁ DEJARSE CONSTANCIA ESCRITA.</t>
    </r>
  </si>
  <si>
    <t>CO1.REQ.7602784</t>
  </si>
  <si>
    <t>OPSP-FHU-0009-2025</t>
  </si>
  <si>
    <t>https://community.secop.gov.co/Public/Tendering/OpportunityDetail/Index?noticeUID=CO1.NTC.7472484&amp;isFromPublicArea=True&amp;isModal=False</t>
  </si>
  <si>
    <t>YAMILETH FLORIAN MARTINEZ</t>
  </si>
  <si>
    <t xml:space="preserve">
 1. APOYAR A LA DECANA EN LA COORDINACIÓN ACADÉMICA DEL PROGRAMA DE POSGRADOS MAESTRÍA EN ANTROPOLOGÍA 2. APOYAR A LA DECANA EN LOS PROCESOS DE ACOMPAÑAMIENTO INTEGRAL DE LOS ESTUDIANTES 3. APOYAR A LA DECANA EN LA FORMULACIÓN DEL PRESUPUESTO QUE CORRESPONDE A CADA PROGRAMA ACADÉMICO. 4. APOYAR A LA DECANA EN LOS COMPONENTES ACADÉMICOS DE LOS PROCESOS DE AUTOEVALUACIÓN PARA RENOVACIÓN DE REGISTRO CALIFICADO Y ACREDITACIÓN DE LOS PROGRAMAS DE POSGRADO ASIGNADOS. 5. APOYAR A LA DECANA EN LA PROMOCIÓN DE SUSCRIPCIÓN DE ACUERDOS Y CONVENIOS NACIONALES E INTERNACIONALES EN BENEFICIO DEL CENTRO DE POSGRADOS Y DE FORMACIÓN CONTINUA 6. APOYAR A LA DECANA EN EL ESTUDIO DE LAS HOJAS DE VIDA PARA LA VINCULACIÓN DE DOCENTES DE CÁTEDRA AL CENTRO DE POSGRADOS Y DE FORMACIÓN CONTINUA. 7. APOYAR A LA DECANA EN EL DISEÑO DE PROGRAMAS DE CAPACITACIÓN A LOS DOCENTES DE LOS PROGRAMAS ACADÉMICOS DE POSGRADOS DE LA FACULTAD. 8. APOYAR A LA DECANA EN LA REALIZACIÓN DE LA EVALUACIÓN DEL DESEMPEÑO DEL PERSONAL DOCENTE DE LA FACULTAD. 9. APOYAR A LA DECANA EN LAS INICIATIVAS DE MERCADEO GESTIONADAS POR EL CENTRO DE POSGRADOS Y FORMACIÓN CONTINUA. 10. APOYAR A LA DECANA IMPULSANDO LAS INSCRIPCIONES EN LOS PROGRAMAS DE POSGRADOS DE LA FACULTAD DE HUMANIDADES CON EL FIN DE AUMENTAR EL NÚMERO DE ESTUDIANTES REQUERIDOS PARA APERTURAR COHORTES..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</si>
  <si>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CO1.REQ.7592889</t>
  </si>
  <si>
    <t>OPSP-FHU-0008-2025</t>
  </si>
  <si>
    <t>https://community.secop.gov.co/Public/Tendering/OpportunityDetail/Index?noticeUID=CO1.NTC.7472459&amp;isFromPublicArea=True&amp;isModal=False</t>
  </si>
  <si>
    <t>MARIANYS DE JESUS PEÑALOZA VIZCAINO</t>
  </si>
  <si>
    <r>
      <t xml:space="preserve"> </t>
    </r>
    <r>
      <rPr>
        <b/>
        <sz val="10"/>
        <color theme="1"/>
        <rFont val="Calibri"/>
        <family val="2"/>
        <scheme val="minor"/>
      </rPr>
      <t>1</t>
    </r>
    <r>
      <rPr>
        <sz val="10"/>
        <color theme="1"/>
        <rFont val="Calibri"/>
        <family val="2"/>
        <scheme val="minor"/>
      </rPr>
      <t xml:space="preserve">. APOYAR A LA DECANA EN LA COORDINACIÓN ACADÉMICA DEL PROGRAMA DE POSGRADOS ESPECIALIZACIÓN EN DERECHO PROCESAL </t>
    </r>
    <r>
      <rPr>
        <b/>
        <sz val="10"/>
        <color theme="1"/>
        <rFont val="Calibri"/>
        <family val="2"/>
        <scheme val="minor"/>
      </rPr>
      <t xml:space="preserve">2. </t>
    </r>
    <r>
      <rPr>
        <sz val="10"/>
        <color theme="1"/>
        <rFont val="Calibri"/>
        <family val="2"/>
        <scheme val="minor"/>
      </rPr>
      <t xml:space="preserve">APOYAR A LA DECANA EN LOS PROCESOS DE ACOMPAÑAMIENTO INTEGRAL DE LOS ESTUDIANTES </t>
    </r>
    <r>
      <rPr>
        <b/>
        <sz val="10"/>
        <color theme="1"/>
        <rFont val="Calibri"/>
        <family val="2"/>
        <scheme val="minor"/>
      </rPr>
      <t xml:space="preserve">3. </t>
    </r>
    <r>
      <rPr>
        <sz val="10"/>
        <color theme="1"/>
        <rFont val="Calibri"/>
        <family val="2"/>
        <scheme val="minor"/>
      </rPr>
      <t xml:space="preserve">APOYAR A LA DECANA EN LA FORMULACIÓN DEL PRESUPUESTO QUE CORRESPONDE A CADA PROGRAMA ACADÉMICO. </t>
    </r>
    <r>
      <rPr>
        <b/>
        <sz val="10"/>
        <color theme="1"/>
        <rFont val="Calibri"/>
        <family val="2"/>
        <scheme val="minor"/>
      </rPr>
      <t xml:space="preserve">4. </t>
    </r>
    <r>
      <rPr>
        <sz val="10"/>
        <color theme="1"/>
        <rFont val="Calibri"/>
        <family val="2"/>
        <scheme val="minor"/>
      </rPr>
      <t xml:space="preserve">APOYAR A LA DECANA EN LOS COMPONENTES ACADÉMICOS DE LOS PROCESOS DE AUTOEVALUACIÓN PARA RENOVACIÓN DE REGISTRO CALIFICADO Y ACREDITACIÓN DE LOS PROGRAMAS DE POSGRADO ASIGNADOS. </t>
    </r>
    <r>
      <rPr>
        <b/>
        <sz val="10"/>
        <color theme="1"/>
        <rFont val="Calibri"/>
        <family val="2"/>
        <scheme val="minor"/>
      </rPr>
      <t xml:space="preserve">5. </t>
    </r>
    <r>
      <rPr>
        <sz val="10"/>
        <color theme="1"/>
        <rFont val="Calibri"/>
        <family val="2"/>
        <scheme val="minor"/>
      </rPr>
      <t xml:space="preserve">APOYAR A LA DECANA EN LA PROMOCIÓN DE SUSCRIPCIÓN DE ACUERDOS Y CONVENIOS NACIONALES E INTERNACIONALES EN BENEFICIO DEL CENTRO DE POSGRADOS Y DE FORMACIÓN CONTINUA </t>
    </r>
    <r>
      <rPr>
        <b/>
        <sz val="10"/>
        <color theme="1"/>
        <rFont val="Calibri"/>
        <family val="2"/>
        <scheme val="minor"/>
      </rPr>
      <t xml:space="preserve">6. </t>
    </r>
    <r>
      <rPr>
        <sz val="10"/>
        <color theme="1"/>
        <rFont val="Calibri"/>
        <family val="2"/>
        <scheme val="minor"/>
      </rPr>
      <t xml:space="preserve">APOYAR A LA DECANA EN EL ESTUDIO DE LAS HOJAS DE VIDA PARA LA VINCULACIÓN DE DOCENTES DE CÁTEDRA AL CENTRO DE POSGRADOS Y DE FORMACIÓN CONTINUA. </t>
    </r>
    <r>
      <rPr>
        <b/>
        <sz val="10"/>
        <color theme="1"/>
        <rFont val="Calibri"/>
        <family val="2"/>
        <scheme val="minor"/>
      </rPr>
      <t xml:space="preserve">7. </t>
    </r>
    <r>
      <rPr>
        <sz val="10"/>
        <color theme="1"/>
        <rFont val="Calibri"/>
        <family val="2"/>
        <scheme val="minor"/>
      </rPr>
      <t xml:space="preserve">APOYAR A LA DECANA EN EL DISEÑO DE PROGRAMAS DE CAPACITACIÓN A LOS DOCENTES DE LOS PROGRAMAS ACADÉMICOS DE POSGRADOS DE LA FACULTAD. </t>
    </r>
    <r>
      <rPr>
        <b/>
        <sz val="10"/>
        <color theme="1"/>
        <rFont val="Calibri"/>
        <family val="2"/>
        <scheme val="minor"/>
      </rPr>
      <t xml:space="preserve">8. </t>
    </r>
    <r>
      <rPr>
        <sz val="10"/>
        <color theme="1"/>
        <rFont val="Calibri"/>
        <family val="2"/>
        <scheme val="minor"/>
      </rPr>
      <t xml:space="preserve">APOYAR A LA DECANA EN LA REALIZACIÓN DE LA EVALUACIÓN DEL DESEMPEÑO DEL PERSONAL DOCENTE DE LA FACULTAD. </t>
    </r>
    <r>
      <rPr>
        <b/>
        <sz val="10"/>
        <color theme="1"/>
        <rFont val="Calibri"/>
        <family val="2"/>
        <scheme val="minor"/>
      </rPr>
      <t xml:space="preserve">9. </t>
    </r>
    <r>
      <rPr>
        <sz val="10"/>
        <color theme="1"/>
        <rFont val="Calibri"/>
        <family val="2"/>
        <scheme val="minor"/>
      </rPr>
      <t xml:space="preserve">APOYAR A LA DECANA EN LAS INICIATIVAS DE MERCADEO GESTIONADAS POR EL CENTRO DE POSGRADOS Y FORMACIÓN CONTINUA. </t>
    </r>
    <r>
      <rPr>
        <b/>
        <sz val="10"/>
        <color theme="1"/>
        <rFont val="Calibri"/>
        <family val="2"/>
        <scheme val="minor"/>
      </rPr>
      <t xml:space="preserve">10. </t>
    </r>
    <r>
      <rPr>
        <sz val="10"/>
        <color theme="1"/>
        <rFont val="Calibri"/>
        <family val="2"/>
        <scheme val="minor"/>
      </rPr>
      <t xml:space="preserve">APOYAR A LA DECANA IMPULSANDO LAS INSCRIPCIONES EN LOS PROGRAMAS DE POSGRADOS DE LA FACULTAD DE HUMANIDADES CON EL FIN DE AUMENTAR EL NÚMERO DE ESTUDIANTES REQUERIDOS PARA APERTURAR COHORTES. </t>
    </r>
    <r>
      <rPr>
        <b/>
        <sz val="10"/>
        <color theme="1"/>
        <rFont val="Calibri"/>
        <family val="2"/>
        <scheme val="minor"/>
      </rPr>
      <t xml:space="preserve">PARÁGRAFO PRIMERO: </t>
    </r>
    <r>
      <rPr>
        <sz val="10"/>
        <color theme="1"/>
        <rFont val="Calibri"/>
        <family val="2"/>
        <scheme val="minor"/>
      </rPr>
      <t xml:space="preserve">EN EL CASO QUE </t>
    </r>
    <r>
      <rPr>
        <b/>
        <sz val="10"/>
        <color theme="1"/>
        <rFont val="Calibri"/>
        <family val="2"/>
        <scheme val="minor"/>
      </rPr>
      <t xml:space="preserve">EL CONTRATISTA </t>
    </r>
    <r>
      <rPr>
        <sz val="10"/>
        <color theme="1"/>
        <rFont val="Calibri"/>
        <family val="2"/>
        <scheme val="minor"/>
      </rPr>
      <t xml:space="preserve">LO REQUIERA, </t>
    </r>
    <r>
      <rPr>
        <b/>
        <sz val="10"/>
        <color theme="1"/>
        <rFont val="Calibri"/>
        <family val="2"/>
        <scheme val="minor"/>
      </rPr>
      <t xml:space="preserve">UNIMAGDALENA </t>
    </r>
    <r>
      <rPr>
        <sz val="10"/>
        <color theme="1"/>
        <rFont val="Calibri"/>
        <family val="2"/>
        <scheme val="minor"/>
      </rPr>
      <t xml:space="preserve">PODRÁ FACILITARLE LOS EQUIPOS Y ESPACIO FÍSICO NECESARIO DENTRO DEL CAMPUS PARA LA EJECUCIÓN DEL OBJETO DE LA PRESENTE ORDEN. PARA LO CUAL, EL CONTRATISTA Y SUPERVISOR DEBERÁN DILIGENCIAR Y FIRMAR EL </t>
    </r>
    <r>
      <rPr>
        <i/>
        <sz val="10"/>
        <color theme="1"/>
        <rFont val="Calibri"/>
        <family val="2"/>
        <scheme val="minor"/>
      </rPr>
      <t xml:space="preserve">FORMATO (AD-F-026) PRÉSTAMO Y/O TRASLADO DE BIENES </t>
    </r>
    <r>
      <rPr>
        <sz val="10"/>
        <color theme="1"/>
        <rFont val="Calibri"/>
        <family val="2"/>
        <scheme val="minor"/>
      </rPr>
      <t xml:space="preserve">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t>
    </r>
    <r>
      <rPr>
        <b/>
        <sz val="10"/>
        <color theme="1"/>
        <rFont val="Calibri"/>
        <family val="2"/>
        <scheme val="minor"/>
      </rPr>
      <t xml:space="preserve">PARÁGRAFO SEGUNDO: EL CONTRATISTA </t>
    </r>
    <r>
      <rPr>
        <sz val="10"/>
        <color theme="1"/>
        <rFont val="Calibri"/>
        <family val="2"/>
        <scheme val="minor"/>
      </rPr>
      <t>PODRÁ ACORDAR CON EL SUPERVISOR DE LA PRESENTE ORDEN CRONOGRAMAS PARA EL DESARROLLO DE LAS ACTIVIDADES OBJETO DE LA PRESENTE ORDEN, DE LO CUAL DEBERÁ DEJARSE CONSTANCIA ESCRITA.</t>
    </r>
  </si>
  <si>
    <t>CO1.REQ.7592876</t>
  </si>
  <si>
    <t>OPSP-FHU-0007-2025</t>
  </si>
  <si>
    <t>https://community.secop.gov.co/Public/Tendering/OpportunityDetail/Index?noticeUID=CO1.NTC.7472439&amp;isFromPublicArea=True&amp;isModal=False</t>
  </si>
  <si>
    <t>MARGIE MILENA SILVA OLAYA</t>
  </si>
  <si>
    <r>
      <t xml:space="preserve"> </t>
    </r>
    <r>
      <rPr>
        <b/>
        <sz val="10"/>
        <color theme="1"/>
        <rFont val="Calibri"/>
        <family val="2"/>
        <scheme val="minor"/>
      </rPr>
      <t>1</t>
    </r>
    <r>
      <rPr>
        <sz val="10"/>
        <color theme="1"/>
        <rFont val="Calibri"/>
        <family val="2"/>
        <scheme val="minor"/>
      </rPr>
      <t xml:space="preserve">. APOYAR A LA DECANA EN LA COORDINACIÓN ACADÉMICA DE LOS PROGRAMAS DE POSGRADOS MAESTRÍA EN ESCRITURAS AUDIOVISUALES Y LA MAESTRÍA EN PRODUCCIÓN AUDIOVISUAL CREATIVA </t>
    </r>
    <r>
      <rPr>
        <b/>
        <sz val="10"/>
        <color theme="1"/>
        <rFont val="Calibri"/>
        <family val="2"/>
        <scheme val="minor"/>
      </rPr>
      <t xml:space="preserve">2. </t>
    </r>
    <r>
      <rPr>
        <sz val="10"/>
        <color theme="1"/>
        <rFont val="Calibri"/>
        <family val="2"/>
        <scheme val="minor"/>
      </rPr>
      <t xml:space="preserve">APOYAR A LA DECANA EN LOS PROCESOS DE ACOMPAÑAMIENTO INTEGRAL DE LOS ESTUDIANTES </t>
    </r>
    <r>
      <rPr>
        <b/>
        <sz val="10"/>
        <color theme="1"/>
        <rFont val="Calibri"/>
        <family val="2"/>
        <scheme val="minor"/>
      </rPr>
      <t xml:space="preserve">3. </t>
    </r>
    <r>
      <rPr>
        <sz val="10"/>
        <color theme="1"/>
        <rFont val="Calibri"/>
        <family val="2"/>
        <scheme val="minor"/>
      </rPr>
      <t xml:space="preserve">APOYAR A LA DECANA EN LA FORMULACIÓN DEL PRESUPUESTO QUE CORRESPONDE A CADA PROGRAMA ACADÉMICO. </t>
    </r>
    <r>
      <rPr>
        <b/>
        <sz val="10"/>
        <color theme="1"/>
        <rFont val="Calibri"/>
        <family val="2"/>
        <scheme val="minor"/>
      </rPr>
      <t>4</t>
    </r>
    <r>
      <rPr>
        <sz val="10"/>
        <color theme="1"/>
        <rFont val="Calibri"/>
        <family val="2"/>
        <scheme val="minor"/>
      </rPr>
      <t xml:space="preserve">. APOYAR A LA DECANA EN LOS COMPONENTES ACADÉMICOS DE LOS PROCESOS DE AUTOEVALUACIÓN PARA RENOVACIÓN DE REGISTRO CALIFICADO Y ACREDITACIÓN DE LOS PROGRAMAS DE POSGRADO ASIGNADOS. </t>
    </r>
    <r>
      <rPr>
        <b/>
        <sz val="10"/>
        <color theme="1"/>
        <rFont val="Calibri"/>
        <family val="2"/>
        <scheme val="minor"/>
      </rPr>
      <t xml:space="preserve">5. </t>
    </r>
    <r>
      <rPr>
        <sz val="10"/>
        <color theme="1"/>
        <rFont val="Calibri"/>
        <family val="2"/>
        <scheme val="minor"/>
      </rPr>
      <t xml:space="preserve">APOYAR A LA DECANA EN LA PROMOCIÓN DE SUSCRIPCIÓN DE ACUERDOS Y CONVENIOS NACIONALES E INTERNACIONALES EN BENEFICIO DEL CENTRO DE POSGRADOS Y DE FORMACIÓN CONTINUA </t>
    </r>
    <r>
      <rPr>
        <b/>
        <sz val="10"/>
        <color theme="1"/>
        <rFont val="Calibri"/>
        <family val="2"/>
        <scheme val="minor"/>
      </rPr>
      <t xml:space="preserve">6. </t>
    </r>
    <r>
      <rPr>
        <sz val="10"/>
        <color theme="1"/>
        <rFont val="Calibri"/>
        <family val="2"/>
        <scheme val="minor"/>
      </rPr>
      <t xml:space="preserve">APOYAR A LA DECANA EN EL ESTUDIO DE LAS HOJAS DE VIDA PARA LA VINCULACIÓN DE DOCENTES DE CÁTEDRA AL CENTRO DE POSGRADOS Y DE FORMACIÓN CONTINUA. </t>
    </r>
    <r>
      <rPr>
        <b/>
        <sz val="10"/>
        <color theme="1"/>
        <rFont val="Calibri"/>
        <family val="2"/>
        <scheme val="minor"/>
      </rPr>
      <t xml:space="preserve">7. </t>
    </r>
    <r>
      <rPr>
        <sz val="10"/>
        <color theme="1"/>
        <rFont val="Calibri"/>
        <family val="2"/>
        <scheme val="minor"/>
      </rPr>
      <t xml:space="preserve">APOYAR A LA DECANA EN EL DISEÑO DE PROGRAMAS DE CAPACITACIÓN A LOS DOCENTES DE LOS PROGRAMAS ACADÉMICOS DE POSGRADOS DE LA FACULTAD. </t>
    </r>
    <r>
      <rPr>
        <b/>
        <sz val="10"/>
        <color theme="1"/>
        <rFont val="Calibri"/>
        <family val="2"/>
        <scheme val="minor"/>
      </rPr>
      <t xml:space="preserve">8. </t>
    </r>
    <r>
      <rPr>
        <sz val="10"/>
        <color theme="1"/>
        <rFont val="Calibri"/>
        <family val="2"/>
        <scheme val="minor"/>
      </rPr>
      <t xml:space="preserve">APOYAR A LA DECANA EN LA REALIZACIÓN DE LA EVALUACIÓN DEL DESEMPEÑO DEL PERSONAL DOCENTE DE LA FACULTAD. </t>
    </r>
    <r>
      <rPr>
        <b/>
        <sz val="10"/>
        <color theme="1"/>
        <rFont val="Calibri"/>
        <family val="2"/>
        <scheme val="minor"/>
      </rPr>
      <t xml:space="preserve">9. </t>
    </r>
    <r>
      <rPr>
        <sz val="10"/>
        <color theme="1"/>
        <rFont val="Calibri"/>
        <family val="2"/>
        <scheme val="minor"/>
      </rPr>
      <t xml:space="preserve">APOYAR A LA DECANA EN LAS INICIATIVAS DE MERCADEO GESTIONADAS POR EL CENTRO DE POSGRADOS Y FORMACIÓN CONTINUA. </t>
    </r>
    <r>
      <rPr>
        <b/>
        <sz val="10"/>
        <color theme="1"/>
        <rFont val="Calibri"/>
        <family val="2"/>
        <scheme val="minor"/>
      </rPr>
      <t xml:space="preserve">10. </t>
    </r>
    <r>
      <rPr>
        <sz val="10"/>
        <color theme="1"/>
        <rFont val="Calibri"/>
        <family val="2"/>
        <scheme val="minor"/>
      </rPr>
      <t xml:space="preserve">APOYAR A LA DECANA IMPULSANDO LAS INSCRIPCIONES EN LOS PROGRAMAS DE POSGRADOS DE LA FACULTAD DE HUMANIDADES CON EL FIN DE AUMENTAR EL NÚMERO DE ESTUDIANTES REQUERIDOS PARA APERTURAR COHORTES. </t>
    </r>
    <r>
      <rPr>
        <b/>
        <sz val="10"/>
        <color theme="1"/>
        <rFont val="Calibri"/>
        <family val="2"/>
        <scheme val="minor"/>
      </rPr>
      <t xml:space="preserve">PARÁGRAFO PRIMERO: </t>
    </r>
    <r>
      <rPr>
        <sz val="10"/>
        <color theme="1"/>
        <rFont val="Calibri"/>
        <family val="2"/>
        <scheme val="minor"/>
      </rPr>
      <t xml:space="preserve">EN EL CASO QUE </t>
    </r>
    <r>
      <rPr>
        <b/>
        <sz val="10"/>
        <color theme="1"/>
        <rFont val="Calibri"/>
        <family val="2"/>
        <scheme val="minor"/>
      </rPr>
      <t xml:space="preserve">EL CONTRATISTA </t>
    </r>
    <r>
      <rPr>
        <sz val="10"/>
        <color theme="1"/>
        <rFont val="Calibri"/>
        <family val="2"/>
        <scheme val="minor"/>
      </rPr>
      <t xml:space="preserve">LO REQUIERA, </t>
    </r>
    <r>
      <rPr>
        <b/>
        <sz val="10"/>
        <color theme="1"/>
        <rFont val="Calibri"/>
        <family val="2"/>
        <scheme val="minor"/>
      </rPr>
      <t xml:space="preserve">UNIMAGDALENA </t>
    </r>
    <r>
      <rPr>
        <sz val="10"/>
        <color theme="1"/>
        <rFont val="Calibri"/>
        <family val="2"/>
        <scheme val="minor"/>
      </rPr>
      <t xml:space="preserve">PODRÁ FACILITARLE LOS EQUIPOS Y ESPACIO FÍSICO NECESARIO DENTRO DEL CAMPUS PARA LA EJECUCIÓN DEL OBJETO DE LA PRESENTE ORDEN. PARA LO CUAL, EL CONTRATISTA Y SUPERVISOR DEBERÁN DILIGENCIAR Y FIRMAR EL </t>
    </r>
    <r>
      <rPr>
        <i/>
        <sz val="10"/>
        <color theme="1"/>
        <rFont val="Calibri"/>
        <family val="2"/>
        <scheme val="minor"/>
      </rPr>
      <t xml:space="preserve">FORMATO (AD-F-026) PRÉSTAMO Y/O TRASLADO DE BIENES </t>
    </r>
    <r>
      <rPr>
        <sz val="10"/>
        <color theme="1"/>
        <rFont val="Calibri"/>
        <family val="2"/>
        <scheme val="minor"/>
      </rPr>
      <t xml:space="preserve">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t>
    </r>
    <r>
      <rPr>
        <b/>
        <sz val="10"/>
        <color theme="1"/>
        <rFont val="Calibri"/>
        <family val="2"/>
        <scheme val="minor"/>
      </rPr>
      <t xml:space="preserve">PARÁGRAFO SEGUNDO: EL CONTRATISTA </t>
    </r>
    <r>
      <rPr>
        <sz val="10"/>
        <color theme="1"/>
        <rFont val="Calibri"/>
        <family val="2"/>
        <scheme val="minor"/>
      </rPr>
      <t>PODRÁ ACORDAR CON EL SUPERVISOR DE LA PRESENTE ORDEN CRONOGRAMAS PARA EL DESARROLLO DE LAS ACTIVIDADES OBJETO DE LA PRESENTE ORDEN, DE LO CUAL DEBERÁ DEJARSE CONSTANCIA ESCRITA.</t>
    </r>
  </si>
  <si>
    <t>CO1.REQ.7592862</t>
  </si>
  <si>
    <t>OPSP-FHU-0006-2025</t>
  </si>
  <si>
    <t>https://community.secop.gov.co/Public/Tendering/OpportunityDetail/Index?noticeUID=CO1.NTC.7471611&amp;isFromPublicArea=True&amp;isModal=False</t>
  </si>
  <si>
    <t>JUAN ANGEL BERMUDEZ CHARRIS</t>
  </si>
  <si>
    <r>
      <t xml:space="preserve"> LA PRESENTE ORDEN TIENE POR OBJETO: </t>
    </r>
    <r>
      <rPr>
        <b/>
        <sz val="10"/>
        <color theme="1"/>
        <rFont val="Calibri"/>
        <family val="2"/>
        <scheme val="minor"/>
      </rPr>
      <t xml:space="preserve">1. </t>
    </r>
    <r>
      <rPr>
        <sz val="10"/>
        <color theme="1"/>
        <rFont val="Calibri"/>
        <family val="2"/>
        <scheme val="minor"/>
      </rPr>
      <t xml:space="preserve">APOYAR A LA DECANA EN LA COORDINACIÓN ACADÉMICA DE LOS PROGRAMAS DE POSGRADOS ESPECIALIZACIÓN EN DERECHO ADMINISTRATIVO Y ESPECIALIZACIÓN EN DERECHO CONSTITUCIONAL </t>
    </r>
    <r>
      <rPr>
        <b/>
        <sz val="10"/>
        <color theme="1"/>
        <rFont val="Calibri"/>
        <family val="2"/>
        <scheme val="minor"/>
      </rPr>
      <t xml:space="preserve">2. </t>
    </r>
    <r>
      <rPr>
        <sz val="10"/>
        <color theme="1"/>
        <rFont val="Calibri"/>
        <family val="2"/>
        <scheme val="minor"/>
      </rPr>
      <t xml:space="preserve">APOYAR A LA DECANA EN LOS PROCESOS DE ACOMPAÑAMIENTO INTEGRAL DE LOS ESTUDIANTES </t>
    </r>
    <r>
      <rPr>
        <b/>
        <sz val="10"/>
        <color theme="1"/>
        <rFont val="Calibri"/>
        <family val="2"/>
        <scheme val="minor"/>
      </rPr>
      <t xml:space="preserve">3. </t>
    </r>
    <r>
      <rPr>
        <sz val="10"/>
        <color theme="1"/>
        <rFont val="Calibri"/>
        <family val="2"/>
        <scheme val="minor"/>
      </rPr>
      <t xml:space="preserve">APOYAR A LA DECANA EN LA FORMULACIÓN DEL PRESUPUESTO QUE CORRESPONDE A CADA PROGRAMA ACADÉMICO. </t>
    </r>
    <r>
      <rPr>
        <b/>
        <sz val="10"/>
        <color theme="1"/>
        <rFont val="Calibri"/>
        <family val="2"/>
        <scheme val="minor"/>
      </rPr>
      <t xml:space="preserve">4. </t>
    </r>
    <r>
      <rPr>
        <sz val="10"/>
        <color theme="1"/>
        <rFont val="Calibri"/>
        <family val="2"/>
        <scheme val="minor"/>
      </rPr>
      <t xml:space="preserve">APOYAR A LA DECANA EN LOS COMPONENTES ACADÉMICOS DE LOS PROCESOS DE AUTOEVALUACIÓN PARA RENOVACIÓN DE REGISTRO CALIFICADO Y ACREDITACIÓN DE LOS PROGRAMAS DE POSGRADO ASIGNADOS. </t>
    </r>
    <r>
      <rPr>
        <b/>
        <sz val="10"/>
        <color theme="1"/>
        <rFont val="Calibri"/>
        <family val="2"/>
        <scheme val="minor"/>
      </rPr>
      <t xml:space="preserve">5. </t>
    </r>
    <r>
      <rPr>
        <sz val="10"/>
        <color theme="1"/>
        <rFont val="Calibri"/>
        <family val="2"/>
        <scheme val="minor"/>
      </rPr>
      <t xml:space="preserve">APOYAR A LA DECANA EN LA PROMOCIÓN DE SUSCRIPCIÓN DE ACUERDOS Y CONVENIOS NACIONALES E INTERNACIONALES EN BENEFICIO DEL CENTRO DE POSGRADOS Y DE FORMACIÓN CONTINUA </t>
    </r>
    <r>
      <rPr>
        <b/>
        <sz val="10"/>
        <color theme="1"/>
        <rFont val="Calibri"/>
        <family val="2"/>
        <scheme val="minor"/>
      </rPr>
      <t xml:space="preserve">6. </t>
    </r>
    <r>
      <rPr>
        <sz val="10"/>
        <color theme="1"/>
        <rFont val="Calibri"/>
        <family val="2"/>
        <scheme val="minor"/>
      </rPr>
      <t xml:space="preserve">APOYAR A LA DECANA EN EL ESTUDIO DE LAS HOJAS DE VIDA PARA LA VINCULACIÓN DE DOCENTES DE CÁTEDRA AL CENTRO DE POSGRADOS Y DE FORMACIÓN CONTINUA. </t>
    </r>
    <r>
      <rPr>
        <b/>
        <sz val="10"/>
        <color theme="1"/>
        <rFont val="Calibri"/>
        <family val="2"/>
        <scheme val="minor"/>
      </rPr>
      <t xml:space="preserve">7. </t>
    </r>
    <r>
      <rPr>
        <sz val="10"/>
        <color theme="1"/>
        <rFont val="Calibri"/>
        <family val="2"/>
        <scheme val="minor"/>
      </rPr>
      <t xml:space="preserve">APOYAR A LA DECANA EN EL DISEÑO DE PROGRAMAS DE CAPACITACIÓN A LOS DOCENTES DE LOS PROGRAMAS ACADÉMICOS DE POSGRADOS DE LA FACULTAD. </t>
    </r>
    <r>
      <rPr>
        <b/>
        <sz val="10"/>
        <color theme="1"/>
        <rFont val="Calibri"/>
        <family val="2"/>
        <scheme val="minor"/>
      </rPr>
      <t>8</t>
    </r>
    <r>
      <rPr>
        <sz val="10"/>
        <color theme="1"/>
        <rFont val="Calibri"/>
        <family val="2"/>
        <scheme val="minor"/>
      </rPr>
      <t xml:space="preserve">. APOYAR A LA DECANA EN LA REALIZACIÓN DE LA EVALUACIÓN DEL DESEMPEÑO DEL PERSONAL DOCENTE DE LA FACULTAD. </t>
    </r>
    <r>
      <rPr>
        <b/>
        <sz val="10"/>
        <color theme="1"/>
        <rFont val="Calibri"/>
        <family val="2"/>
        <scheme val="minor"/>
      </rPr>
      <t xml:space="preserve">9. </t>
    </r>
    <r>
      <rPr>
        <sz val="10"/>
        <color theme="1"/>
        <rFont val="Calibri"/>
        <family val="2"/>
        <scheme val="minor"/>
      </rPr>
      <t xml:space="preserve">APOYAR A LA DECANA EN LAS INICIATIVAS DE MERCADEO GESTIONADAS POR EL CENTRO DE POSGRADOS Y FORMACIÓN CONTINUA. </t>
    </r>
    <r>
      <rPr>
        <b/>
        <sz val="10"/>
        <color theme="1"/>
        <rFont val="Calibri"/>
        <family val="2"/>
        <scheme val="minor"/>
      </rPr>
      <t xml:space="preserve">10. </t>
    </r>
    <r>
      <rPr>
        <sz val="10"/>
        <color theme="1"/>
        <rFont val="Calibri"/>
        <family val="2"/>
        <scheme val="minor"/>
      </rPr>
      <t xml:space="preserve">APOYAR A LA DECANA IMPULSANDO LAS INSCRIPCIONES EN LOS PROGRAMAS DE POSGRADOS DE LA FACULTAD DE HUMANIDADES CON EL FIN DE AUMENTAR EL NÚMERO DE ESTUDIANTES REQUERIDOS PARA APERTURAR COHORTES. </t>
    </r>
    <r>
      <rPr>
        <b/>
        <sz val="10"/>
        <color theme="1"/>
        <rFont val="Calibri"/>
        <family val="2"/>
        <scheme val="minor"/>
      </rPr>
      <t xml:space="preserve">PARÁGRAFO PRIMERO: </t>
    </r>
    <r>
      <rPr>
        <sz val="10"/>
        <color theme="1"/>
        <rFont val="Calibri"/>
        <family val="2"/>
        <scheme val="minor"/>
      </rPr>
      <t xml:space="preserve">EN EL CASO QUE </t>
    </r>
    <r>
      <rPr>
        <b/>
        <sz val="10"/>
        <color theme="1"/>
        <rFont val="Calibri"/>
        <family val="2"/>
        <scheme val="minor"/>
      </rPr>
      <t xml:space="preserve">EL CONTRATISTA </t>
    </r>
    <r>
      <rPr>
        <sz val="10"/>
        <color theme="1"/>
        <rFont val="Calibri"/>
        <family val="2"/>
        <scheme val="minor"/>
      </rPr>
      <t xml:space="preserve">LO REQUIERA, </t>
    </r>
    <r>
      <rPr>
        <b/>
        <sz val="10"/>
        <color theme="1"/>
        <rFont val="Calibri"/>
        <family val="2"/>
        <scheme val="minor"/>
      </rPr>
      <t xml:space="preserve">UNIMAGDALENA </t>
    </r>
    <r>
      <rPr>
        <sz val="10"/>
        <color theme="1"/>
        <rFont val="Calibri"/>
        <family val="2"/>
        <scheme val="minor"/>
      </rPr>
      <t xml:space="preserve">PODRÁ FACILITARLE LOS EQUIPOS Y ESPACIO FÍSICO NECESARIO DENTRO DEL CAMPUS PARA LA EJECUCIÓN DEL OBJETO DE LA PRESENTE ORDEN. PARA LO CUAL, EL CONTRATISTA Y SUPERVISOR DEBERÁN DILIGENCIAR Y FIRMAR EL </t>
    </r>
    <r>
      <rPr>
        <i/>
        <sz val="10"/>
        <color theme="1"/>
        <rFont val="Calibri"/>
        <family val="2"/>
        <scheme val="minor"/>
      </rPr>
      <t xml:space="preserve">FORMATO (AD-F-026) PRÉSTAMO Y/O TRASLADO DE BIENES </t>
    </r>
    <r>
      <rPr>
        <sz val="10"/>
        <color theme="1"/>
        <rFont val="Calibri"/>
        <family val="2"/>
        <scheme val="minor"/>
      </rPr>
      <t xml:space="preserve">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t>
    </r>
    <r>
      <rPr>
        <b/>
        <sz val="10"/>
        <color theme="1"/>
        <rFont val="Calibri"/>
        <family val="2"/>
        <scheme val="minor"/>
      </rPr>
      <t xml:space="preserve">PARÁGRAFO SEGUNDO: EL CONTRATISTA </t>
    </r>
    <r>
      <rPr>
        <sz val="10"/>
        <color theme="1"/>
        <rFont val="Calibri"/>
        <family val="2"/>
        <scheme val="minor"/>
      </rPr>
      <t>PODRÁ ACORDAR CON EL SUPERVISOR DE LA PRESENTE ORDEN CRONOGRAMAS PARA EL DESARROLLO DE LAS ACTIVIDADES OBJETO DE LA PRESENTE ORDEN, DE LO CUAL DEBERÁ DEJARSE CONSTANCIA ESCRITA.</t>
    </r>
  </si>
  <si>
    <t>CO1.REQ.7592815</t>
  </si>
  <si>
    <t>OPSP-FHU-0005-2025</t>
  </si>
  <si>
    <t>https://community.secop.gov.co/Public/Tendering/OpportunityDetail/Index?noticeUID=CO1.NTC.7470949&amp;isFromPublicArea=True&amp;isModal=False</t>
  </si>
  <si>
    <t>GINNA LIZETH GONZALEZ CAMPO</t>
  </si>
  <si>
    <r>
      <t xml:space="preserve"> </t>
    </r>
    <r>
      <rPr>
        <b/>
        <sz val="10"/>
        <color theme="1"/>
        <rFont val="Calibri"/>
        <family val="2"/>
        <scheme val="minor"/>
      </rPr>
      <t xml:space="preserve">1. </t>
    </r>
    <r>
      <rPr>
        <sz val="10"/>
        <color theme="1"/>
        <rFont val="Calibri"/>
        <family val="2"/>
        <scheme val="minor"/>
      </rPr>
      <t xml:space="preserve">APOYAR EL PROCESO DE INSCRIPCIÓN, MATRÍCULA Y GRADO DE LOS ESTUDIANTES DE POSGRADOS DE LA FACULTAD DE HUMANIDADES </t>
    </r>
    <r>
      <rPr>
        <b/>
        <sz val="10"/>
        <color theme="1"/>
        <rFont val="Calibri"/>
        <family val="2"/>
        <scheme val="minor"/>
      </rPr>
      <t xml:space="preserve">2. </t>
    </r>
    <r>
      <rPr>
        <sz val="10"/>
        <color theme="1"/>
        <rFont val="Calibri"/>
        <family val="2"/>
        <scheme val="minor"/>
      </rPr>
      <t xml:space="preserve">APOYAR EL PROCESO DE ACTUALIZACIÓN DE LA INFORMACIÓN Y DOCUMENTACIÓN RELACIONADA CON LOS POSGRADOS DE LA FACULTAD DE HUMANIDADES. </t>
    </r>
    <r>
      <rPr>
        <b/>
        <sz val="10"/>
        <color theme="1"/>
        <rFont val="Calibri"/>
        <family val="2"/>
        <scheme val="minor"/>
      </rPr>
      <t xml:space="preserve">3. </t>
    </r>
    <r>
      <rPr>
        <sz val="10"/>
        <color theme="1"/>
        <rFont val="Calibri"/>
        <family val="2"/>
        <scheme val="minor"/>
      </rPr>
      <t xml:space="preserve">APOYAR EL PROCESO DE AUTOEVALUACIÓN DE LOS PROGRAMAS DE POSGRADOS ESPECIALIZACIÓN EN DERECHOS HUMANOS Y DERECHO INTERNACIONAL HUMANITARIO Y MAESTRÍA EN PROMOCIÓN Y PROTECCIÓN DE LOS DERECHOS HUMANOS CON FINES DE MEJORAMIENTO CONTINUO, RENOVACIÓN DE REGISTRO CALIFICADO Y ACREDITACIÓN POR ALTA CALIDAD. </t>
    </r>
    <r>
      <rPr>
        <b/>
        <sz val="10"/>
        <color theme="1"/>
        <rFont val="Calibri"/>
        <family val="2"/>
        <scheme val="minor"/>
      </rPr>
      <t xml:space="preserve">4. </t>
    </r>
    <r>
      <rPr>
        <sz val="10"/>
        <color theme="1"/>
        <rFont val="Calibri"/>
        <family val="2"/>
        <scheme val="minor"/>
      </rPr>
      <t xml:space="preserve">APOYAR LA CONSOLIDACIÓN DE LA INFORMACIÓN ESTADÍSTICA DE LOS POSGRADOS DE LA FACULTAD DE HUMANIDADES </t>
    </r>
    <r>
      <rPr>
        <b/>
        <sz val="10"/>
        <color theme="1"/>
        <rFont val="Calibri"/>
        <family val="2"/>
        <scheme val="minor"/>
      </rPr>
      <t xml:space="preserve">5. </t>
    </r>
    <r>
      <rPr>
        <sz val="10"/>
        <color theme="1"/>
        <rFont val="Calibri"/>
        <family val="2"/>
        <scheme val="minor"/>
      </rPr>
      <t xml:space="preserve">SOLICITAR DE MANERA OPORTUNA LA ASIGNACIÓN DE SALONES PARA EL DESARROLLO DE LAS ACTIVIDADES ACADÉMICAS. </t>
    </r>
    <r>
      <rPr>
        <b/>
        <sz val="10"/>
        <color theme="1"/>
        <rFont val="Calibri"/>
        <family val="2"/>
        <scheme val="minor"/>
      </rPr>
      <t>6.</t>
    </r>
    <r>
      <rPr>
        <sz val="10"/>
        <color theme="1"/>
        <rFont val="Calibri"/>
        <family val="2"/>
        <scheme val="minor"/>
      </rPr>
      <t xml:space="preserve">REALIZAR SEGUIMIENTO AL PROCESO PRECONTRACTUAL Y CONTRACTUAL, ASÍ COMO EL TRÁMITE DE PAGO DE DOCENTES NACIONALES E INTERNACIONALES DE LOS POSGRADOS DE LA FACULTAD DE HUMANIDADES </t>
    </r>
    <r>
      <rPr>
        <b/>
        <sz val="10"/>
        <color theme="1"/>
        <rFont val="Calibri"/>
        <family val="2"/>
        <scheme val="minor"/>
      </rPr>
      <t xml:space="preserve">7. </t>
    </r>
    <r>
      <rPr>
        <sz val="10"/>
        <color theme="1"/>
        <rFont val="Calibri"/>
        <family val="2"/>
        <scheme val="minor"/>
      </rPr>
      <t xml:space="preserve">APOYAR Y PROMOVER CHARLAS, CONFERENCIAS, CURSOS Y ENCUENTROS ACADÉMICOS DE LOS POSGRADOS DE LA FACULTAD DE HUMANIDADES </t>
    </r>
    <r>
      <rPr>
        <b/>
        <sz val="10"/>
        <color theme="1"/>
        <rFont val="Calibri"/>
        <family val="2"/>
        <scheme val="minor"/>
      </rPr>
      <t xml:space="preserve">8. </t>
    </r>
    <r>
      <rPr>
        <sz val="10"/>
        <color theme="1"/>
        <rFont val="Calibri"/>
        <family val="2"/>
        <scheme val="minor"/>
      </rPr>
      <t xml:space="preserve">APOYAR LA PROYECCIÓN DE ACTAS, SOLICITUDES Y DEMÁS TRAMITES INTERNOS QUE REALICE LA COORDINACIÓN ADMINISTRATIVA Y LA DECANA PARA GARANTIZAR EL FUNCIONAMIENTO DE LOS POSGRADOS DE LA FACULTAD DE HUMANIDADES </t>
    </r>
    <r>
      <rPr>
        <b/>
        <sz val="10"/>
        <color theme="1"/>
        <rFont val="Calibri"/>
        <family val="2"/>
        <scheme val="minor"/>
      </rPr>
      <t xml:space="preserve">PARÁGRAFO PRIMERO: </t>
    </r>
    <r>
      <rPr>
        <sz val="10"/>
        <color theme="1"/>
        <rFont val="Calibri"/>
        <family val="2"/>
        <scheme val="minor"/>
      </rPr>
      <t xml:space="preserve">EN EL CASO QUE </t>
    </r>
    <r>
      <rPr>
        <b/>
        <sz val="10"/>
        <color theme="1"/>
        <rFont val="Calibri"/>
        <family val="2"/>
        <scheme val="minor"/>
      </rPr>
      <t xml:space="preserve">EL CONTRATISTA </t>
    </r>
    <r>
      <rPr>
        <sz val="10"/>
        <color theme="1"/>
        <rFont val="Calibri"/>
        <family val="2"/>
        <scheme val="minor"/>
      </rPr>
      <t xml:space="preserve">LO REQUIERA, </t>
    </r>
    <r>
      <rPr>
        <b/>
        <sz val="10"/>
        <color theme="1"/>
        <rFont val="Calibri"/>
        <family val="2"/>
        <scheme val="minor"/>
      </rPr>
      <t xml:space="preserve">UNIMAGDALENA </t>
    </r>
    <r>
      <rPr>
        <sz val="10"/>
        <color theme="1"/>
        <rFont val="Calibri"/>
        <family val="2"/>
        <scheme val="minor"/>
      </rPr>
      <t xml:space="preserve">PODRÁ FACILITARLE LOS EQUIPOS Y ESPACIO FÍSICO NECESARIO DENTRO DEL CAMPUS PARA LA EJECUCIÓN DEL OBJETO DE LA PRESENTE ORDEN. PARA LO CUAL, EL CONTRATISTA Y SUPERVISOR DEBERÁN DILIGENCIAR Y FIRMAR EL </t>
    </r>
    <r>
      <rPr>
        <i/>
        <sz val="10"/>
        <color theme="1"/>
        <rFont val="Calibri"/>
        <family val="2"/>
        <scheme val="minor"/>
      </rPr>
      <t xml:space="preserve">FORMATO (AD-F-026) PRÉSTAMO Y/O TRASLADO DE BIENES </t>
    </r>
    <r>
      <rPr>
        <sz val="10"/>
        <color theme="1"/>
        <rFont val="Calibri"/>
        <family val="2"/>
        <scheme val="minor"/>
      </rPr>
      <t xml:space="preserve">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t>
    </r>
    <r>
      <rPr>
        <b/>
        <sz val="10"/>
        <color theme="1"/>
        <rFont val="Calibri"/>
        <family val="2"/>
        <scheme val="minor"/>
      </rPr>
      <t xml:space="preserve">PARÁGRAFO SEGUNDO: EL CONTRATISTA </t>
    </r>
    <r>
      <rPr>
        <sz val="10"/>
        <color theme="1"/>
        <rFont val="Calibri"/>
        <family val="2"/>
        <scheme val="minor"/>
      </rPr>
      <t>PODRÁ ACORDAR CON EL SUPERVISOR DE LA PRESENTE ORDEN CRONOGRAMAS PARA EL DESARROLLO DE LAS ACTIVIDADES OBJETO DE LA PRESENTE ORDEN, DE LO CUAL DEBERÁ DEJARSE CONSTANCIA ESCRITA.</t>
    </r>
  </si>
  <si>
    <t>CO1.REQ.7592052</t>
  </si>
  <si>
    <t>OPSP-FHU-0004-2025</t>
  </si>
  <si>
    <t>https://community.secop.gov.co/Public/Tendering/OpportunityDetail/Index?noticeUID=CO1.NTC.7470439&amp;isFromPublicArea=True&amp;isModal=False</t>
  </si>
  <si>
    <t>ELIANA MARCELA QUINTERO HENRIQUEZ</t>
  </si>
  <si>
    <t xml:space="preserve">
 1. APOYAR A LA DECANA EN LA COORDINACIÓN ACADÉMICA DEL PROGRAMA DE POSGRADOS MAESTRÍA EN ARGUMENTACIÓN JURÍDICA 2. APOYAR A LA DECANA EN LOS PROCESOS DE ACOMPAÑAMIENTO INTEGRAL DE LOS ESTUDIANTES 3. APOYAR A LA DECANA EN LA FORMULACIÓN DEL PRESUPUESTO QUE CORRESPONDE A CADA PROGRAMA ACADÉMICO. 4. APOYAR A LA DECANA EN LOS COMPONENTES ACADÉMICOS DE LOS PROCESOS DE AUTOEVALUACIÓN PARA RENOVACIÓN DE REGISTRO CALIFICADO Y ACREDITACIÓN DE LOS PROGRAMAS DE POSGRADO ASIGNADOS. 5. APOYAR A LA DECANA EN LA PROMOCIÓN DE SUSCRIPCIÓN DE ACUERDOS Y CONVENIOS NACIONALES E INTERNACIONALES EN BENEFICIO DEL CENTRO DE POSGRADOS Y DE FORMACIÓN CONTINUA 6. APOYAR A LA DECANA EN EL ESTUDIO DE LAS HOJAS DE VIDA PARA LA VINCULACIÓN DE DOCENTES DE CÁTEDRA AL CENTRO DE POSGRADOS Y DE FORMACIÓN CONTINUA. 7. APOYAR A LA DECANA EN EL DISEÑO DE PROGRAMAS DE CAPACITACIÓN A LOS DOCENTES DE LOS PROGRAMAS ACADÉMICOS DE POSGRADOS DE LA FACULTAD. 8. APOYAR A LA DECANA EN LA REALIZACIÓN DE LA EVALUACIÓN DEL DESEMPEÑO DEL PERSONAL DOCENTE DE LA FACULTAD. 9. APOYAR A LA DECANA EN LAS INICIATIVAS DE MERCADEO GESTIONADAS POR EL CENTRO DE POSGRADOS Y FORMACIÓN CONTINUA. 10. APOYAR A LA DECANA IMPULSANDO LAS INSCRIPCIONES EN LOS PROGRAMAS DE POSGRADOS DE LA FACULTAD DE HUMANIDADES CON EL FIN DE AUMENTAR EL NÚMERO DE ESTUDIANTES REQUERIDOS PARA APERTURAR COHORTES.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</si>
  <si>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CO1.REQ.7591957</t>
  </si>
  <si>
    <t>OPSP-FHU-0003-2025</t>
  </si>
  <si>
    <t>https://community.secop.gov.co/Public/Tendering/OpportunityDetail/Index?noticeUID=CO1.NTC.7459676&amp;isFromPublicArea=True&amp;isModal=False</t>
  </si>
  <si>
    <t>ANGIE CAMILA LAVALLE CASTILLO</t>
  </si>
  <si>
    <r>
      <t xml:space="preserve">1. </t>
    </r>
    <r>
      <rPr>
        <sz val="10"/>
        <color theme="1"/>
        <rFont val="Calibri"/>
        <family val="2"/>
        <scheme val="minor"/>
      </rPr>
      <t xml:space="preserve">APOYAR LOS PROGRAMAS DE POSGRADOS DE LA FACULTAD DE HUMANIDADES EN COLABORACIÓN CON LA OFICINA DE ASEGURAMIENTO DE LA CALIDAD, EN LOS PROCESOS DE AUTOEVALUACIÓN, CREACIÓN, MODIFICACIÓN Y RENOVACIÓN DE LOS REGISTROS CALIFICADOS. </t>
    </r>
    <r>
      <rPr>
        <b/>
        <sz val="10"/>
        <color theme="1"/>
        <rFont val="Calibri"/>
        <family val="2"/>
        <scheme val="minor"/>
      </rPr>
      <t>2.</t>
    </r>
    <r>
      <rPr>
        <sz val="10"/>
        <color theme="1"/>
        <rFont val="Calibri"/>
        <family val="2"/>
        <scheme val="minor"/>
      </rPr>
      <t xml:space="preserve">APOYAR LA LOGÍSTICA DE LAS ACTIVIDADES DE AUTOEVALUACIÓN Y PLANES DE MEJORAMIENTO DE LOS PROGRAMAS DE POSGRADOS ESPECIALIZACIÓN EN DERECHOS HUMANOS Y DERECHO INTERNACIONAL HUMANITARIO Y MAESTRÍA EN PROMOCIÓN Y PROTECCIÓN DE LOS DERECHOS HUMANOS. </t>
    </r>
    <r>
      <rPr>
        <b/>
        <sz val="10"/>
        <color theme="1"/>
        <rFont val="Calibri"/>
        <family val="2"/>
        <scheme val="minor"/>
      </rPr>
      <t>3</t>
    </r>
    <r>
      <rPr>
        <sz val="10"/>
        <color theme="1"/>
        <rFont val="Calibri"/>
        <family val="2"/>
        <scheme val="minor"/>
      </rPr>
      <t xml:space="preserve">.APOYAR LA REDACCIÓN Y PRESENTACIÓN DE LOS INFORMES DE AUTOEVALUACIÓN DE LOS PROGRAMAS DE POSGRADOS ESPECIALIZACIÓN EN DERECHOS HUMANOS Y DERECHO INTERNACIONAL HUMANITARIO Y MAESTRÍA EN PROMOCIÓN Y PROTECCIÓN DE LOS DERECHOS HUMANOS. </t>
    </r>
    <r>
      <rPr>
        <b/>
        <sz val="10"/>
        <color theme="1"/>
        <rFont val="Calibri"/>
        <family val="2"/>
        <scheme val="minor"/>
      </rPr>
      <t>4</t>
    </r>
    <r>
      <rPr>
        <sz val="10"/>
        <color theme="1"/>
        <rFont val="Calibri"/>
        <family val="2"/>
        <scheme val="minor"/>
      </rPr>
      <t xml:space="preserve">.ASISTIR A LAS REUNIONES PROGRAMADAS POR LA OFICINA DE ASEGURAMIENTO DE LA CALIDAD, LAS FACULTADES, EL CENTRO DE POSGRADOS Y FORMACIÓN CONTINUA Y, EL MINISTERIO DE EDUCACIÓN NACIONAL CORRESPONDIENTES A PROCESOS DE AUTOEVALUACIÓN, CAPACITACIÓN Y SOCIALIZACIÓN DE LA NORMATIVIDAD VIGENTE. </t>
    </r>
    <r>
      <rPr>
        <b/>
        <sz val="10"/>
        <color theme="1"/>
        <rFont val="Calibri"/>
        <family val="2"/>
        <scheme val="minor"/>
      </rPr>
      <t>5</t>
    </r>
    <r>
      <rPr>
        <sz val="10"/>
        <color theme="1"/>
        <rFont val="Calibri"/>
        <family val="2"/>
        <scheme val="minor"/>
      </rPr>
      <t xml:space="preserve">.APOYAR EN LA RECOPILACIÓN Y ORGANIZACIÓN DE EVIDENCIAS Y DOCUMENTOS QUE REQUIERAN LOS INFORMES DE AUTOEVALUACIÓN Y RENOVACIÓN (CONSULTA A PÁGINAS DEL GOBIERNO NACIONAL, PLANES DE GOBIERNO, PLANES DE ACCIÓN, SNIES, OBSERVATORIO LABORAL, NORMATIVIDAD INTERNA INSTITUCIONAL, ETC). </t>
    </r>
    <r>
      <rPr>
        <b/>
        <sz val="10"/>
        <color theme="1"/>
        <rFont val="Calibri"/>
        <family val="2"/>
        <scheme val="minor"/>
      </rPr>
      <t>6</t>
    </r>
    <r>
      <rPr>
        <sz val="10"/>
        <color theme="1"/>
        <rFont val="Calibri"/>
        <family val="2"/>
        <scheme val="minor"/>
      </rPr>
      <t xml:space="preserve">.RENDIR INFORME A LA DECANA DE LA FACULTAD DE HUMANIDADES, ACERCA DE LOS PROCESOS DE AUTOEVALUACIÓN, MODIFICACIÓN Y RENOVACIÓN DE LOS REGISTROS CALIFICADOS DE LOS PROGRAMAS ASIGNADOS Y DEMÁS ACTIVIDADES DE POSGRADOS DE LA FACULTAD DE HUMANIDADES. </t>
    </r>
    <r>
      <rPr>
        <b/>
        <sz val="10"/>
        <color theme="1"/>
        <rFont val="Calibri"/>
        <family val="2"/>
        <scheme val="minor"/>
      </rPr>
      <t xml:space="preserve">PARÁGRAFO PRIMERO: </t>
    </r>
    <r>
      <rPr>
        <sz val="10"/>
        <color theme="1"/>
        <rFont val="Calibri"/>
        <family val="2"/>
        <scheme val="minor"/>
      </rPr>
      <t xml:space="preserve">EN EL CASO QUE </t>
    </r>
    <r>
      <rPr>
        <b/>
        <sz val="10"/>
        <color theme="1"/>
        <rFont val="Calibri"/>
        <family val="2"/>
        <scheme val="minor"/>
      </rPr>
      <t xml:space="preserve">EL CONTRATISTA </t>
    </r>
    <r>
      <rPr>
        <sz val="10"/>
        <color theme="1"/>
        <rFont val="Calibri"/>
        <family val="2"/>
        <scheme val="minor"/>
      </rPr>
      <t xml:space="preserve">LO REQUIERA, </t>
    </r>
    <r>
      <rPr>
        <b/>
        <sz val="10"/>
        <color theme="1"/>
        <rFont val="Calibri"/>
        <family val="2"/>
        <scheme val="minor"/>
      </rPr>
      <t xml:space="preserve">UNIMAGDALENA </t>
    </r>
    <r>
      <rPr>
        <sz val="10"/>
        <color theme="1"/>
        <rFont val="Calibri"/>
        <family val="2"/>
        <scheme val="minor"/>
      </rPr>
      <t xml:space="preserve">PODRÁ FACILITARLE LOS EQUIPOS Y ESPACIO FÍSICO NECESARIO DENTRO DEL CAMPUS PARA LA EJECUCIÓN DEL OBJETO DE LA PRESENTE ORDEN. PARA LO CUAL, EL CONTRATISTA Y SUPERVISOR DEBERÁN DILIGENCIAR Y FIRMAR EL </t>
    </r>
    <r>
      <rPr>
        <i/>
        <sz val="10"/>
        <color theme="1"/>
        <rFont val="Calibri"/>
        <family val="2"/>
        <scheme val="minor"/>
      </rPr>
      <t xml:space="preserve">FORMATO (AD-F-026) PRÉSTAMO Y/O TRASLADO DE BIENES </t>
    </r>
    <r>
      <rPr>
        <sz val="10"/>
        <color theme="1"/>
        <rFont val="Calibri"/>
        <family val="2"/>
        <scheme val="minor"/>
      </rPr>
      <t xml:space="preserve">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t>
    </r>
    <r>
      <rPr>
        <b/>
        <sz val="10"/>
        <color theme="1"/>
        <rFont val="Calibri"/>
        <family val="2"/>
        <scheme val="minor"/>
      </rPr>
      <t xml:space="preserve">PARÁGRAFO SEGUNDO: EL CONTRATISTA </t>
    </r>
    <r>
      <rPr>
        <sz val="10"/>
        <color theme="1"/>
        <rFont val="Calibri"/>
        <family val="2"/>
        <scheme val="minor"/>
      </rPr>
      <t>PODRÁ ACORDAR CON EL SUPERVISOR DE LA PRESENTE ORDEN CRONOGRAMAS PARA EL DESARROLLO DE LAS ACTIVIDADES OBJETO DE LA PRESENTE ORDEN, DE LO CUAL DEBERÁ DEJARSE CONSTANCIA ESCRITA.</t>
    </r>
  </si>
  <si>
    <t>CO1.REQ.7581027</t>
  </si>
  <si>
    <t>OPSP-FHU-0002-2025</t>
  </si>
  <si>
    <t>https://community.secop.gov.co/Public/Tendering/OpportunityDetail/Index?noticeUID=CO1.NTC.7459162&amp;isFromPublicArea=True&amp;isModal=False</t>
  </si>
  <si>
    <t>EDGAR ANDRES PABON RUBIO</t>
  </si>
  <si>
    <r>
      <t xml:space="preserve"> FORTALECER LOS PROCESOS LOGÍSTICOS Y ORGANIZATIVOS DE LAS ACTIVIDADES RELACIONADAS CON EL FUNCIONAMIENTO DE LOS POSGRADOS DE LA FACULTAD DE HUMANIDADES PARA EL PERIODO ACADÉMICO 2025-I. A TRAVÉS DE LA IMPLEMENTACIÓN DE LAS SIGUIENTES ACTIVIDADES </t>
    </r>
    <r>
      <rPr>
        <b/>
        <sz val="10"/>
        <color theme="1"/>
        <rFont val="Calibri"/>
        <family val="2"/>
        <scheme val="minor"/>
      </rPr>
      <t xml:space="preserve">1. </t>
    </r>
    <r>
      <rPr>
        <sz val="10"/>
        <color theme="1"/>
        <rFont val="Calibri"/>
        <family val="2"/>
        <scheme val="minor"/>
      </rPr>
      <t xml:space="preserve">APOYAR A LA DECANA CON EL CUMPLIMIENTO DE LOS PROCESOS ACADÉMICO-ADMINISTRATIVOS Y OPERATIVOS DE LOS PROGRAMAS DE LA FACULTAD DE HUMANIDADES. </t>
    </r>
    <r>
      <rPr>
        <b/>
        <sz val="10"/>
        <color theme="1"/>
        <rFont val="Calibri"/>
        <family val="2"/>
        <scheme val="minor"/>
      </rPr>
      <t xml:space="preserve">2. </t>
    </r>
    <r>
      <rPr>
        <sz val="10"/>
        <color theme="1"/>
        <rFont val="Calibri"/>
        <family val="2"/>
        <scheme val="minor"/>
      </rPr>
      <t xml:space="preserve">APOYAR A LA DECANA EN LA ELABORACIÓN DEL PRESUPUESTO DE LOS PROGRAMAS DE POSGRADOS DE LA FACULTAD DE HUMANIDADES. </t>
    </r>
    <r>
      <rPr>
        <b/>
        <sz val="10"/>
        <color theme="1"/>
        <rFont val="Calibri"/>
        <family val="2"/>
        <scheme val="minor"/>
      </rPr>
      <t xml:space="preserve">3. </t>
    </r>
    <r>
      <rPr>
        <sz val="10"/>
        <color theme="1"/>
        <rFont val="Calibri"/>
        <family val="2"/>
        <scheme val="minor"/>
      </rPr>
      <t xml:space="preserve">APOYAR A LA DECANA EN LA GESTIÓN DE TODO EL PROCESO DE INSCRIPCIÓN, MATRÍCULA Y GRADO DE LOS ESTUDIANTES DE POSGRADO DE LA FACULTAD DE HUMANIDADES </t>
    </r>
    <r>
      <rPr>
        <b/>
        <sz val="10"/>
        <color theme="1"/>
        <rFont val="Calibri"/>
        <family val="2"/>
        <scheme val="minor"/>
      </rPr>
      <t xml:space="preserve">4. </t>
    </r>
    <r>
      <rPr>
        <sz val="10"/>
        <color theme="1"/>
        <rFont val="Calibri"/>
        <family val="2"/>
        <scheme val="minor"/>
      </rPr>
      <t xml:space="preserve">APOYAR A LA DECANA EN LA ACTUALIZACIÓN DE LA DOCUMENTACIÓN Y DEL REGISTRO DE LA INFORMACIÓN DE LOS ESTUDIANTES DE CADA UNO DE LOS PROGRAMAS DE POSGRADOS DE LA FACULTAD. </t>
    </r>
    <r>
      <rPr>
        <b/>
        <sz val="10"/>
        <color theme="1"/>
        <rFont val="Calibri"/>
        <family val="2"/>
        <scheme val="minor"/>
      </rPr>
      <t xml:space="preserve">5. </t>
    </r>
    <r>
      <rPr>
        <sz val="10"/>
        <color theme="1"/>
        <rFont val="Calibri"/>
        <family val="2"/>
        <scheme val="minor"/>
      </rPr>
      <t xml:space="preserve">APOYAR A LA DECANA EN LOS PROCESOS DE RECOLECCIÓN DE LA DOCUMENTACIÓN NECESARIA PARA LOS PROCESOS DE AUTOEVALUACIÓN DEL MEJORAMIENTO CONTINUO, RENOVACIÓN DE REGISTRO CALIFICADO Y ACREDITACIÓN DE LOS PROGRAMAS DE POSGRADOS DE LA FACULTAD. </t>
    </r>
    <r>
      <rPr>
        <b/>
        <sz val="10"/>
        <color theme="1"/>
        <rFont val="Calibri"/>
        <family val="2"/>
        <scheme val="minor"/>
      </rPr>
      <t xml:space="preserve">6. </t>
    </r>
    <r>
      <rPr>
        <sz val="10"/>
        <color theme="1"/>
        <rFont val="Calibri"/>
        <family val="2"/>
        <scheme val="minor"/>
      </rPr>
      <t xml:space="preserve">APOYAR A LA DECANA EN EL TRÁMITE DE VINCULACIÓN DE DOCENTES A LOS PROGRAMAS DE LA FACULTAD. </t>
    </r>
    <r>
      <rPr>
        <b/>
        <sz val="10"/>
        <color theme="1"/>
        <rFont val="Calibri"/>
        <family val="2"/>
        <scheme val="minor"/>
      </rPr>
      <t xml:space="preserve">7. </t>
    </r>
    <r>
      <rPr>
        <sz val="10"/>
        <color theme="1"/>
        <rFont val="Calibri"/>
        <family val="2"/>
        <scheme val="minor"/>
      </rPr>
      <t xml:space="preserve">APOYAR A LA DECANA PARA LA SISTEMATIZACIÓN DE LA INFORMACIÓN PRODUCTO DE LA EVALUACIÓN DEL DESEMPEÑO DEL PERSONAL DOCENTE. </t>
    </r>
    <r>
      <rPr>
        <b/>
        <sz val="10"/>
        <color theme="1"/>
        <rFont val="Calibri"/>
        <family val="2"/>
        <scheme val="minor"/>
      </rPr>
      <t xml:space="preserve">8. </t>
    </r>
    <r>
      <rPr>
        <sz val="10"/>
        <color theme="1"/>
        <rFont val="Calibri"/>
        <family val="2"/>
        <scheme val="minor"/>
      </rPr>
      <t xml:space="preserve">APOYAR A LA DECANA EN LA CONSOLIDACIÓN DE LA INFORMACIÓN ESTADÍSTICA DE LOS POSGRADOS DE LA FACULTAD. </t>
    </r>
    <r>
      <rPr>
        <b/>
        <sz val="10"/>
        <color theme="1"/>
        <rFont val="Calibri"/>
        <family val="2"/>
        <scheme val="minor"/>
      </rPr>
      <t xml:space="preserve">9. </t>
    </r>
    <r>
      <rPr>
        <sz val="10"/>
        <color theme="1"/>
        <rFont val="Calibri"/>
        <family val="2"/>
        <scheme val="minor"/>
      </rPr>
      <t>APOYAR A LA DECANA EN TODAS LAS INICIATIVAS DE MERCADEO GESTIONADAS POR EL CENTRO DE POSGRADOS Y FORMACIÓN CONTINUA</t>
    </r>
    <r>
      <rPr>
        <b/>
        <sz val="10"/>
        <color theme="1"/>
        <rFont val="Calibri"/>
        <family val="2"/>
        <scheme val="minor"/>
      </rPr>
      <t xml:space="preserve">. PARÁGRAFO PRIMERO: </t>
    </r>
    <r>
      <rPr>
        <sz val="10"/>
        <color theme="1"/>
        <rFont val="Calibri"/>
        <family val="2"/>
        <scheme val="minor"/>
      </rPr>
      <t xml:space="preserve">EN EL CASO QUE </t>
    </r>
    <r>
      <rPr>
        <b/>
        <sz val="10"/>
        <color theme="1"/>
        <rFont val="Calibri"/>
        <family val="2"/>
        <scheme val="minor"/>
      </rPr>
      <t xml:space="preserve">EL CONTRATISTA </t>
    </r>
    <r>
      <rPr>
        <sz val="10"/>
        <color theme="1"/>
        <rFont val="Calibri"/>
        <family val="2"/>
        <scheme val="minor"/>
      </rPr>
      <t xml:space="preserve">LO REQUIERA, </t>
    </r>
    <r>
      <rPr>
        <b/>
        <sz val="10"/>
        <color theme="1"/>
        <rFont val="Calibri"/>
        <family val="2"/>
        <scheme val="minor"/>
      </rPr>
      <t xml:space="preserve">UNIMAGDALENA </t>
    </r>
    <r>
      <rPr>
        <sz val="10"/>
        <color theme="1"/>
        <rFont val="Calibri"/>
        <family val="2"/>
        <scheme val="minor"/>
      </rPr>
      <t xml:space="preserve">PODRÁ FACILITARLE LOS EQUIPOS Y ESPACIO FÍSICO NECESARIO DENTRO DEL CAMPUS PARA LA EJECUCIÓN DEL OBJETO DE LA PRESENTE ORDEN. PARA LO CUAL, EL CONTRATISTA Y SUPERVISOR DEBERÁN DILIGENCIAR Y FIRMAR EL </t>
    </r>
    <r>
      <rPr>
        <i/>
        <sz val="10"/>
        <color theme="1"/>
        <rFont val="Calibri"/>
        <family val="2"/>
        <scheme val="minor"/>
      </rPr>
      <t xml:space="preserve">FORMATO (AD-F-026) PRÉSTAMO Y/O TRASLADO DE BIENES </t>
    </r>
    <r>
      <rPr>
        <sz val="10"/>
        <color theme="1"/>
        <rFont val="Calibri"/>
        <family val="2"/>
        <scheme val="minor"/>
      </rPr>
      <t xml:space="preserve">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t>
    </r>
    <r>
      <rPr>
        <b/>
        <sz val="10"/>
        <color theme="1"/>
        <rFont val="Calibri"/>
        <family val="2"/>
        <scheme val="minor"/>
      </rPr>
      <t xml:space="preserve">PARÁGRAFO SEGUNDO: EL CONTRATISTA </t>
    </r>
    <r>
      <rPr>
        <sz val="10"/>
        <color theme="1"/>
        <rFont val="Calibri"/>
        <family val="2"/>
        <scheme val="minor"/>
      </rPr>
      <t>PODRÁ ACORDAR CON EL SUPERVISOR DE LA PRESENTE ORDEN CRONOGRAMAS PARA EL DESARROLLO DE LAS ACTIVIDADES OBJETO DE LA PRESENTE ORDEN, DE LO CUAL DEBERÁ DEJARSE CONSTANCIA ESCRITA.</t>
    </r>
  </si>
  <si>
    <t>CO1.REQ.7579919 </t>
  </si>
  <si>
    <t>OPSP-FHU-0001-2025</t>
  </si>
  <si>
    <t>FACULTAD DE HUMANIDADES</t>
  </si>
  <si>
    <t>NA por TIPO Contrato</t>
  </si>
  <si>
    <t>https://community.secop.gov.co/Public/Tendering/ContractNoticePhases/View?PPI=CO1.PPI.37005878&amp;isFromPublicArea=True&amp;isModal=False</t>
  </si>
  <si>
    <t>OSCAR CASTILLO</t>
  </si>
  <si>
    <t>RODRIGUEZ CASTAÑO ABOGADOS SAS</t>
  </si>
  <si>
    <t>SERVICIOS PROFESIONALES PARA EMITIR LOS CONCEPTOS Y RESOLVER LAS CONSULTAS JURIDICAS QUE LE SEAN SOLICITADAS POR EL DESPACHO DEL RECTOR Y EL JEFE DE LA OFICINA JURIDICA EN MATERIA DE DERECHO ADMINISTRATIVO</t>
  </si>
  <si>
    <t>OPSP-VAD-0216-2025</t>
  </si>
  <si>
    <t>https://community.secop.gov.co/Public/Tendering/ContractNoticePhases/View?PPI=CO1.PPI.37200302&amp;isFromPublicArea=True&amp;isModal=False</t>
  </si>
  <si>
    <t>JESUS SUESCUN ARREGOCES</t>
  </si>
  <si>
    <t>INTERLUD SAS</t>
  </si>
  <si>
    <t>SUMINISTRO Y ENTREGA DE MAXIMO 3005 ALMUERZOS Y 3005 REFRIGERIOS DIARIOS A ESTUDIANTES</t>
  </si>
  <si>
    <t>SUMINISTROS</t>
  </si>
  <si>
    <t>CO1.REQ.7654294</t>
  </si>
  <si>
    <t>CSM-VAD-0003-2025</t>
  </si>
  <si>
    <t>https://community.secop.gov.co/Public/Tendering/ContractNoticePhases/View?PPI=CO1.PPI.37038253&amp;isFromPublicArea=True&amp;isModal=False</t>
  </si>
  <si>
    <t>INVERSORA INMOBILIARIA SANTA MARTA SAS</t>
  </si>
  <si>
    <t>ARRENDAMIENTO DE 13 LOCALES COMERCIALES PARA ACTIVIDADES ACADEMICAS Y ADMINISTRATIVAS DE LA UNIVERSIDAD DEL MAGDALENA PARA VIGENCIA 2024</t>
  </si>
  <si>
    <t>CO1.REQ.7607371</t>
  </si>
  <si>
    <t>CA-VAD-0002-2025</t>
  </si>
  <si>
    <t>https://community.secop.gov.co/Public/Tendering/ContractNoticePhases/View?PPI=CO1.PPI.36926633&amp;isFromPublicArea=True&amp;isModal=False</t>
  </si>
  <si>
    <t>WILSON PACHECO PALACIO</t>
  </si>
  <si>
    <t>CRISTINA ISABEL AHUMADA MELENDEZ</t>
  </si>
  <si>
    <t>ARRIENDO DE UN LOTE UBICADO EN EL CERRO ZIRUMA, KILOMETRO TRES 3, VIA QUE DE SANTA MARTA CONDUCE AL RODADERO, CON UN AREA SUPERFICIARIA DE CIENTO VEINTE METROS CUADRADOS 120 MTS2, CUYOS LINDEROS SON NORTE MIDE DIEZ 10 METROS, COLINDANTE CON PREDIOS DE LOS ARRENDADORES, SUR MIDE DIEZ 10 METROS, COLINDANTE CON PREDIOS DE LOS ARRENDADORES, ORIENTE MIDE DOCE 12 METROS, COLINDANTE CON PREDIOS DE LOS ARRENDADORES, OCCIDENTE MIDE DOCE 12 METROS, COLINDANTE CON PREDIOS DE LOS ARRENDADORES EL CUAL HACE PARTE DE UNO DE MAYOR EXTENSION, IDENTIFICADO CON LA MATRICULA INMOBILIARIA NO. 08068133 Y DESCRITO ASI LOTE URBANO DE TERRENO DE OCHO MIL SETECIENTOS CUARENTA Y CINCO METROS CUADRADOS 8.745.64 MTS2 UBICADO EN LA CIUDAD DE SANTA MARTA, DEPARTAMENTO DEL MAGDALENA, CUYA DESCRIPCIBN CABIDA Y LINDEROS ESTAN CONTENIDOS EN LA ESCRITURA N 2261 DE FECHA CINCO 5 DE JUNIO DE 1998</t>
  </si>
  <si>
    <t>CO1.REQ.7564152</t>
  </si>
  <si>
    <t>CA-VAD-0001-2025</t>
  </si>
  <si>
    <t>https://community.secop.gov.co/Public/Tendering/OpportunityDetail/Index?noticeUID=CO1.NTC.7456956</t>
  </si>
  <si>
    <t>1800-01-08</t>
  </si>
  <si>
    <t>HILDEMAR QUINTANA HERNANDEZ</t>
  </si>
  <si>
    <t>901550798</t>
  </si>
  <si>
    <t>GP TECHNOLOGICAL ASSITANCE SAS</t>
  </si>
  <si>
    <t>SUMINISTRO DE PARTES PARA MANTENIMIENTO CORRECTIVO DE COMPUTADORES DISPOSITIVOS ACTIVOS MENORES DE LA RED DE VOZ Y DATOS PARA SALAS LABORATORIOS Y PARTE ADMINISTRATIVA DE LA UNIVERSIDAD DEL MAGDALENA</t>
  </si>
  <si>
    <t>CO1.REQ.7578188</t>
  </si>
  <si>
    <t>OSM-DAD-0002-2025</t>
  </si>
  <si>
    <t>https://community.secop.gov.co/Public/Tendering/OpportunityDetail/Index?noticeUID=CO1.NTC.7453495</t>
  </si>
  <si>
    <t>1800-01-07</t>
  </si>
  <si>
    <t>811009788</t>
  </si>
  <si>
    <t>DISTRACOM SA</t>
  </si>
  <si>
    <t>SUMINISTRO DE COMBUSTIBLES GASOLINA CORRIENTE ACPM EXTRA Y GNV PARA LOS VEHÍCULOS PERTENECIENTES AL PARQUE AUTOMOTOR PLANTAS ELÉCTRICAS Y MAQUINARIA AGRÍCOLA DE LA UNIVERSIDAD DEL MAGDALENA Y SUS SEDES ALTERNAS</t>
  </si>
  <si>
    <t>CO1.REQ.7574362</t>
  </si>
  <si>
    <t>OSM-DAD-0001-2025</t>
  </si>
  <si>
    <t>https://community.secop.gov.co/Public/Tendering/OpportunityDetail/Index?noticeUID=CO1.NTC.7504513</t>
  </si>
  <si>
    <t>1800-01-06</t>
  </si>
  <si>
    <t>24-28/01/2025</t>
  </si>
  <si>
    <t>148/182</t>
  </si>
  <si>
    <t>901279448</t>
  </si>
  <si>
    <t>GRUPO EMPRESARIAL ALQUIMONTAJES SAS</t>
  </si>
  <si>
    <t>SERVICIO DE  ALQUILER DE ELEMENTOS LOGÍSTICOS PARA EVENTOS COMO SILLAS PLÁSTICAS SILLAS VESTIDASMESAS PLÁSTICASMANTEL CORTO MESÓN VESTIDO MESAS BAR SILLAS BAR CARPAS 4X4 Y 5X5 TARIMAS AMPLIFICACIONES PEQUEÑAS MEDIANAS Y GRANDES SALAS LONG BAÑOS PORTÁTILES Y DEMÁS ELEMENTOS QUE SE REQUIERAN PARA LA REALIZACIÓN DE EVENTOS ACADÉMICO ADMINISTRATIVOS DE LA UNIVERSIDAD</t>
  </si>
  <si>
    <t>CO1.REQ.7626259</t>
  </si>
  <si>
    <t>OPS-DAD-0006-2025</t>
  </si>
  <si>
    <t>https://community.secop.gov.co/Public/Tendering/OpportunityDetail/Index?noticeUID=CO1.NTC.7503974</t>
  </si>
  <si>
    <t>1800-01-05</t>
  </si>
  <si>
    <t>900200085</t>
  </si>
  <si>
    <t>SERVICIOS DE INGENIERIA GLOBAL SAS</t>
  </si>
  <si>
    <t>SERVICIO DE MANTENIMIENTO PREVENTIVO Y CORRECTIVO PARA EQUIPOS DE AIRES ACONDICIONADOS MULTIV INVERTER DE ALTA EFICIENCIA DE FRECUENCIA VARIABLE CON REFRIGERANTE R410A QUE ESTÁN INSTALADOS EN LOS EDIFICIOS SIERRA NEVADA CIÉNAGA GRANDE MAR CARIBE BIENESTAR UNIVERSITARIO SEDE VILLA COUNTRY EDIFICIO INNOVACIÓN Y EMPRENDIMIENTO LABORATORIO DE BIOLOGÍA QUÍMICA DEL BLOQUE SEIS VI Y EL SEXTO PISO DEL HOSPITAL CENTRAL JULIO MENDEZ BARRENECHE</t>
  </si>
  <si>
    <t>CO1.REQ.7626214</t>
  </si>
  <si>
    <t>OPS-DAD-0005-2025</t>
  </si>
  <si>
    <t>https://community.secop.gov.co/Public/Tendering/OpportunityDetail/Index?noticeUID=CO1.NTC.7503406</t>
  </si>
  <si>
    <t>1800-01-04</t>
  </si>
  <si>
    <t>900774850</t>
  </si>
  <si>
    <t>EMPRESA PRESTADORA DE SERVICIOS VARIOS SAS</t>
  </si>
  <si>
    <t>SERVICIO DE  IMPRESIÓN EN LAS DIFERENTES UNIDADES ACADÉMICO ADMINISTRATIVAS EL CUAL INCLUYE EL SUMINISTRO DE EQUIPOS DE IMPRESIÓN EN CALIDAD DE RENTA, ADMINISTRACIÓN MANTENIMIENTO DE EQUIPOS DE IMPRESIÓN Y SUMINISTRO DE TINTA Y PAPEL NECESARIOS PARA LA PRESTACIÓN DEL SERVICIO</t>
  </si>
  <si>
    <t>CO1.REQ.7624676</t>
  </si>
  <si>
    <t>OPS-DAD-0004-2025</t>
  </si>
  <si>
    <t>https://community.secop.gov.co/Public/Tendering/OpportunityDetail/Index?noticeUID=CO1.NTC.7468197</t>
  </si>
  <si>
    <t>1800-01-03</t>
  </si>
  <si>
    <t>819007190</t>
  </si>
  <si>
    <t>REFRIMAGUS LTDA</t>
  </si>
  <si>
    <t>SERVICIO DE MANTENIMIENTO PREVENTIVO Y CORRECTIVO DE LOS AIRES ACONDICIONADOS Y SISTEMAS DE REFRIGERACIÓN DE LA UNIVERSIDAD DEL MAGDALENA Y SUS SEDES ALTERNAS</t>
  </si>
  <si>
    <t>CO1.REQ.7589488</t>
  </si>
  <si>
    <t>OPS-DAD-0003-2025</t>
  </si>
  <si>
    <t>https://community.secop.gov.co/Public/Tendering/OpportunityDetail/Index?noticeUID=CO1.NTC.7428426</t>
  </si>
  <si>
    <t>1800-01-02</t>
  </si>
  <si>
    <t>901237267</t>
  </si>
  <si>
    <t>PROQUEST COLOMBIA SAS</t>
  </si>
  <si>
    <t>RENOVACIÓN POR 12 MESES DE LA SUSCRIPCIÓN A LOS SERVICIOS SAAS PARA LA BIBLIOTECA GERMAN BULA MEYER</t>
  </si>
  <si>
    <t>CO1.REQ.7543020</t>
  </si>
  <si>
    <t>OPS-DAD-0002-2025</t>
  </si>
  <si>
    <t>https://community.secop.gov.co/Public/Tendering/OpportunityDetail/Index?noticeUID=CO1.NTC.7421367</t>
  </si>
  <si>
    <t>900933437</t>
  </si>
  <si>
    <t>INTERNNOVA SOLUTIONS SAS</t>
  </si>
  <si>
    <t>RENOVACIÓN DEL SERVICIO DE LICENCIAMIENTO POR UN PERÍODO DE 12 MESES PARA LA SUSCRIPCIÓN AL ECOSISTEMA DE APRENDIZAJE ODILO UNIVERSITY</t>
  </si>
  <si>
    <t>CO1.REQ.7542744</t>
  </si>
  <si>
    <t>OPS-DAD-0001-2025</t>
  </si>
  <si>
    <t>DIRECCION ADMINISTRATIVA</t>
  </si>
  <si>
    <t>OPSP-CREO-0002-2025</t>
  </si>
  <si>
    <t>OPSP-CREO-0003-2025</t>
  </si>
  <si>
    <t>OPSP-CREO-0004-2025</t>
  </si>
  <si>
    <t>OAG-CREO-0006-2025</t>
  </si>
  <si>
    <t>OAG-CREO-0007-2025</t>
  </si>
  <si>
    <t>OPSP-CREO-0010-2025</t>
  </si>
  <si>
    <t>OPSP-CREO-0017-2025</t>
  </si>
  <si>
    <t>OPSP-CREO-0020-2025</t>
  </si>
  <si>
    <t>OPS-VAC-0001-2025</t>
  </si>
  <si>
    <t>https://community.secop.gov.co/Public/Tendering/OpportunityDetail/Index?noticeUID=CO1.NTC.7464376</t>
  </si>
  <si>
    <t>MIGUEL ANTONIO SILVA ARRIETA</t>
  </si>
  <si>
    <t>1) Diseñar y ejecutar estrategias para mantener actualizada la base de datos de egresados de la Facultad de Ciencias de la Salud. 2) Implementar encuestas o estudios para evaluar la inserción laboral, necesidades y logros de los egresados de la Facultad de Ciencias de la Salud. 3) Promover la participación de los egresados en actividades institucionales, como seminarios, charlas o eventos académicos. 4) Coordinar y organizar eventos de networking y jornadas de actualización profesional para los</t>
  </si>
  <si>
    <t>CO1.REQ.7585376</t>
  </si>
  <si>
    <t>OPSP-FCS-0005-2025</t>
  </si>
  <si>
    <t>https://community.secop.gov.co/Public/Tendering/OpportunityDetail/Index?noticeUID=CO1.NTC.7460098</t>
  </si>
  <si>
    <t>MAYA ALEJANDRA CADENA TEJEDA</t>
  </si>
  <si>
    <t>1) Apoyar al Decano en la gestión académica de los programas de postgrados Maestría en psicología clínica jurídica y forense. 2) Apoyar al Decano en los procesos de acompañamiento integral de los Estudiantes. 3) Apoyar al Decano en la formulación del presupuesto que corresponde a cada programa académico. 4) Apoyar al Decano en los componentes académicos de los procesos de autoevaluación para renovación de registro calificado y acreditación de los programas de posgrado asignados.</t>
  </si>
  <si>
    <t>CO1.REQ.7581384</t>
  </si>
  <si>
    <t>OPSP-FCS-0004-2025</t>
  </si>
  <si>
    <t>https://community.secop.gov.co/Public/Tendering/OpportunityDetail/Index?noticeUID=CO1.NTC.7458565</t>
  </si>
  <si>
    <t>ALYDAYANA GARCERANT VILLEGAS</t>
  </si>
  <si>
    <t>1) Apoyar las actividades administrativas de los programas de Educación Continua de la Facultad de Ciencias de la Salud. 2) Apoyar el diseño y creación de los nuevos programas y cursos propuestos. 3) Elaborar el presupuesto de los programas de educación continua. 4) Apoyar la realización de la programación de las actividades académicas. 5) Presentar la documentación requerida para el proceso de contratación y pagos de los docentes y proveedores. 6) Realizar seguimiento, control y evaluación</t>
  </si>
  <si>
    <t>CO1.REQ.7579882</t>
  </si>
  <si>
    <t>OPSP-FCS-0003-2025</t>
  </si>
  <si>
    <t>https://community.secop.gov.co/Public/Tendering/OpportunityDetail/Index?noticeUID=CO1.NTC.7458462</t>
  </si>
  <si>
    <t>SIBEL ALEXANDER CASTAÑEDA HENRIQUEZ</t>
  </si>
  <si>
    <t>1) Apoyar al Decano con el cumplimiento de los procesos académico-administrativos y operativos de los programas Maestría en Psicología Clínica, Jurídica y Forense, Maestría en Psicología de las Organizaciones y del Trabajo, Maestría Salud Familiar y Comunitaria de la Facultad de Ciencias de la Salud. 2) Apoyar al Decano en la elaboración del presupuesto de los programas de posgrados de la Facultad de Ciencias de la Salud. 3) Apoyar al Decano en la gestión de todo el proceso de inscripción, matrí</t>
  </si>
  <si>
    <t>CO1.REQ.7579831</t>
  </si>
  <si>
    <t>OPSP-FCS-0002-2025</t>
  </si>
  <si>
    <t>https://community.secop.gov.co/Public/Tendering/OpportunityDetail/Index?noticeUID=CO1.NTC.7458409</t>
  </si>
  <si>
    <t>GLORIA PATRICIA PEÑA SALAZAR</t>
  </si>
  <si>
    <t>1) Apoyar al Decano con el cumplimiento de los procesos académico-administrativos y operativos de los programas Especialización en Seguridad y Salud en el Trabajo, Maestría Epidemiologia, Maestría en Enfermería, Maestría en Salud Mental en Comunidades Diversas de la Facultad de Ciencias de la Salud. 2) Apoyar al Decano en la elaboración del presupuesto de los programas de posgrados de la Facultad de Ciencias de la Salud. 3) Apoyar al Decano en la gestión de todo el proceso de inscripción, matríc</t>
  </si>
  <si>
    <t>CO1.REQ.7579130</t>
  </si>
  <si>
    <t>OPSP-FCS-0001-2025</t>
  </si>
  <si>
    <t>FACULTAD DE CIENCIAS DE LA SALUD</t>
  </si>
  <si>
    <t>(F) FECHA DE INICIO
  (YYYY-MM-DD)</t>
  </si>
  <si>
    <t>OAG-CREO-0018-2025</t>
  </si>
  <si>
    <t>OAG-CREO-0016-2025</t>
  </si>
  <si>
    <t>OAG-CREO-0015-2025</t>
  </si>
  <si>
    <t>OAG-CREO-0014-2025</t>
  </si>
  <si>
    <t>OAG-CREO-0013-2025</t>
  </si>
  <si>
    <t>OAG-CREO-0012-2025</t>
  </si>
  <si>
    <t>OAG-CREO-0011-2025</t>
  </si>
  <si>
    <t>OAG-CREO-0009-2025</t>
  </si>
  <si>
    <t>OAG-CREO-0008-2025</t>
  </si>
  <si>
    <t>OPSP-CREO-0005-2025</t>
  </si>
  <si>
    <t>Vicerrector Administrativo</t>
  </si>
  <si>
    <t>VICERRECTOR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</si>
</sst>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44" formatCode="_(&quot;$&quot;* #,##0.00_);_(&quot;$&quot;* \(#,##0.00\);_(&quot;$&quot;* &quot;-&quot;??_);_(@_)"/>
    <numFmt numFmtId="43" formatCode="_(* #,##0.00_);_(* \(#,##0.00\);_(* &quot;-&quot;??_);_(@_)"/>
    <numFmt numFmtId="164" formatCode="_-&quot;$&quot;\ * #,##0.00_-;\-&quot;$&quot;\ * #,##0.00_-;_-&quot;$&quot;\ * &quot;-&quot;??_-;_-@_-"/>
    <numFmt numFmtId="165" formatCode="_(* #,##0_);_(* \(#,##0\);_(* &quot;-&quot;??_);_(@_)"/>
    <numFmt numFmtId="166" formatCode="yyyy\/mm\/dd"/>
    <numFmt numFmtId="167" formatCode="[$-F800]dddd\,\ mmmm\ dd\,\ yyyy"/>
    <numFmt numFmtId="168" formatCode="yyyy\-mm\-dd;@"/>
    <numFmt numFmtId="169" formatCode="_-&quot;$&quot;\ * #,##0_-;\-&quot;$&quot;\ * #,##0_-;_-&quot;$&quot;\ * &quot;-&quot;??_-;_-@_-"/>
    <numFmt numFmtId="170" formatCode="yyyy\-mm\-dd"/>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26"/>
      <color theme="1"/>
      <name val="Calibri"/>
      <family val="2"/>
      <scheme val="minor"/>
    </font>
    <font>
      <b/>
      <sz val="10"/>
      <color theme="1"/>
      <name val="Calibri"/>
      <family val="2"/>
      <scheme val="minor"/>
    </font>
    <font>
      <sz val="10"/>
      <color theme="1"/>
      <name val="Calibri"/>
      <family val="2"/>
      <scheme val="minor"/>
    </font>
    <font>
      <b/>
      <sz val="10"/>
      <color theme="0" tint="-4.9989318521683403E-2"/>
      <name val="Calibri"/>
      <family val="2"/>
      <scheme val="minor"/>
    </font>
    <font>
      <sz val="10"/>
      <name val="Arial"/>
      <family val="2"/>
    </font>
    <font>
      <sz val="10"/>
      <color theme="0" tint="-4.9989318521683403E-2"/>
      <name val="Calibri"/>
      <family val="2"/>
      <scheme val="minor"/>
    </font>
    <font>
      <sz val="10"/>
      <name val="Calibri"/>
      <family val="2"/>
      <scheme val="minor"/>
    </font>
    <font>
      <b/>
      <sz val="10"/>
      <name val="Calibri"/>
      <family val="2"/>
      <scheme val="minor"/>
    </font>
    <font>
      <b/>
      <sz val="11"/>
      <color rgb="FFFF0000"/>
      <name val="Calibri"/>
      <family val="2"/>
      <scheme val="minor"/>
    </font>
    <font>
      <b/>
      <u val="double"/>
      <sz val="10"/>
      <color theme="0" tint="-4.9989318521683403E-2"/>
      <name val="Calibri"/>
      <family val="2"/>
      <scheme val="minor"/>
    </font>
    <font>
      <u/>
      <sz val="11"/>
      <color theme="10"/>
      <name val="Calibri"/>
      <family val="2"/>
      <scheme val="minor"/>
    </font>
    <font>
      <u/>
      <sz val="10"/>
      <name val="Calibri"/>
      <family val="2"/>
      <scheme val="minor"/>
    </font>
    <font>
      <b/>
      <sz val="9"/>
      <color theme="1"/>
      <name val="Calibri"/>
      <family val="2"/>
      <scheme val="minor"/>
    </font>
    <font>
      <u/>
      <sz val="11"/>
      <name val="Calibri"/>
      <family val="2"/>
      <scheme val="minor"/>
    </font>
    <font>
      <i/>
      <sz val="10"/>
      <color theme="1"/>
      <name val="Calibri"/>
      <family val="2"/>
      <scheme val="minor"/>
    </font>
    <font>
      <sz val="10"/>
      <color rgb="FF000000"/>
      <name val="Calibri"/>
      <family val="2"/>
      <scheme val="minor"/>
    </font>
  </fonts>
  <fills count="14">
    <fill>
      <patternFill patternType="none"/>
    </fill>
    <fill>
      <patternFill patternType="gray125"/>
    </fill>
    <fill>
      <patternFill patternType="solid">
        <fgColor theme="8" tint="0.79998168889431442"/>
        <bgColor indexed="64"/>
      </patternFill>
    </fill>
    <fill>
      <patternFill patternType="lightGrid">
        <fgColor theme="0" tint="-4.9989318521683403E-2"/>
        <bgColor theme="0" tint="-0.14996795556505021"/>
      </patternFill>
    </fill>
    <fill>
      <patternFill patternType="solid">
        <fgColor theme="2"/>
        <bgColor indexed="64"/>
      </patternFill>
    </fill>
    <fill>
      <patternFill patternType="gray125">
        <bgColor theme="0" tint="-0.14993743705557422"/>
      </patternFill>
    </fill>
    <fill>
      <patternFill patternType="solid">
        <fgColor theme="0" tint="-4.9989318521683403E-2"/>
        <bgColor indexed="64"/>
      </patternFill>
    </fill>
    <fill>
      <patternFill patternType="solid">
        <fgColor rgb="FF1B55F9"/>
        <bgColor indexed="64"/>
      </patternFill>
    </fill>
    <fill>
      <patternFill patternType="solid">
        <fgColor theme="3" tint="0.79998168889431442"/>
        <bgColor indexed="64"/>
      </patternFill>
    </fill>
    <fill>
      <patternFill patternType="solid">
        <fgColor rgb="FFFFFF00"/>
        <bgColor indexed="64"/>
      </patternFill>
    </fill>
    <fill>
      <patternFill patternType="lightGrid">
        <fgColor theme="0" tint="-4.9989318521683403E-2"/>
        <bgColor theme="2" tint="-0.499984740745262"/>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2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s>
  <cellStyleXfs count="7">
    <xf numFmtId="0" fontId="0"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7" fillId="0" borderId="0"/>
    <xf numFmtId="0" fontId="13" fillId="0" borderId="0" applyNumberFormat="0" applyFill="0" applyBorder="0" applyAlignment="0" applyProtection="0"/>
    <xf numFmtId="0" fontId="13" fillId="0" borderId="0" applyNumberFormat="0" applyFill="0" applyBorder="0" applyAlignment="0" applyProtection="0"/>
  </cellStyleXfs>
  <cellXfs count="364">
    <xf numFmtId="0" fontId="0" fillId="0" borderId="0" xfId="0"/>
    <xf numFmtId="9" fontId="0" fillId="0" borderId="0" xfId="3" applyFont="1" applyAlignment="1">
      <alignment horizontal="center"/>
    </xf>
    <xf numFmtId="0" fontId="3" fillId="0" borderId="0" xfId="0" applyFont="1" applyAlignment="1">
      <alignment vertical="center"/>
    </xf>
    <xf numFmtId="165" fontId="2" fillId="3" borderId="6" xfId="1" applyNumberFormat="1" applyFont="1" applyFill="1" applyBorder="1" applyAlignment="1">
      <alignment horizontal="center" vertical="center"/>
    </xf>
    <xf numFmtId="0" fontId="2" fillId="4" borderId="6" xfId="0" applyFont="1" applyFill="1" applyBorder="1" applyAlignment="1">
      <alignment horizontal="center" vertical="center"/>
    </xf>
    <xf numFmtId="0" fontId="0" fillId="5" borderId="0" xfId="0" applyFill="1"/>
    <xf numFmtId="9" fontId="0" fillId="5" borderId="0" xfId="3" applyFont="1" applyFill="1" applyAlignment="1">
      <alignment horizontal="center"/>
    </xf>
    <xf numFmtId="0" fontId="2" fillId="0" borderId="1" xfId="0" applyFont="1" applyBorder="1" applyAlignment="1">
      <alignment vertical="center"/>
    </xf>
    <xf numFmtId="0" fontId="2" fillId="0" borderId="9" xfId="0" applyFont="1" applyBorder="1" applyAlignment="1">
      <alignment vertical="center"/>
    </xf>
    <xf numFmtId="0" fontId="0" fillId="0" borderId="2" xfId="0" applyBorder="1"/>
    <xf numFmtId="165" fontId="4" fillId="3" borderId="12" xfId="1" applyNumberFormat="1" applyFont="1" applyFill="1" applyBorder="1" applyAlignment="1">
      <alignment vertical="center"/>
    </xf>
    <xf numFmtId="0" fontId="4" fillId="4" borderId="12" xfId="0" applyFont="1" applyFill="1" applyBorder="1" applyAlignment="1">
      <alignment horizontal="center" vertical="center"/>
    </xf>
    <xf numFmtId="0" fontId="5" fillId="0" borderId="0" xfId="0" applyFont="1"/>
    <xf numFmtId="0" fontId="2" fillId="0" borderId="10" xfId="0" applyFont="1" applyBorder="1" applyAlignment="1">
      <alignment vertical="center"/>
    </xf>
    <xf numFmtId="0" fontId="6" fillId="0" borderId="0" xfId="0" applyFont="1" applyAlignment="1">
      <alignment horizontal="center" vertical="center" wrapText="1"/>
    </xf>
    <xf numFmtId="0" fontId="8" fillId="0" borderId="0" xfId="0" applyFont="1" applyAlignment="1">
      <alignment horizontal="center" vertical="center"/>
    </xf>
    <xf numFmtId="0" fontId="6" fillId="8" borderId="0" xfId="0" applyFont="1" applyFill="1" applyAlignment="1">
      <alignment horizontal="center" vertical="center" wrapText="1"/>
    </xf>
    <xf numFmtId="0" fontId="2" fillId="0" borderId="0" xfId="0" applyFont="1"/>
    <xf numFmtId="44" fontId="4" fillId="6" borderId="6" xfId="0" applyNumberFormat="1" applyFont="1" applyFill="1" applyBorder="1" applyAlignment="1">
      <alignment vertical="center"/>
    </xf>
    <xf numFmtId="0" fontId="2" fillId="2"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left"/>
    </xf>
    <xf numFmtId="166" fontId="6" fillId="7" borderId="12" xfId="0" applyNumberFormat="1" applyFont="1" applyFill="1" applyBorder="1" applyAlignment="1">
      <alignment horizontal="center" vertical="center" wrapText="1"/>
    </xf>
    <xf numFmtId="0" fontId="6" fillId="7" borderId="12" xfId="4"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14" xfId="4" applyFont="1" applyFill="1" applyBorder="1" applyAlignment="1">
      <alignment horizontal="center" vertical="center" wrapText="1"/>
    </xf>
    <xf numFmtId="0" fontId="12" fillId="7" borderId="12" xfId="4" applyFont="1" applyFill="1" applyBorder="1" applyAlignment="1">
      <alignment horizontal="center" vertical="center" wrapText="1"/>
    </xf>
    <xf numFmtId="5" fontId="6" fillId="7" borderId="12" xfId="2" applyNumberFormat="1" applyFont="1" applyFill="1" applyBorder="1" applyAlignment="1">
      <alignment horizontal="center" vertical="center" wrapText="1"/>
    </xf>
    <xf numFmtId="5" fontId="12" fillId="7" borderId="12" xfId="2" applyNumberFormat="1" applyFont="1" applyFill="1" applyBorder="1" applyAlignment="1">
      <alignment horizontal="center" vertical="center" wrapText="1"/>
    </xf>
    <xf numFmtId="9" fontId="12" fillId="7" borderId="12" xfId="3" applyFont="1" applyFill="1" applyBorder="1" applyAlignment="1">
      <alignment horizontal="center" vertical="center" wrapText="1"/>
    </xf>
    <xf numFmtId="0" fontId="2" fillId="9" borderId="16" xfId="0" applyFont="1" applyFill="1" applyBorder="1"/>
    <xf numFmtId="0" fontId="10" fillId="10" borderId="4" xfId="0" applyFont="1" applyFill="1" applyBorder="1" applyAlignment="1">
      <alignment vertical="center"/>
    </xf>
    <xf numFmtId="0" fontId="10" fillId="10" borderId="3" xfId="0" applyFont="1" applyFill="1" applyBorder="1" applyAlignment="1">
      <alignment horizontal="center" vertical="center"/>
    </xf>
    <xf numFmtId="0" fontId="10" fillId="10" borderId="4" xfId="0" applyFont="1" applyFill="1" applyBorder="1" applyAlignment="1">
      <alignment horizontal="center" vertical="center"/>
    </xf>
    <xf numFmtId="0" fontId="10" fillId="10" borderId="5" xfId="0" applyFont="1" applyFill="1" applyBorder="1" applyAlignment="1">
      <alignment vertical="center"/>
    </xf>
    <xf numFmtId="0" fontId="2" fillId="9" borderId="17" xfId="1" applyNumberFormat="1" applyFont="1" applyFill="1" applyBorder="1" applyAlignment="1">
      <alignment horizontal="right"/>
    </xf>
    <xf numFmtId="0" fontId="2" fillId="9" borderId="15" xfId="1" applyNumberFormat="1" applyFont="1" applyFill="1" applyBorder="1" applyAlignment="1">
      <alignment horizontal="right"/>
    </xf>
    <xf numFmtId="0" fontId="2" fillId="9" borderId="3" xfId="0" applyFont="1" applyFill="1" applyBorder="1"/>
    <xf numFmtId="0" fontId="2" fillId="9" borderId="15" xfId="0" applyFont="1" applyFill="1" applyBorder="1"/>
    <xf numFmtId="0" fontId="2" fillId="9" borderId="17" xfId="0" applyFont="1" applyFill="1" applyBorder="1" applyAlignment="1">
      <alignment horizontal="center"/>
    </xf>
    <xf numFmtId="0" fontId="2" fillId="9" borderId="17" xfId="0" applyFont="1" applyFill="1" applyBorder="1"/>
    <xf numFmtId="0" fontId="2" fillId="9" borderId="6" xfId="0" applyFont="1" applyFill="1" applyBorder="1" applyAlignment="1">
      <alignment horizontal="right"/>
    </xf>
    <xf numFmtId="0" fontId="10" fillId="10" borderId="4" xfId="0" applyFont="1" applyFill="1" applyBorder="1" applyAlignment="1">
      <alignment horizontal="left" vertical="center"/>
    </xf>
    <xf numFmtId="0" fontId="2" fillId="9" borderId="6" xfId="0" applyFont="1" applyFill="1" applyBorder="1" applyAlignment="1">
      <alignment horizontal="center"/>
    </xf>
    <xf numFmtId="0" fontId="5" fillId="0" borderId="19" xfId="0" applyFont="1" applyBorder="1"/>
    <xf numFmtId="0" fontId="5" fillId="0" borderId="21" xfId="0" applyFont="1" applyBorder="1"/>
    <xf numFmtId="0" fontId="6" fillId="7" borderId="6" xfId="4" applyFont="1" applyFill="1" applyBorder="1" applyAlignment="1">
      <alignment horizontal="center" vertical="center" wrapText="1"/>
    </xf>
    <xf numFmtId="0" fontId="6" fillId="7" borderId="6" xfId="0" applyFont="1" applyFill="1" applyBorder="1" applyAlignment="1">
      <alignment horizontal="center" vertical="center" wrapText="1"/>
    </xf>
    <xf numFmtId="9" fontId="12" fillId="7" borderId="6" xfId="3" applyFont="1" applyFill="1" applyBorder="1" applyAlignment="1">
      <alignment horizontal="center" vertical="center" wrapText="1"/>
    </xf>
    <xf numFmtId="5" fontId="12" fillId="7" borderId="6" xfId="2" applyNumberFormat="1" applyFont="1" applyFill="1" applyBorder="1" applyAlignment="1">
      <alignment horizontal="center" vertical="center" wrapText="1"/>
    </xf>
    <xf numFmtId="5" fontId="6" fillId="7" borderId="6" xfId="2" applyNumberFormat="1" applyFont="1" applyFill="1" applyBorder="1" applyAlignment="1">
      <alignment horizontal="center" vertical="center" wrapText="1"/>
    </xf>
    <xf numFmtId="0" fontId="12" fillId="7" borderId="6" xfId="4" applyFont="1" applyFill="1" applyBorder="1" applyAlignment="1">
      <alignment horizontal="center" vertical="center" wrapText="1"/>
    </xf>
    <xf numFmtId="166" fontId="6" fillId="7" borderId="6" xfId="0" applyNumberFormat="1" applyFont="1" applyFill="1" applyBorder="1" applyAlignment="1">
      <alignment horizontal="center" vertical="center" wrapText="1"/>
    </xf>
    <xf numFmtId="0" fontId="6" fillId="7" borderId="18" xfId="0" applyFont="1" applyFill="1" applyBorder="1" applyAlignment="1">
      <alignment horizontal="center" vertical="center" wrapText="1"/>
    </xf>
    <xf numFmtId="0" fontId="6" fillId="7" borderId="18" xfId="4" applyFont="1" applyFill="1" applyBorder="1" applyAlignment="1">
      <alignment horizontal="center" vertical="center" wrapText="1"/>
    </xf>
    <xf numFmtId="0" fontId="9" fillId="0" borderId="21" xfId="0" applyFont="1" applyBorder="1" applyAlignment="1" applyProtection="1">
      <alignment horizontal="center" vertical="center"/>
      <protection locked="0"/>
    </xf>
    <xf numFmtId="0" fontId="9" fillId="0" borderId="21" xfId="0" applyFont="1" applyBorder="1" applyAlignment="1" applyProtection="1">
      <alignment horizontal="center"/>
      <protection locked="0"/>
    </xf>
    <xf numFmtId="0" fontId="9" fillId="0" borderId="21" xfId="0" applyFont="1" applyBorder="1" applyAlignment="1" applyProtection="1">
      <alignment horizontal="left" vertical="center"/>
      <protection locked="0"/>
    </xf>
    <xf numFmtId="0" fontId="9" fillId="0" borderId="21" xfId="0" applyFont="1" applyBorder="1" applyAlignment="1" applyProtection="1">
      <alignment vertical="center"/>
      <protection locked="0"/>
    </xf>
    <xf numFmtId="0" fontId="9" fillId="0" borderId="21" xfId="0" applyFont="1" applyBorder="1" applyAlignment="1" applyProtection="1">
      <alignment horizontal="right"/>
      <protection locked="0"/>
    </xf>
    <xf numFmtId="0" fontId="9" fillId="0" borderId="21" xfId="0" applyFont="1" applyBorder="1" applyProtection="1">
      <protection locked="0"/>
    </xf>
    <xf numFmtId="14" fontId="9" fillId="0" borderId="21" xfId="0" applyNumberFormat="1" applyFont="1" applyBorder="1" applyAlignment="1" applyProtection="1">
      <alignment horizontal="center" vertical="center"/>
      <protection locked="0"/>
    </xf>
    <xf numFmtId="14" fontId="9" fillId="0" borderId="21" xfId="0" applyNumberFormat="1" applyFont="1" applyBorder="1" applyAlignment="1" applyProtection="1">
      <alignment horizontal="center"/>
      <protection locked="0"/>
    </xf>
    <xf numFmtId="0" fontId="9" fillId="0" borderId="21" xfId="0" applyFont="1" applyBorder="1"/>
    <xf numFmtId="166" fontId="9" fillId="0" borderId="21" xfId="0" applyNumberFormat="1" applyFont="1" applyBorder="1" applyAlignment="1" applyProtection="1">
      <alignment horizontal="center" vertical="center"/>
      <protection locked="0"/>
    </xf>
    <xf numFmtId="167" fontId="9" fillId="0" borderId="21" xfId="0" applyNumberFormat="1" applyFont="1" applyBorder="1" applyAlignment="1" applyProtection="1">
      <alignment horizontal="center" vertical="center"/>
      <protection locked="0"/>
    </xf>
    <xf numFmtId="0" fontId="9" fillId="0" borderId="21" xfId="1" applyNumberFormat="1" applyFont="1" applyFill="1" applyBorder="1" applyAlignment="1" applyProtection="1">
      <alignment horizontal="right" vertical="center"/>
      <protection locked="0"/>
    </xf>
    <xf numFmtId="0" fontId="9" fillId="0" borderId="21" xfId="1" applyNumberFormat="1" applyFont="1" applyFill="1" applyBorder="1" applyAlignment="1">
      <alignment horizontal="right" vertical="center"/>
    </xf>
    <xf numFmtId="9" fontId="9" fillId="0" borderId="21" xfId="3" applyFont="1" applyFill="1" applyBorder="1" applyAlignment="1">
      <alignment horizontal="center" vertical="center"/>
    </xf>
    <xf numFmtId="9" fontId="10" fillId="0" borderId="21" xfId="3" applyFont="1" applyFill="1" applyBorder="1" applyAlignment="1">
      <alignment horizontal="center" vertical="center"/>
    </xf>
    <xf numFmtId="0" fontId="9" fillId="0" borderId="19" xfId="0" applyFont="1" applyBorder="1" applyAlignment="1" applyProtection="1">
      <alignment horizontal="center" vertical="center"/>
      <protection locked="0"/>
    </xf>
    <xf numFmtId="0" fontId="9" fillId="0" borderId="19" xfId="0" applyFont="1" applyBorder="1" applyAlignment="1" applyProtection="1">
      <alignment horizontal="center"/>
      <protection locked="0"/>
    </xf>
    <xf numFmtId="0" fontId="9" fillId="0" borderId="19" xfId="0" applyFont="1" applyBorder="1" applyAlignment="1" applyProtection="1">
      <alignment horizontal="left" vertical="center"/>
      <protection locked="0"/>
    </xf>
    <xf numFmtId="14" fontId="9" fillId="0" borderId="19" xfId="0" applyNumberFormat="1" applyFont="1" applyBorder="1" applyAlignment="1" applyProtection="1">
      <alignment horizontal="center"/>
      <protection locked="0"/>
    </xf>
    <xf numFmtId="0" fontId="9" fillId="0" borderId="19" xfId="0" applyFont="1" applyBorder="1" applyAlignment="1" applyProtection="1">
      <alignment horizontal="right"/>
      <protection locked="0"/>
    </xf>
    <xf numFmtId="166" fontId="9" fillId="0" borderId="19" xfId="0" applyNumberFormat="1" applyFont="1" applyBorder="1" applyAlignment="1" applyProtection="1">
      <alignment horizontal="center" vertical="center"/>
      <protection locked="0"/>
    </xf>
    <xf numFmtId="14" fontId="9" fillId="0" borderId="19" xfId="0" applyNumberFormat="1" applyFont="1" applyBorder="1" applyAlignment="1" applyProtection="1">
      <alignment horizontal="center" vertical="center"/>
      <protection locked="0"/>
    </xf>
    <xf numFmtId="167" fontId="9" fillId="0" borderId="19" xfId="0" applyNumberFormat="1" applyFont="1" applyBorder="1" applyAlignment="1" applyProtection="1">
      <alignment horizontal="center" vertical="center"/>
      <protection locked="0"/>
    </xf>
    <xf numFmtId="0" fontId="9" fillId="0" borderId="19" xfId="1" applyNumberFormat="1" applyFont="1" applyFill="1" applyBorder="1" applyAlignment="1" applyProtection="1">
      <alignment horizontal="right" vertical="center"/>
      <protection locked="0"/>
    </xf>
    <xf numFmtId="0" fontId="9" fillId="0" borderId="19" xfId="1" applyNumberFormat="1" applyFont="1" applyFill="1" applyBorder="1" applyAlignment="1">
      <alignment horizontal="right" vertical="center"/>
    </xf>
    <xf numFmtId="9" fontId="9" fillId="0" borderId="19" xfId="3" applyFont="1" applyFill="1" applyBorder="1" applyAlignment="1">
      <alignment horizontal="center" vertical="center"/>
    </xf>
    <xf numFmtId="9" fontId="10" fillId="0" borderId="19" xfId="3" applyFont="1" applyFill="1" applyBorder="1" applyAlignment="1">
      <alignment horizontal="center" vertical="center"/>
    </xf>
    <xf numFmtId="0" fontId="9" fillId="0" borderId="22" xfId="0" applyFont="1" applyBorder="1" applyAlignment="1" applyProtection="1">
      <alignment horizontal="center" vertical="center"/>
      <protection locked="0"/>
    </xf>
    <xf numFmtId="0" fontId="9" fillId="0" borderId="22" xfId="0" applyFont="1" applyBorder="1" applyAlignment="1" applyProtection="1">
      <alignment horizontal="center"/>
      <protection locked="0"/>
    </xf>
    <xf numFmtId="0" fontId="9" fillId="0" borderId="22" xfId="0" applyFont="1" applyBorder="1" applyAlignment="1" applyProtection="1">
      <alignment horizontal="left" vertical="center"/>
      <protection locked="0"/>
    </xf>
    <xf numFmtId="14" fontId="9" fillId="0" borderId="22" xfId="0" applyNumberFormat="1" applyFont="1" applyBorder="1" applyAlignment="1" applyProtection="1">
      <alignment horizontal="center"/>
      <protection locked="0"/>
    </xf>
    <xf numFmtId="0" fontId="9" fillId="0" borderId="22" xfId="0" applyFont="1" applyBorder="1" applyAlignment="1" applyProtection="1">
      <alignment horizontal="right"/>
      <protection locked="0"/>
    </xf>
    <xf numFmtId="166" fontId="9" fillId="0" borderId="22" xfId="0" applyNumberFormat="1" applyFont="1" applyBorder="1" applyAlignment="1" applyProtection="1">
      <alignment horizontal="center" vertical="center"/>
      <protection locked="0"/>
    </xf>
    <xf numFmtId="14" fontId="9" fillId="0" borderId="22" xfId="0" applyNumberFormat="1" applyFont="1" applyBorder="1" applyAlignment="1" applyProtection="1">
      <alignment horizontal="center" vertical="center"/>
      <protection locked="0"/>
    </xf>
    <xf numFmtId="167" fontId="9" fillId="0" borderId="22" xfId="0" applyNumberFormat="1" applyFont="1" applyBorder="1" applyAlignment="1" applyProtection="1">
      <alignment horizontal="center" vertical="center"/>
      <protection locked="0"/>
    </xf>
    <xf numFmtId="0" fontId="9" fillId="0" borderId="22" xfId="1" applyNumberFormat="1" applyFont="1" applyFill="1" applyBorder="1" applyAlignment="1" applyProtection="1">
      <alignment horizontal="right" vertical="center"/>
      <protection locked="0"/>
    </xf>
    <xf numFmtId="9" fontId="9" fillId="0" borderId="22" xfId="3" applyFont="1" applyFill="1" applyBorder="1" applyAlignment="1">
      <alignment horizontal="center" vertical="center"/>
    </xf>
    <xf numFmtId="9" fontId="10" fillId="0" borderId="22" xfId="3" applyFont="1" applyFill="1" applyBorder="1" applyAlignment="1">
      <alignment horizontal="center" vertical="center"/>
    </xf>
    <xf numFmtId="1" fontId="9" fillId="0" borderId="21" xfId="0" applyNumberFormat="1" applyFont="1" applyBorder="1"/>
    <xf numFmtId="0" fontId="9" fillId="0" borderId="19" xfId="0" applyFont="1" applyBorder="1"/>
    <xf numFmtId="0" fontId="9" fillId="0" borderId="19" xfId="0" applyFont="1" applyBorder="1" applyProtection="1">
      <protection locked="0"/>
    </xf>
    <xf numFmtId="0" fontId="9" fillId="11" borderId="19" xfId="0" applyFont="1" applyFill="1" applyBorder="1"/>
    <xf numFmtId="0" fontId="9" fillId="0" borderId="19" xfId="0" applyFont="1" applyBorder="1" applyAlignment="1" applyProtection="1">
      <alignment horizontal="left"/>
      <protection locked="0"/>
    </xf>
    <xf numFmtId="1" fontId="9" fillId="0" borderId="19" xfId="0" applyNumberFormat="1" applyFont="1" applyBorder="1"/>
    <xf numFmtId="0" fontId="9" fillId="0" borderId="19" xfId="0" applyFont="1" applyBorder="1" applyAlignment="1">
      <alignment horizontal="right" vertical="center" wrapText="1"/>
    </xf>
    <xf numFmtId="0" fontId="9" fillId="0" borderId="19" xfId="0" applyFont="1" applyBorder="1" applyAlignment="1">
      <alignment horizontal="left" vertical="center"/>
    </xf>
    <xf numFmtId="0" fontId="9" fillId="0" borderId="19" xfId="0" applyFont="1" applyBorder="1" applyAlignment="1">
      <alignment vertical="center"/>
    </xf>
    <xf numFmtId="1" fontId="9" fillId="0" borderId="19" xfId="0" applyNumberFormat="1" applyFont="1" applyBorder="1" applyAlignment="1">
      <alignment horizontal="right"/>
    </xf>
    <xf numFmtId="0" fontId="9" fillId="0" borderId="19" xfId="0" applyFont="1" applyBorder="1" applyAlignment="1">
      <alignment horizontal="right"/>
    </xf>
    <xf numFmtId="0" fontId="9" fillId="0" borderId="22" xfId="0" applyFont="1" applyBorder="1"/>
    <xf numFmtId="0" fontId="9" fillId="0" borderId="22" xfId="0" applyFont="1" applyBorder="1" applyProtection="1">
      <protection locked="0"/>
    </xf>
    <xf numFmtId="0" fontId="9" fillId="0" borderId="22" xfId="0" applyFont="1" applyBorder="1" applyAlignment="1" applyProtection="1">
      <alignment horizontal="left"/>
      <protection locked="0"/>
    </xf>
    <xf numFmtId="1" fontId="9" fillId="0" borderId="22" xfId="0" applyNumberFormat="1" applyFont="1" applyBorder="1"/>
    <xf numFmtId="0" fontId="9" fillId="0" borderId="22" xfId="1" applyNumberFormat="1" applyFont="1" applyFill="1" applyBorder="1" applyAlignment="1">
      <alignment horizontal="right" vertical="center"/>
    </xf>
    <xf numFmtId="9" fontId="9" fillId="0" borderId="20" xfId="3" applyFont="1" applyFill="1" applyBorder="1" applyAlignment="1">
      <alignment horizontal="center" vertical="center"/>
    </xf>
    <xf numFmtId="0" fontId="14" fillId="0" borderId="22" xfId="5" applyFont="1" applyBorder="1"/>
    <xf numFmtId="0" fontId="9" fillId="0" borderId="22" xfId="0" applyFont="1" applyBorder="1" applyAlignment="1" applyProtection="1">
      <alignment vertical="center"/>
      <protection locked="0"/>
    </xf>
    <xf numFmtId="168" fontId="9" fillId="12" borderId="22" xfId="0" applyNumberFormat="1" applyFont="1" applyFill="1" applyBorder="1" applyAlignment="1">
      <alignment horizontal="center"/>
    </xf>
    <xf numFmtId="0" fontId="9" fillId="11" borderId="22" xfId="0" applyFont="1" applyFill="1" applyBorder="1" applyAlignment="1" applyProtection="1">
      <alignment horizontal="right"/>
      <protection locked="0"/>
    </xf>
    <xf numFmtId="0" fontId="9" fillId="12" borderId="22" xfId="0" applyFont="1" applyFill="1" applyBorder="1" applyAlignment="1">
      <alignment horizontal="center"/>
    </xf>
    <xf numFmtId="0" fontId="14" fillId="0" borderId="19" xfId="5" applyFont="1" applyBorder="1"/>
    <xf numFmtId="0" fontId="9" fillId="0" borderId="19" xfId="0" applyFont="1" applyBorder="1" applyAlignment="1" applyProtection="1">
      <alignment vertical="center"/>
      <protection locked="0"/>
    </xf>
    <xf numFmtId="168" fontId="9" fillId="12" borderId="19" xfId="0" applyNumberFormat="1" applyFont="1" applyFill="1" applyBorder="1" applyAlignment="1">
      <alignment horizontal="center"/>
    </xf>
    <xf numFmtId="0" fontId="9" fillId="11" borderId="19" xfId="0" applyFont="1" applyFill="1" applyBorder="1" applyAlignment="1" applyProtection="1">
      <alignment horizontal="right"/>
      <protection locked="0"/>
    </xf>
    <xf numFmtId="0" fontId="9" fillId="12" borderId="19" xfId="0" applyFont="1" applyFill="1" applyBorder="1" applyAlignment="1">
      <alignment horizontal="center"/>
    </xf>
    <xf numFmtId="0" fontId="14" fillId="0" borderId="21" xfId="5" applyFont="1" applyBorder="1"/>
    <xf numFmtId="168" fontId="9" fillId="12" borderId="21" xfId="0" applyNumberFormat="1" applyFont="1" applyFill="1" applyBorder="1" applyAlignment="1">
      <alignment horizontal="center"/>
    </xf>
    <xf numFmtId="0" fontId="9" fillId="11" borderId="21" xfId="0" applyFont="1" applyFill="1" applyBorder="1" applyAlignment="1" applyProtection="1">
      <alignment horizontal="right"/>
      <protection locked="0"/>
    </xf>
    <xf numFmtId="0" fontId="9" fillId="12" borderId="21" xfId="0" applyFont="1" applyFill="1" applyBorder="1" applyAlignment="1">
      <alignment horizontal="center"/>
    </xf>
    <xf numFmtId="0" fontId="2" fillId="9" borderId="5" xfId="0" applyFont="1" applyFill="1" applyBorder="1" applyAlignment="1">
      <alignment horizontal="center"/>
    </xf>
    <xf numFmtId="169" fontId="0" fillId="0" borderId="0" xfId="0" applyNumberFormat="1"/>
    <xf numFmtId="0" fontId="4" fillId="0" borderId="0" xfId="0" applyFont="1"/>
    <xf numFmtId="0" fontId="10" fillId="10" borderId="11" xfId="0" applyFont="1" applyFill="1" applyBorder="1" applyAlignment="1">
      <alignment vertical="center"/>
    </xf>
    <xf numFmtId="0" fontId="4" fillId="9" borderId="11" xfId="0" applyFont="1" applyFill="1" applyBorder="1"/>
    <xf numFmtId="0" fontId="10" fillId="10" borderId="13" xfId="0" applyFont="1" applyFill="1" applyBorder="1" applyAlignment="1">
      <alignment vertical="center"/>
    </xf>
    <xf numFmtId="0" fontId="10" fillId="10" borderId="10" xfId="0" applyFont="1" applyFill="1" applyBorder="1" applyAlignment="1">
      <alignment vertical="center"/>
    </xf>
    <xf numFmtId="0" fontId="4" fillId="9" borderId="18" xfId="0" applyFont="1" applyFill="1" applyBorder="1" applyAlignment="1">
      <alignment horizontal="center"/>
    </xf>
    <xf numFmtId="0" fontId="9" fillId="0" borderId="0" xfId="0" applyFont="1"/>
    <xf numFmtId="0" fontId="0" fillId="5" borderId="0" xfId="0" applyFill="1" applyAlignment="1">
      <alignment horizontal="center"/>
    </xf>
    <xf numFmtId="0" fontId="9" fillId="0" borderId="21" xfId="0" applyFont="1" applyBorder="1" applyAlignment="1" applyProtection="1">
      <alignment horizontal="left"/>
      <protection locked="0"/>
    </xf>
    <xf numFmtId="0" fontId="9" fillId="0" borderId="21" xfId="0" applyFont="1" applyBorder="1" applyAlignment="1">
      <alignment horizontal="center" vertical="center" wrapText="1"/>
    </xf>
    <xf numFmtId="0" fontId="9" fillId="0" borderId="21" xfId="0" applyFont="1" applyBorder="1" applyAlignment="1">
      <alignment horizontal="left"/>
    </xf>
    <xf numFmtId="0" fontId="9" fillId="0" borderId="21" xfId="0" applyFont="1" applyBorder="1" applyAlignment="1">
      <alignment horizontal="center"/>
    </xf>
    <xf numFmtId="0" fontId="9" fillId="0" borderId="19" xfId="0" applyFont="1" applyBorder="1" applyAlignment="1">
      <alignment horizontal="center" vertical="center" wrapText="1"/>
    </xf>
    <xf numFmtId="0" fontId="9" fillId="0" borderId="19" xfId="0" applyFont="1" applyBorder="1" applyAlignment="1">
      <alignment horizontal="left"/>
    </xf>
    <xf numFmtId="0" fontId="9" fillId="0" borderId="19" xfId="0" applyFont="1" applyBorder="1" applyAlignment="1">
      <alignment horizontal="center"/>
    </xf>
    <xf numFmtId="0" fontId="14" fillId="0" borderId="19" xfId="5" applyFont="1" applyBorder="1" applyAlignment="1">
      <alignment horizontal="left"/>
    </xf>
    <xf numFmtId="0" fontId="9" fillId="0" borderId="22" xfId="0" applyFont="1" applyBorder="1" applyAlignment="1">
      <alignment horizontal="center" vertical="center" wrapText="1"/>
    </xf>
    <xf numFmtId="0" fontId="9" fillId="0" borderId="22" xfId="0" applyFont="1" applyBorder="1" applyAlignment="1">
      <alignment horizontal="center"/>
    </xf>
    <xf numFmtId="0" fontId="14" fillId="0" borderId="22" xfId="5" applyFont="1" applyBorder="1" applyAlignment="1">
      <alignment horizontal="left"/>
    </xf>
    <xf numFmtId="0" fontId="9" fillId="0" borderId="26" xfId="0" applyFont="1" applyBorder="1" applyAlignment="1" applyProtection="1">
      <alignment horizontal="center" vertical="center"/>
      <protection locked="0"/>
    </xf>
    <xf numFmtId="0" fontId="16" fillId="0" borderId="26" xfId="5" applyFont="1" applyBorder="1" applyProtection="1">
      <protection locked="0"/>
    </xf>
    <xf numFmtId="0" fontId="9" fillId="0" borderId="26" xfId="0" applyFont="1" applyBorder="1" applyAlignment="1" applyProtection="1">
      <alignment horizontal="center"/>
      <protection locked="0"/>
    </xf>
    <xf numFmtId="167" fontId="9" fillId="0" borderId="26" xfId="0" applyNumberFormat="1" applyFont="1" applyBorder="1" applyAlignment="1" applyProtection="1">
      <alignment horizontal="center" vertical="center"/>
      <protection locked="0"/>
    </xf>
    <xf numFmtId="9" fontId="10" fillId="0" borderId="26" xfId="3" applyFont="1" applyFill="1" applyBorder="1" applyAlignment="1">
      <alignment horizontal="center" vertical="center"/>
    </xf>
    <xf numFmtId="0" fontId="9" fillId="0" borderId="26" xfId="1" applyNumberFormat="1" applyFont="1" applyFill="1" applyBorder="1" applyAlignment="1">
      <alignment horizontal="right" vertical="center"/>
    </xf>
    <xf numFmtId="0" fontId="9" fillId="0" borderId="26" xfId="1" applyNumberFormat="1" applyFont="1" applyFill="1" applyBorder="1" applyAlignment="1" applyProtection="1">
      <alignment horizontal="right" vertical="center"/>
      <protection locked="0"/>
    </xf>
    <xf numFmtId="0" fontId="9" fillId="0" borderId="26" xfId="0" applyFont="1" applyBorder="1" applyAlignment="1" applyProtection="1">
      <alignment horizontal="right"/>
      <protection locked="0"/>
    </xf>
    <xf numFmtId="0" fontId="9" fillId="0" borderId="26" xfId="0" applyFont="1" applyBorder="1"/>
    <xf numFmtId="14" fontId="9" fillId="0" borderId="26" xfId="0" applyNumberFormat="1" applyFont="1" applyBorder="1" applyAlignment="1" applyProtection="1">
      <alignment horizontal="center" vertical="center"/>
      <protection locked="0"/>
    </xf>
    <xf numFmtId="166" fontId="9" fillId="0" borderId="26" xfId="0" applyNumberFormat="1" applyFont="1" applyBorder="1" applyAlignment="1" applyProtection="1">
      <alignment horizontal="center" vertical="center"/>
      <protection locked="0"/>
    </xf>
    <xf numFmtId="14" fontId="9" fillId="0" borderId="26" xfId="0" applyNumberFormat="1" applyFont="1" applyBorder="1" applyAlignment="1" applyProtection="1">
      <alignment horizontal="center"/>
      <protection locked="0"/>
    </xf>
    <xf numFmtId="0" fontId="9" fillId="0" borderId="26" xfId="0" applyFont="1" applyBorder="1" applyAlignment="1" applyProtection="1">
      <alignment horizontal="left"/>
      <protection locked="0"/>
    </xf>
    <xf numFmtId="0" fontId="9" fillId="0" borderId="26" xfId="0" applyFont="1" applyBorder="1" applyProtection="1">
      <protection locked="0"/>
    </xf>
    <xf numFmtId="0" fontId="9" fillId="0" borderId="26" xfId="0" applyFont="1" applyBorder="1" applyAlignment="1" applyProtection="1">
      <alignment horizontal="left" vertical="center"/>
      <protection locked="0"/>
    </xf>
    <xf numFmtId="0" fontId="5" fillId="0" borderId="19" xfId="0" applyFont="1" applyBorder="1" applyProtection="1">
      <protection locked="0"/>
    </xf>
    <xf numFmtId="0" fontId="16" fillId="0" borderId="19" xfId="5" applyFont="1" applyBorder="1" applyProtection="1">
      <protection locked="0"/>
    </xf>
    <xf numFmtId="0" fontId="9" fillId="0" borderId="19" xfId="0" applyFont="1" applyBorder="1" applyAlignment="1" applyProtection="1">
      <alignment horizontal="center" wrapText="1"/>
      <protection locked="0"/>
    </xf>
    <xf numFmtId="0" fontId="16" fillId="0" borderId="21" xfId="5" applyFont="1" applyBorder="1" applyAlignment="1" applyProtection="1">
      <alignment vertical="center"/>
      <protection locked="0"/>
    </xf>
    <xf numFmtId="0" fontId="10" fillId="10" borderId="6" xfId="0" applyFont="1" applyFill="1" applyBorder="1" applyAlignment="1">
      <alignment horizontal="center" vertical="center"/>
    </xf>
    <xf numFmtId="0" fontId="10" fillId="10" borderId="6" xfId="0" applyFont="1" applyFill="1" applyBorder="1" applyAlignment="1">
      <alignment horizontal="left" vertical="center"/>
    </xf>
    <xf numFmtId="0" fontId="10" fillId="10" borderId="6" xfId="0" applyFont="1" applyFill="1" applyBorder="1" applyAlignment="1">
      <alignment vertical="center"/>
    </xf>
    <xf numFmtId="0" fontId="2" fillId="9" borderId="6" xfId="0" applyFont="1" applyFill="1" applyBorder="1"/>
    <xf numFmtId="0" fontId="2" fillId="9" borderId="6" xfId="1" applyNumberFormat="1" applyFont="1" applyFill="1" applyBorder="1" applyAlignment="1">
      <alignment horizontal="right"/>
    </xf>
    <xf numFmtId="0" fontId="16" fillId="0" borderId="19" xfId="5" applyFont="1" applyBorder="1" applyAlignment="1" applyProtection="1">
      <alignment vertical="center"/>
      <protection locked="0"/>
    </xf>
    <xf numFmtId="0" fontId="16" fillId="0" borderId="22" xfId="5" applyFont="1" applyBorder="1" applyAlignment="1" applyProtection="1">
      <alignment vertical="center"/>
      <protection locked="0"/>
    </xf>
    <xf numFmtId="0" fontId="0" fillId="0" borderId="0" xfId="2" applyNumberFormat="1" applyFont="1"/>
    <xf numFmtId="14" fontId="0" fillId="0" borderId="0" xfId="0" applyNumberFormat="1"/>
    <xf numFmtId="0" fontId="2" fillId="9" borderId="15" xfId="2" applyNumberFormat="1" applyFont="1" applyFill="1" applyBorder="1" applyAlignment="1">
      <alignment horizontal="right"/>
    </xf>
    <xf numFmtId="0" fontId="5" fillId="0" borderId="22" xfId="0" applyFont="1" applyBorder="1" applyProtection="1">
      <protection locked="0"/>
    </xf>
    <xf numFmtId="9" fontId="4" fillId="0" borderId="22" xfId="3" applyFont="1" applyFill="1" applyBorder="1" applyAlignment="1">
      <alignment horizontal="center" vertical="center"/>
    </xf>
    <xf numFmtId="0" fontId="5" fillId="0" borderId="22" xfId="1" applyNumberFormat="1" applyFont="1" applyFill="1" applyBorder="1" applyAlignment="1">
      <alignment horizontal="right" vertical="center"/>
    </xf>
    <xf numFmtId="0" fontId="9" fillId="0" borderId="22" xfId="2" applyNumberFormat="1" applyFont="1" applyFill="1" applyBorder="1" applyAlignment="1" applyProtection="1">
      <alignment horizontal="right" vertical="center"/>
    </xf>
    <xf numFmtId="0" fontId="5" fillId="0" borderId="22" xfId="0" applyFont="1" applyBorder="1" applyAlignment="1" applyProtection="1">
      <alignment horizontal="right"/>
      <protection locked="0"/>
    </xf>
    <xf numFmtId="0" fontId="5" fillId="0" borderId="22" xfId="0" applyFont="1" applyBorder="1"/>
    <xf numFmtId="14" fontId="5" fillId="0" borderId="22" xfId="0" applyNumberFormat="1" applyFont="1" applyBorder="1" applyAlignment="1" applyProtection="1">
      <alignment horizontal="center"/>
      <protection locked="0"/>
    </xf>
    <xf numFmtId="0" fontId="5" fillId="0" borderId="22" xfId="0" applyFont="1" applyBorder="1" applyAlignment="1" applyProtection="1">
      <alignment horizontal="left"/>
      <protection locked="0"/>
    </xf>
    <xf numFmtId="0" fontId="5" fillId="0" borderId="22" xfId="0" applyFont="1" applyBorder="1" applyAlignment="1" applyProtection="1">
      <alignment horizontal="center"/>
      <protection locked="0"/>
    </xf>
    <xf numFmtId="9" fontId="4" fillId="0" borderId="19" xfId="3" applyFont="1" applyFill="1" applyBorder="1" applyAlignment="1">
      <alignment horizontal="center" vertical="center"/>
    </xf>
    <xf numFmtId="0" fontId="5" fillId="0" borderId="19" xfId="1" applyNumberFormat="1" applyFont="1" applyFill="1" applyBorder="1" applyAlignment="1">
      <alignment horizontal="right" vertical="center"/>
    </xf>
    <xf numFmtId="0" fontId="9" fillId="0" borderId="19" xfId="2" applyNumberFormat="1" applyFont="1" applyFill="1" applyBorder="1" applyAlignment="1" applyProtection="1">
      <alignment horizontal="right" vertical="center"/>
    </xf>
    <xf numFmtId="0" fontId="5" fillId="0" borderId="19" xfId="0" applyFont="1" applyBorder="1" applyAlignment="1" applyProtection="1">
      <alignment horizontal="right"/>
      <protection locked="0"/>
    </xf>
    <xf numFmtId="14" fontId="5" fillId="0" borderId="19" xfId="0" applyNumberFormat="1" applyFont="1" applyBorder="1" applyAlignment="1" applyProtection="1">
      <alignment horizontal="center"/>
      <protection locked="0"/>
    </xf>
    <xf numFmtId="0" fontId="5" fillId="0" borderId="19" xfId="0" applyFont="1" applyBorder="1" applyAlignment="1" applyProtection="1">
      <alignment horizontal="left"/>
      <protection locked="0"/>
    </xf>
    <xf numFmtId="0" fontId="5" fillId="0" borderId="19" xfId="0" applyFont="1" applyBorder="1" applyAlignment="1" applyProtection="1">
      <alignment horizontal="center"/>
      <protection locked="0"/>
    </xf>
    <xf numFmtId="0" fontId="13" fillId="0" borderId="19" xfId="5" applyBorder="1" applyProtection="1">
      <protection locked="0"/>
    </xf>
    <xf numFmtId="0" fontId="9" fillId="0" borderId="21" xfId="2" applyNumberFormat="1" applyFont="1" applyFill="1" applyBorder="1" applyAlignment="1" applyProtection="1">
      <alignment horizontal="right" vertical="center"/>
    </xf>
    <xf numFmtId="0" fontId="6" fillId="7" borderId="6" xfId="2" applyNumberFormat="1" applyFont="1" applyFill="1" applyBorder="1" applyAlignment="1">
      <alignment horizontal="center" vertical="center" wrapText="1"/>
    </xf>
    <xf numFmtId="14" fontId="6" fillId="7" borderId="6" xfId="0" applyNumberFormat="1" applyFont="1" applyFill="1" applyBorder="1" applyAlignment="1">
      <alignment horizontal="center" vertical="center" wrapText="1"/>
    </xf>
    <xf numFmtId="14" fontId="6" fillId="7" borderId="6" xfId="4" applyNumberFormat="1" applyFont="1" applyFill="1" applyBorder="1" applyAlignment="1">
      <alignment horizontal="center" vertical="center" wrapText="1"/>
    </xf>
    <xf numFmtId="0" fontId="0" fillId="5" borderId="0" xfId="2" applyNumberFormat="1" applyFont="1" applyFill="1"/>
    <xf numFmtId="14" fontId="0" fillId="5" borderId="0" xfId="3" applyNumberFormat="1" applyFont="1" applyFill="1" applyAlignment="1">
      <alignment horizontal="center"/>
    </xf>
    <xf numFmtId="0" fontId="2" fillId="0" borderId="9" xfId="0" applyFont="1" applyBorder="1" applyAlignment="1">
      <alignment horizontal="center" vertical="center"/>
    </xf>
    <xf numFmtId="0" fontId="0" fillId="5" borderId="0" xfId="2" applyNumberFormat="1" applyFont="1" applyFill="1" applyAlignment="1">
      <alignment horizontal="center"/>
    </xf>
    <xf numFmtId="14" fontId="0" fillId="5" borderId="0" xfId="0" applyNumberFormat="1" applyFill="1"/>
    <xf numFmtId="0" fontId="5" fillId="0" borderId="22" xfId="1" applyNumberFormat="1" applyFont="1" applyBorder="1" applyAlignment="1" applyProtection="1">
      <alignment horizontal="right"/>
      <protection locked="0"/>
    </xf>
    <xf numFmtId="0" fontId="10" fillId="13" borderId="22" xfId="1" applyNumberFormat="1" applyFont="1" applyFill="1" applyBorder="1" applyAlignment="1">
      <alignment horizontal="right" vertical="center"/>
    </xf>
    <xf numFmtId="9" fontId="10" fillId="13" borderId="22" xfId="3" applyFont="1" applyFill="1" applyBorder="1" applyAlignment="1">
      <alignment horizontal="center" vertical="center"/>
    </xf>
    <xf numFmtId="0" fontId="5" fillId="0" borderId="19" xfId="0" applyFont="1" applyBorder="1" applyAlignment="1" applyProtection="1">
      <alignment horizontal="center" wrapText="1"/>
      <protection locked="0"/>
    </xf>
    <xf numFmtId="0" fontId="5" fillId="0" borderId="21" xfId="0" applyFont="1" applyBorder="1" applyProtection="1">
      <protection locked="0"/>
    </xf>
    <xf numFmtId="0" fontId="5" fillId="0" borderId="21" xfId="0" applyFont="1" applyBorder="1" applyAlignment="1" applyProtection="1">
      <alignment horizontal="left"/>
      <protection locked="0"/>
    </xf>
    <xf numFmtId="0" fontId="5" fillId="0" borderId="21" xfId="0" applyFont="1" applyBorder="1" applyAlignment="1" applyProtection="1">
      <alignment horizontal="center"/>
      <protection locked="0"/>
    </xf>
    <xf numFmtId="0" fontId="5" fillId="0" borderId="21" xfId="0" applyFont="1" applyBorder="1" applyAlignment="1" applyProtection="1">
      <alignment horizontal="right"/>
      <protection locked="0"/>
    </xf>
    <xf numFmtId="0" fontId="14" fillId="0" borderId="22" xfId="5" applyFont="1" applyBorder="1" applyProtection="1">
      <protection locked="0"/>
    </xf>
    <xf numFmtId="0" fontId="4" fillId="0" borderId="22" xfId="0" applyFont="1" applyBorder="1" applyAlignment="1">
      <alignment vertical="center"/>
    </xf>
    <xf numFmtId="0" fontId="18" fillId="0" borderId="22" xfId="0" applyFont="1" applyBorder="1"/>
    <xf numFmtId="0" fontId="9" fillId="0" borderId="19" xfId="0" applyFont="1" applyBorder="1" applyAlignment="1">
      <alignment horizontal="right" vertical="center"/>
    </xf>
    <xf numFmtId="0" fontId="5" fillId="0" borderId="19" xfId="0" applyFont="1" applyBorder="1" applyAlignment="1">
      <alignment vertical="center"/>
    </xf>
    <xf numFmtId="0" fontId="18" fillId="0" borderId="19" xfId="0" applyFont="1" applyBorder="1"/>
    <xf numFmtId="0" fontId="5" fillId="0" borderId="19" xfId="0" applyFont="1" applyBorder="1" applyAlignment="1">
      <alignment horizontal="left" vertical="center"/>
    </xf>
    <xf numFmtId="0" fontId="14" fillId="0" borderId="19" xfId="5" applyFont="1" applyBorder="1" applyProtection="1">
      <protection locked="0"/>
    </xf>
    <xf numFmtId="0" fontId="4" fillId="0" borderId="19" xfId="0" applyFont="1" applyBorder="1" applyAlignment="1">
      <alignment vertical="center"/>
    </xf>
    <xf numFmtId="0" fontId="14" fillId="0" borderId="21" xfId="5" applyFont="1" applyBorder="1" applyAlignment="1" applyProtection="1">
      <alignment vertical="center"/>
      <protection locked="0"/>
    </xf>
    <xf numFmtId="3" fontId="9" fillId="0" borderId="21" xfId="0" applyNumberFormat="1" applyFont="1" applyBorder="1" applyAlignment="1" applyProtection="1">
      <alignment vertical="center"/>
      <protection locked="0"/>
    </xf>
    <xf numFmtId="0" fontId="5" fillId="0" borderId="21" xfId="0" applyFont="1" applyBorder="1" applyAlignment="1">
      <alignment vertical="center"/>
    </xf>
    <xf numFmtId="0" fontId="18" fillId="0" borderId="21" xfId="0" applyFont="1" applyBorder="1"/>
    <xf numFmtId="170" fontId="9" fillId="0" borderId="21" xfId="0" applyNumberFormat="1" applyFont="1" applyBorder="1" applyAlignment="1" applyProtection="1">
      <alignment horizontal="center" vertical="center"/>
      <protection locked="0"/>
    </xf>
    <xf numFmtId="170" fontId="9" fillId="0" borderId="21" xfId="0" applyNumberFormat="1" applyFont="1" applyBorder="1" applyAlignment="1" applyProtection="1">
      <alignment horizontal="center"/>
      <protection locked="0"/>
    </xf>
    <xf numFmtId="2" fontId="9" fillId="0" borderId="19" xfId="0" applyNumberFormat="1" applyFont="1" applyBorder="1" applyAlignment="1" applyProtection="1">
      <alignment horizontal="right"/>
      <protection locked="0"/>
    </xf>
    <xf numFmtId="170" fontId="9" fillId="0" borderId="19" xfId="0" applyNumberFormat="1" applyFont="1" applyBorder="1" applyAlignment="1" applyProtection="1">
      <alignment horizontal="center"/>
      <protection locked="0"/>
    </xf>
    <xf numFmtId="170" fontId="9" fillId="0" borderId="19" xfId="0" applyNumberFormat="1" applyFont="1" applyBorder="1" applyAlignment="1" applyProtection="1">
      <alignment horizontal="center" vertical="center"/>
      <protection locked="0"/>
    </xf>
    <xf numFmtId="0" fontId="10" fillId="0" borderId="21" xfId="0" applyFont="1" applyBorder="1"/>
    <xf numFmtId="0" fontId="9" fillId="0" borderId="19" xfId="1" applyNumberFormat="1" applyFont="1" applyBorder="1" applyAlignment="1" applyProtection="1">
      <alignment horizontal="right"/>
      <protection locked="0"/>
    </xf>
    <xf numFmtId="0" fontId="10" fillId="0" borderId="19" xfId="0" applyFont="1" applyBorder="1"/>
    <xf numFmtId="0" fontId="9" fillId="0" borderId="26" xfId="0" applyFont="1" applyBorder="1" applyAlignment="1">
      <alignment horizontal="center"/>
    </xf>
    <xf numFmtId="1" fontId="9" fillId="0" borderId="26" xfId="0" applyNumberFormat="1" applyFont="1" applyBorder="1"/>
    <xf numFmtId="170" fontId="9" fillId="0" borderId="26" xfId="0" applyNumberFormat="1" applyFont="1" applyBorder="1" applyAlignment="1" applyProtection="1">
      <alignment horizontal="center"/>
      <protection locked="0"/>
    </xf>
    <xf numFmtId="170" fontId="9" fillId="0" borderId="26" xfId="0" applyNumberFormat="1" applyFont="1" applyBorder="1" applyAlignment="1" applyProtection="1">
      <alignment horizontal="center" vertical="center"/>
      <protection locked="0"/>
    </xf>
    <xf numFmtId="0" fontId="9" fillId="0" borderId="26" xfId="1" applyNumberFormat="1" applyFont="1" applyBorder="1" applyAlignment="1" applyProtection="1">
      <alignment horizontal="right"/>
      <protection locked="0"/>
    </xf>
    <xf numFmtId="0" fontId="10" fillId="0" borderId="26" xfId="0" applyFont="1" applyBorder="1"/>
    <xf numFmtId="168" fontId="5" fillId="0" borderId="22" xfId="0" applyNumberFormat="1" applyFont="1" applyBorder="1" applyAlignment="1" applyProtection="1">
      <alignment horizontal="center"/>
      <protection locked="0"/>
    </xf>
    <xf numFmtId="168" fontId="5" fillId="0" borderId="22" xfId="0" applyNumberFormat="1" applyFont="1" applyBorder="1" applyAlignment="1">
      <alignment horizontal="center" vertical="center" wrapText="1"/>
    </xf>
    <xf numFmtId="0" fontId="5" fillId="0" borderId="22" xfId="0" applyFont="1" applyBorder="1" applyAlignment="1">
      <alignment horizontal="left" vertical="center"/>
    </xf>
    <xf numFmtId="0" fontId="5" fillId="0" borderId="22" xfId="0" applyFont="1" applyBorder="1" applyAlignment="1">
      <alignment horizontal="right" vertical="center"/>
    </xf>
    <xf numFmtId="0" fontId="5" fillId="0" borderId="22" xfId="2" applyNumberFormat="1" applyFont="1" applyBorder="1" applyAlignment="1" applyProtection="1">
      <alignment horizontal="right"/>
      <protection locked="0"/>
    </xf>
    <xf numFmtId="49" fontId="5" fillId="0" borderId="22" xfId="0" applyNumberFormat="1" applyFont="1" applyBorder="1" applyAlignment="1" applyProtection="1">
      <alignment horizontal="right"/>
      <protection locked="0"/>
    </xf>
    <xf numFmtId="168" fontId="5" fillId="0" borderId="19" xfId="0" applyNumberFormat="1" applyFont="1" applyBorder="1" applyAlignment="1" applyProtection="1">
      <alignment horizontal="center"/>
      <protection locked="0"/>
    </xf>
    <xf numFmtId="168" fontId="5" fillId="0" borderId="19" xfId="0" applyNumberFormat="1" applyFont="1" applyBorder="1" applyAlignment="1">
      <alignment horizontal="center" vertical="center" wrapText="1"/>
    </xf>
    <xf numFmtId="0" fontId="5" fillId="0" borderId="19" xfId="0" applyFont="1" applyBorder="1" applyAlignment="1">
      <alignment horizontal="right" vertical="center"/>
    </xf>
    <xf numFmtId="0" fontId="5" fillId="0" borderId="19" xfId="2" applyNumberFormat="1" applyFont="1" applyBorder="1" applyAlignment="1" applyProtection="1">
      <alignment horizontal="right"/>
      <protection locked="0"/>
    </xf>
    <xf numFmtId="49" fontId="5" fillId="0" borderId="19" xfId="0" applyNumberFormat="1" applyFont="1" applyBorder="1" applyAlignment="1" applyProtection="1">
      <alignment horizontal="right"/>
      <protection locked="0"/>
    </xf>
    <xf numFmtId="168" fontId="5" fillId="0" borderId="21" xfId="0" applyNumberFormat="1" applyFont="1" applyBorder="1" applyAlignment="1" applyProtection="1">
      <alignment horizontal="center"/>
      <protection locked="0"/>
    </xf>
    <xf numFmtId="168" fontId="5" fillId="0" borderId="21" xfId="0" applyNumberFormat="1" applyFont="1" applyBorder="1" applyAlignment="1">
      <alignment horizontal="center" vertical="center" wrapText="1"/>
    </xf>
    <xf numFmtId="0" fontId="5" fillId="0" borderId="21" xfId="0" applyFont="1" applyBorder="1" applyAlignment="1">
      <alignment horizontal="left" vertical="center"/>
    </xf>
    <xf numFmtId="0" fontId="5" fillId="0" borderId="21" xfId="0" applyFont="1" applyBorder="1" applyAlignment="1">
      <alignment horizontal="right" vertical="center"/>
    </xf>
    <xf numFmtId="0" fontId="5" fillId="0" borderId="21" xfId="2" applyNumberFormat="1" applyFont="1" applyBorder="1" applyAlignment="1" applyProtection="1">
      <alignment horizontal="right"/>
      <protection locked="0"/>
    </xf>
    <xf numFmtId="49" fontId="5" fillId="0" borderId="21" xfId="0" applyNumberFormat="1" applyFont="1" applyBorder="1" applyAlignment="1" applyProtection="1">
      <alignment horizontal="right"/>
      <protection locked="0"/>
    </xf>
    <xf numFmtId="0" fontId="5" fillId="0" borderId="21" xfId="0" applyFont="1" applyBorder="1" applyAlignment="1" applyProtection="1">
      <alignment horizontal="center" wrapText="1"/>
      <protection locked="0"/>
    </xf>
    <xf numFmtId="0" fontId="5" fillId="0" borderId="21" xfId="1" applyNumberFormat="1" applyFont="1" applyBorder="1" applyAlignment="1" applyProtection="1">
      <alignment horizontal="right"/>
      <protection locked="0"/>
    </xf>
    <xf numFmtId="0" fontId="5" fillId="0" borderId="21" xfId="1" applyNumberFormat="1" applyFont="1" applyFill="1" applyBorder="1" applyAlignment="1">
      <alignment horizontal="right" vertical="center"/>
    </xf>
    <xf numFmtId="9" fontId="9" fillId="9" borderId="21" xfId="3" applyFont="1" applyFill="1" applyBorder="1" applyAlignment="1">
      <alignment horizontal="center" vertical="center"/>
    </xf>
    <xf numFmtId="9" fontId="4" fillId="0" borderId="21" xfId="3" applyFont="1" applyFill="1" applyBorder="1" applyAlignment="1">
      <alignment horizontal="center" vertical="center"/>
    </xf>
    <xf numFmtId="0" fontId="5" fillId="0" borderId="19" xfId="1" applyNumberFormat="1" applyFont="1" applyBorder="1" applyAlignment="1" applyProtection="1">
      <alignment horizontal="right"/>
      <protection locked="0"/>
    </xf>
    <xf numFmtId="9" fontId="9" fillId="9" borderId="19" xfId="3" applyFont="1" applyFill="1" applyBorder="1" applyAlignment="1">
      <alignment horizontal="center" vertical="center"/>
    </xf>
    <xf numFmtId="0" fontId="9" fillId="0" borderId="21" xfId="0" applyFont="1" applyBorder="1" applyAlignment="1">
      <alignment horizontal="right" vertical="center" wrapText="1"/>
    </xf>
    <xf numFmtId="0" fontId="9" fillId="0" borderId="22" xfId="0" applyFont="1" applyBorder="1" applyAlignment="1">
      <alignment horizontal="right" vertical="center" wrapText="1"/>
    </xf>
    <xf numFmtId="0" fontId="2" fillId="9" borderId="15" xfId="0" applyFont="1" applyFill="1" applyBorder="1" applyAlignment="1">
      <alignment horizontal="right"/>
    </xf>
    <xf numFmtId="0" fontId="2" fillId="9" borderId="16" xfId="0" applyFont="1" applyFill="1" applyBorder="1" applyAlignment="1">
      <alignment horizontal="right"/>
    </xf>
    <xf numFmtId="0" fontId="9" fillId="0" borderId="6" xfId="0" applyFont="1" applyBorder="1" applyAlignment="1" applyProtection="1">
      <alignment horizontal="center" vertical="center"/>
      <protection locked="0"/>
    </xf>
    <xf numFmtId="0" fontId="9" fillId="0" borderId="6" xfId="0" applyFont="1" applyBorder="1" applyAlignment="1" applyProtection="1">
      <alignment horizontal="left"/>
      <protection locked="0"/>
    </xf>
    <xf numFmtId="0" fontId="9" fillId="0" borderId="6" xfId="0" applyFont="1" applyBorder="1" applyAlignment="1" applyProtection="1">
      <alignment horizontal="center"/>
      <protection locked="0"/>
    </xf>
    <xf numFmtId="0" fontId="9" fillId="0" borderId="6" xfId="0" applyFont="1" applyBorder="1" applyAlignment="1" applyProtection="1">
      <alignment horizontal="left" vertical="center"/>
      <protection locked="0"/>
    </xf>
    <xf numFmtId="0" fontId="9" fillId="0" borderId="6" xfId="0" applyFont="1" applyBorder="1" applyAlignment="1" applyProtection="1">
      <alignment vertical="center"/>
      <protection locked="0"/>
    </xf>
    <xf numFmtId="0" fontId="9" fillId="0" borderId="6" xfId="0" applyFont="1" applyBorder="1" applyAlignment="1" applyProtection="1">
      <alignment horizontal="right"/>
      <protection locked="0"/>
    </xf>
    <xf numFmtId="0" fontId="9" fillId="0" borderId="6" xfId="0" applyFont="1" applyBorder="1" applyProtection="1">
      <protection locked="0"/>
    </xf>
    <xf numFmtId="14" fontId="9" fillId="0" borderId="6" xfId="0" applyNumberFormat="1" applyFont="1" applyBorder="1" applyAlignment="1" applyProtection="1">
      <alignment horizontal="center" vertical="center"/>
      <protection locked="0"/>
    </xf>
    <xf numFmtId="14" fontId="9" fillId="0" borderId="6" xfId="0" applyNumberFormat="1" applyFont="1" applyBorder="1" applyAlignment="1" applyProtection="1">
      <alignment horizontal="center"/>
      <protection locked="0"/>
    </xf>
    <xf numFmtId="0" fontId="9" fillId="0" borderId="6" xfId="0" applyFont="1" applyBorder="1"/>
    <xf numFmtId="166" fontId="9" fillId="0" borderId="6" xfId="0" applyNumberFormat="1" applyFont="1" applyBorder="1" applyAlignment="1" applyProtection="1">
      <alignment horizontal="center" vertical="center"/>
      <protection locked="0"/>
    </xf>
    <xf numFmtId="167" fontId="9" fillId="0" borderId="6" xfId="0" applyNumberFormat="1" applyFont="1" applyBorder="1" applyAlignment="1" applyProtection="1">
      <alignment horizontal="center" vertical="center"/>
      <protection locked="0"/>
    </xf>
    <xf numFmtId="0" fontId="9" fillId="0" borderId="6" xfId="1" applyNumberFormat="1" applyFont="1" applyFill="1" applyBorder="1" applyAlignment="1" applyProtection="1">
      <alignment horizontal="right" vertical="center"/>
      <protection locked="0"/>
    </xf>
    <xf numFmtId="0" fontId="9" fillId="0" borderId="6" xfId="1" applyNumberFormat="1" applyFont="1" applyFill="1" applyBorder="1" applyAlignment="1">
      <alignment horizontal="right" vertical="center"/>
    </xf>
    <xf numFmtId="9" fontId="9" fillId="0" borderId="6" xfId="3" applyFont="1" applyFill="1" applyBorder="1" applyAlignment="1">
      <alignment horizontal="center" vertical="center"/>
    </xf>
    <xf numFmtId="9" fontId="10" fillId="0" borderId="6" xfId="3" applyFont="1" applyFill="1" applyBorder="1" applyAlignment="1">
      <alignment horizontal="center" vertical="center"/>
    </xf>
    <xf numFmtId="0" fontId="16" fillId="0" borderId="6" xfId="5" applyFont="1" applyFill="1" applyBorder="1" applyAlignment="1" applyProtection="1">
      <alignment vertical="center"/>
      <protection locked="0"/>
    </xf>
    <xf numFmtId="0" fontId="9" fillId="0" borderId="21" xfId="0" applyFont="1" applyBorder="1" applyAlignment="1">
      <alignment horizontal="right"/>
    </xf>
    <xf numFmtId="0" fontId="5" fillId="0" borderId="19" xfId="0" applyFont="1" applyBorder="1" applyAlignment="1">
      <alignment horizontal="right"/>
    </xf>
    <xf numFmtId="0" fontId="5" fillId="0" borderId="22" xfId="0" applyFont="1" applyBorder="1" applyAlignment="1">
      <alignment horizontal="right"/>
    </xf>
    <xf numFmtId="0" fontId="2" fillId="9" borderId="17" xfId="0" applyFont="1" applyFill="1" applyBorder="1" applyAlignment="1">
      <alignment horizontal="right"/>
    </xf>
    <xf numFmtId="0" fontId="9" fillId="0" borderId="21" xfId="2" applyNumberFormat="1" applyFont="1" applyFill="1" applyBorder="1" applyAlignment="1">
      <alignment horizontal="right" vertical="center" wrapText="1"/>
    </xf>
    <xf numFmtId="0" fontId="9" fillId="0" borderId="19" xfId="2" applyNumberFormat="1" applyFont="1" applyFill="1" applyBorder="1" applyAlignment="1">
      <alignment horizontal="right" vertical="center" wrapText="1"/>
    </xf>
    <xf numFmtId="0" fontId="9" fillId="0" borderId="19" xfId="2" applyNumberFormat="1" applyFont="1" applyBorder="1" applyAlignment="1">
      <alignment horizontal="right" vertical="center" wrapText="1"/>
    </xf>
    <xf numFmtId="0" fontId="9" fillId="0" borderId="22" xfId="2" applyNumberFormat="1" applyFont="1" applyBorder="1" applyAlignment="1">
      <alignment horizontal="right" vertical="center" wrapText="1"/>
    </xf>
    <xf numFmtId="0" fontId="4" fillId="9" borderId="18" xfId="0" applyFont="1" applyFill="1" applyBorder="1"/>
    <xf numFmtId="14" fontId="9" fillId="0" borderId="21" xfId="0" applyNumberFormat="1" applyFont="1" applyBorder="1" applyAlignment="1">
      <alignment horizontal="center" vertical="center" wrapText="1"/>
    </xf>
    <xf numFmtId="14" fontId="9" fillId="0" borderId="19" xfId="0" applyNumberFormat="1" applyFont="1" applyBorder="1" applyAlignment="1">
      <alignment horizontal="center" vertical="center" wrapText="1"/>
    </xf>
    <xf numFmtId="14" fontId="9" fillId="0" borderId="22" xfId="0" applyNumberFormat="1" applyFont="1" applyBorder="1" applyAlignment="1">
      <alignment horizontal="center" vertical="center" wrapText="1"/>
    </xf>
    <xf numFmtId="0" fontId="9" fillId="0" borderId="21" xfId="2" applyNumberFormat="1" applyFont="1" applyBorder="1" applyAlignment="1" applyProtection="1">
      <alignment horizontal="right"/>
      <protection locked="0"/>
    </xf>
    <xf numFmtId="0" fontId="9" fillId="0" borderId="19" xfId="2" applyNumberFormat="1" applyFont="1" applyBorder="1" applyAlignment="1" applyProtection="1">
      <alignment horizontal="right"/>
      <protection locked="0"/>
    </xf>
    <xf numFmtId="0" fontId="9" fillId="0" borderId="22" xfId="2" applyNumberFormat="1" applyFont="1" applyBorder="1" applyAlignment="1" applyProtection="1">
      <alignment horizontal="right"/>
      <protection locked="0"/>
    </xf>
    <xf numFmtId="0" fontId="9" fillId="11" borderId="19" xfId="0" applyFont="1" applyFill="1" applyBorder="1" applyAlignment="1">
      <alignment horizontal="right" vertical="center"/>
    </xf>
    <xf numFmtId="0" fontId="9" fillId="0" borderId="22" xfId="0" applyFont="1" applyBorder="1" applyAlignment="1">
      <alignment horizontal="right" vertical="center"/>
    </xf>
    <xf numFmtId="14" fontId="9" fillId="0" borderId="21" xfId="0" applyNumberFormat="1" applyFont="1" applyBorder="1" applyAlignment="1">
      <alignment horizontal="center" wrapText="1"/>
    </xf>
    <xf numFmtId="14" fontId="9" fillId="0" borderId="19" xfId="0" applyNumberFormat="1" applyFont="1" applyBorder="1" applyAlignment="1">
      <alignment horizontal="center" wrapText="1"/>
    </xf>
    <xf numFmtId="14" fontId="9" fillId="0" borderId="22" xfId="0" applyNumberFormat="1" applyFont="1" applyBorder="1" applyAlignment="1">
      <alignment horizontal="center" wrapText="1"/>
    </xf>
    <xf numFmtId="0" fontId="4" fillId="9" borderId="24" xfId="0" applyFont="1" applyFill="1" applyBorder="1" applyAlignment="1">
      <alignment horizontal="right"/>
    </xf>
    <xf numFmtId="0" fontId="4" fillId="9" borderId="25" xfId="0" applyFont="1" applyFill="1" applyBorder="1" applyAlignment="1">
      <alignment horizontal="right"/>
    </xf>
    <xf numFmtId="0" fontId="9" fillId="0" borderId="22" xfId="0" applyFont="1" applyBorder="1" applyAlignment="1">
      <alignment horizontal="right"/>
    </xf>
    <xf numFmtId="0" fontId="4" fillId="9" borderId="23" xfId="0" applyFont="1" applyFill="1" applyBorder="1" applyAlignment="1">
      <alignment horizontal="right"/>
    </xf>
    <xf numFmtId="0" fontId="9" fillId="0" borderId="21" xfId="2" applyNumberFormat="1" applyFont="1" applyBorder="1"/>
    <xf numFmtId="0" fontId="9" fillId="0" borderId="19" xfId="2" applyNumberFormat="1" applyFont="1" applyBorder="1"/>
    <xf numFmtId="0" fontId="9" fillId="0" borderId="22" xfId="2" applyNumberFormat="1" applyFont="1" applyBorder="1"/>
    <xf numFmtId="0" fontId="4" fillId="9" borderId="10" xfId="0" applyFont="1" applyFill="1" applyBorder="1" applyAlignment="1">
      <alignment horizontal="right"/>
    </xf>
    <xf numFmtId="0" fontId="4" fillId="9" borderId="24" xfId="2" applyNumberFormat="1" applyFont="1" applyFill="1" applyBorder="1"/>
    <xf numFmtId="0" fontId="9" fillId="0" borderId="21" xfId="2" applyNumberFormat="1" applyFont="1" applyFill="1" applyBorder="1" applyAlignment="1">
      <alignment horizontal="right" vertical="center"/>
    </xf>
    <xf numFmtId="0" fontId="9" fillId="0" borderId="19" xfId="2" applyNumberFormat="1" applyFont="1" applyFill="1" applyBorder="1" applyAlignment="1">
      <alignment horizontal="right" vertical="center"/>
    </xf>
    <xf numFmtId="0" fontId="9" fillId="0" borderId="22" xfId="2" applyNumberFormat="1" applyFont="1" applyFill="1" applyBorder="1" applyAlignment="1">
      <alignment horizontal="right" vertical="center"/>
    </xf>
    <xf numFmtId="0" fontId="4" fillId="9" borderId="24" xfId="2" applyNumberFormat="1" applyFont="1" applyFill="1" applyBorder="1" applyAlignment="1">
      <alignment horizontal="right"/>
    </xf>
    <xf numFmtId="0" fontId="4" fillId="9" borderId="23" xfId="2" applyNumberFormat="1" applyFont="1" applyFill="1" applyBorder="1" applyAlignment="1">
      <alignment horizontal="right"/>
    </xf>
    <xf numFmtId="0" fontId="0" fillId="0" borderId="1" xfId="0" applyBorder="1" applyAlignment="1">
      <alignment horizontal="center"/>
    </xf>
    <xf numFmtId="0" fontId="0" fillId="0" borderId="9"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13" xfId="0" applyBorder="1" applyAlignment="1">
      <alignment horizont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10" fillId="10" borderId="3" xfId="0" applyFont="1" applyFill="1" applyBorder="1" applyAlignment="1">
      <alignment horizontal="center" vertical="center"/>
    </xf>
    <xf numFmtId="0" fontId="10" fillId="10" borderId="4"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5" fillId="0" borderId="13" xfId="0" applyFont="1" applyBorder="1" applyAlignment="1">
      <alignment horizontal="center" vertical="center" wrapText="1"/>
    </xf>
    <xf numFmtId="0" fontId="15" fillId="0" borderId="11" xfId="0" applyFont="1" applyBorder="1" applyAlignment="1">
      <alignment horizontal="center" vertical="center" wrapText="1"/>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2" fillId="0" borderId="9" xfId="0" applyFont="1" applyBorder="1" applyAlignment="1">
      <alignment horizontal="left" vertical="center"/>
    </xf>
    <xf numFmtId="0" fontId="2" fillId="9" borderId="3" xfId="0" applyFont="1" applyFill="1" applyBorder="1" applyAlignment="1">
      <alignment horizontal="center"/>
    </xf>
    <xf numFmtId="0" fontId="2" fillId="9" borderId="4" xfId="0" applyFont="1" applyFill="1" applyBorder="1" applyAlignment="1">
      <alignment horizontal="center"/>
    </xf>
    <xf numFmtId="0" fontId="2" fillId="9" borderId="5" xfId="0" applyFont="1" applyFill="1" applyBorder="1" applyAlignment="1">
      <alignment horizontal="center"/>
    </xf>
    <xf numFmtId="0" fontId="10" fillId="10" borderId="5" xfId="0" applyFont="1" applyFill="1" applyBorder="1" applyAlignment="1">
      <alignment horizontal="center" vertical="center"/>
    </xf>
    <xf numFmtId="0" fontId="2" fillId="5" borderId="3" xfId="0" applyFont="1" applyFill="1" applyBorder="1" applyAlignment="1">
      <alignment horizontal="center" vertical="center" wrapText="1"/>
    </xf>
    <xf numFmtId="0" fontId="2" fillId="5" borderId="5" xfId="0" applyFont="1" applyFill="1" applyBorder="1" applyAlignment="1">
      <alignment horizontal="center" vertical="center" wrapText="1"/>
    </xf>
    <xf numFmtId="9" fontId="2" fillId="5" borderId="3" xfId="3" applyFont="1" applyFill="1" applyBorder="1" applyAlignment="1">
      <alignment horizontal="center" vertical="center"/>
    </xf>
    <xf numFmtId="9" fontId="2" fillId="5" borderId="4" xfId="3" applyFont="1" applyFill="1" applyBorder="1" applyAlignment="1">
      <alignment horizontal="center" vertical="center"/>
    </xf>
    <xf numFmtId="9" fontId="2" fillId="5" borderId="5" xfId="3" applyFont="1" applyFill="1" applyBorder="1" applyAlignment="1">
      <alignment horizontal="center" vertic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5" xfId="0" applyFont="1" applyFill="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10" fillId="10" borderId="6" xfId="0" applyFont="1" applyFill="1" applyBorder="1" applyAlignment="1">
      <alignment horizontal="center" vertical="center"/>
    </xf>
    <xf numFmtId="0" fontId="2" fillId="9" borderId="6" xfId="0" applyFont="1" applyFill="1" applyBorder="1" applyAlignment="1">
      <alignment horizontal="center"/>
    </xf>
    <xf numFmtId="0" fontId="10" fillId="10" borderId="10" xfId="0" applyFont="1" applyFill="1" applyBorder="1" applyAlignment="1">
      <alignment horizontal="center" vertical="center"/>
    </xf>
    <xf numFmtId="0" fontId="10" fillId="10" borderId="13" xfId="0" applyFont="1" applyFill="1" applyBorder="1" applyAlignment="1">
      <alignment horizontal="center" vertical="center"/>
    </xf>
    <xf numFmtId="0" fontId="4" fillId="9" borderId="10" xfId="0" applyFont="1" applyFill="1" applyBorder="1" applyAlignment="1">
      <alignment horizontal="center"/>
    </xf>
    <xf numFmtId="0" fontId="4" fillId="9" borderId="13" xfId="0" applyFont="1" applyFill="1" applyBorder="1" applyAlignment="1">
      <alignment horizontal="center"/>
    </xf>
    <xf numFmtId="0" fontId="4" fillId="9" borderId="11" xfId="0" applyFont="1" applyFill="1" applyBorder="1" applyAlignment="1">
      <alignment horizontal="center"/>
    </xf>
    <xf numFmtId="0" fontId="10" fillId="10" borderId="11" xfId="0" applyFont="1" applyFill="1" applyBorder="1" applyAlignment="1">
      <alignment horizontal="center" vertical="center"/>
    </xf>
  </cellXfs>
  <cellStyles count="7">
    <cellStyle name="Hipervínculo" xfId="5" builtinId="8"/>
    <cellStyle name="Hyperlink" xfId="6" xr:uid="{09252A9E-B2DA-4EDA-9CB0-EC782B62B60B}"/>
    <cellStyle name="Millares" xfId="1" builtinId="3"/>
    <cellStyle name="Moneda" xfId="2" builtinId="4"/>
    <cellStyle name="Normal" xfId="0" builtinId="0"/>
    <cellStyle name="Normal 2" xfId="4" xr:uid="{FCA5098E-2001-46BC-9389-FC2AD0A2B754}"/>
    <cellStyle name="Porcentaje" xfId="3" builtinId="5"/>
  </cellStyles>
  <dxfs count="46">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10</xdr:col>
      <xdr:colOff>466725</xdr:colOff>
      <xdr:row>40</xdr:row>
      <xdr:rowOff>133350</xdr:rowOff>
    </xdr:to>
    <xdr:pic>
      <xdr:nvPicPr>
        <xdr:cNvPr id="3" name="Imagen 2">
          <a:extLst>
            <a:ext uri="{FF2B5EF4-FFF2-40B4-BE49-F238E27FC236}">
              <a16:creationId xmlns:a16="http://schemas.microsoft.com/office/drawing/2014/main" id="{379BD6B5-D623-2281-CCE4-74F1BC5DC7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190500"/>
          <a:ext cx="5800725" cy="7562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F67AF55F-CB5B-4664-9867-125D3E22D92F}"/>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EA69BB2C-DF25-4CB1-B314-DE302AF21F2F}"/>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323850</xdr:colOff>
      <xdr:row>2</xdr:row>
      <xdr:rowOff>190500</xdr:rowOff>
    </xdr:from>
    <xdr:ext cx="985404" cy="933132"/>
    <xdr:pic>
      <xdr:nvPicPr>
        <xdr:cNvPr id="2" name="Imagen 1">
          <a:extLst>
            <a:ext uri="{FF2B5EF4-FFF2-40B4-BE49-F238E27FC236}">
              <a16:creationId xmlns:a16="http://schemas.microsoft.com/office/drawing/2014/main" id="{63960650-BEBC-4DC0-B2F7-0013D26C9969}"/>
            </a:ext>
          </a:extLst>
        </xdr:cNvPr>
        <xdr:cNvPicPr>
          <a:picLocks noChangeAspect="1"/>
        </xdr:cNvPicPr>
      </xdr:nvPicPr>
      <xdr:blipFill>
        <a:blip xmlns:r="http://schemas.openxmlformats.org/officeDocument/2006/relationships" r:embed="rId1"/>
        <a:stretch>
          <a:fillRect/>
        </a:stretch>
      </xdr:blipFill>
      <xdr:spPr>
        <a:xfrm>
          <a:off x="323850" y="571500"/>
          <a:ext cx="985404" cy="933132"/>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D89A167D-2F96-44BF-BDCF-48F892D7FF92}"/>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4</xdr:col>
      <xdr:colOff>200026</xdr:colOff>
      <xdr:row>0</xdr:row>
      <xdr:rowOff>0</xdr:rowOff>
    </xdr:from>
    <xdr:to>
      <xdr:col>11</xdr:col>
      <xdr:colOff>466725</xdr:colOff>
      <xdr:row>19</xdr:row>
      <xdr:rowOff>104408</xdr:rowOff>
    </xdr:to>
    <xdr:pic>
      <xdr:nvPicPr>
        <xdr:cNvPr id="3" name="Imagen 2">
          <a:extLst>
            <a:ext uri="{FF2B5EF4-FFF2-40B4-BE49-F238E27FC236}">
              <a16:creationId xmlns:a16="http://schemas.microsoft.com/office/drawing/2014/main" id="{01B9CF25-C75F-FB1F-2BAB-3717C0F2E81D}"/>
            </a:ext>
          </a:extLst>
        </xdr:cNvPr>
        <xdr:cNvPicPr>
          <a:picLocks noChangeAspect="1"/>
        </xdr:cNvPicPr>
      </xdr:nvPicPr>
      <xdr:blipFill>
        <a:blip xmlns:r="http://schemas.openxmlformats.org/officeDocument/2006/relationships" r:embed="rId1"/>
        <a:stretch>
          <a:fillRect/>
        </a:stretch>
      </xdr:blipFill>
      <xdr:spPr>
        <a:xfrm>
          <a:off x="3248026" y="0"/>
          <a:ext cx="5600699" cy="372390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431BF133-8066-444D-BDC1-5FCE91D448F6}"/>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85725</xdr:colOff>
      <xdr:row>0</xdr:row>
      <xdr:rowOff>0</xdr:rowOff>
    </xdr:from>
    <xdr:to>
      <xdr:col>11</xdr:col>
      <xdr:colOff>609600</xdr:colOff>
      <xdr:row>22</xdr:row>
      <xdr:rowOff>86013</xdr:rowOff>
    </xdr:to>
    <xdr:pic>
      <xdr:nvPicPr>
        <xdr:cNvPr id="3" name="Imagen 2">
          <a:extLst>
            <a:ext uri="{FF2B5EF4-FFF2-40B4-BE49-F238E27FC236}">
              <a16:creationId xmlns:a16="http://schemas.microsoft.com/office/drawing/2014/main" id="{996D2004-9279-A998-6731-8C306ED2A7BA}"/>
            </a:ext>
          </a:extLst>
        </xdr:cNvPr>
        <xdr:cNvPicPr>
          <a:picLocks noChangeAspect="1"/>
        </xdr:cNvPicPr>
      </xdr:nvPicPr>
      <xdr:blipFill>
        <a:blip xmlns:r="http://schemas.openxmlformats.org/officeDocument/2006/relationships" r:embed="rId1"/>
        <a:stretch>
          <a:fillRect/>
        </a:stretch>
      </xdr:blipFill>
      <xdr:spPr>
        <a:xfrm>
          <a:off x="1609725" y="0"/>
          <a:ext cx="7381875" cy="42770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5B91FE64-02E3-47C5-B441-A782D07AFEDF}"/>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A5A1055A-C6A2-41AF-83E7-4AADC229F771}"/>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2AEF4D94-BE42-464B-AA74-8FF11839A1AA}"/>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9AF814D5-EFDB-47EB-80D6-C0AA64DF6E09}"/>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AC5692DE-A30D-4A3C-A619-C5ACE51F912E}"/>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E24743C0-5D13-41A5-B568-ADE898D38A95}"/>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257175</xdr:colOff>
      <xdr:row>2</xdr:row>
      <xdr:rowOff>257175</xdr:rowOff>
    </xdr:from>
    <xdr:to>
      <xdr:col>2</xdr:col>
      <xdr:colOff>619591</xdr:colOff>
      <xdr:row>5</xdr:row>
      <xdr:rowOff>266019</xdr:rowOff>
    </xdr:to>
    <xdr:pic>
      <xdr:nvPicPr>
        <xdr:cNvPr id="4" name="Imagen 3">
          <a:extLst>
            <a:ext uri="{FF2B5EF4-FFF2-40B4-BE49-F238E27FC236}">
              <a16:creationId xmlns:a16="http://schemas.microsoft.com/office/drawing/2014/main" id="{74917D91-96CF-C1CD-217F-EDB26609663C}"/>
            </a:ext>
          </a:extLst>
        </xdr:cNvPr>
        <xdr:cNvPicPr>
          <a:picLocks noChangeAspect="1"/>
        </xdr:cNvPicPr>
      </xdr:nvPicPr>
      <xdr:blipFill>
        <a:blip xmlns:r="http://schemas.openxmlformats.org/officeDocument/2006/relationships" r:embed="rId1"/>
        <a:stretch>
          <a:fillRect/>
        </a:stretch>
      </xdr:blipFill>
      <xdr:spPr>
        <a:xfrm>
          <a:off x="428625" y="495300"/>
          <a:ext cx="981541" cy="9327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HOGAR/Pictures/PLATAFORMAS/1.%20PROCESOS%20CONTRACTUALES/FORMATO-PROCESOS%20DE%20CONTRATACION%20ACTUALIZADO%20DIARI%20202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HOGAR\Pictures\PLATAFORMAS\1.%20PROCESOS%20CONTRACTUALES\FORMATO-PROCESOS%20DE%20CONTRATACION%20ACTUALIZADO%20DIARI%202023.xlsx" TargetMode="External"/><Relationship Id="rId1" Type="http://schemas.openxmlformats.org/officeDocument/2006/relationships/externalLinkPath" Target="file:///C:\Users\HOGAR\Pictures\PLATAFORMAS\1.%20PROCESOS%20CONTRACTUALES\FORMATO-PROCESOS%20DE%20CONTRATACION%20ACTUALIZADO%20DIARI%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 de Contratos"/>
      <sheetName val="DIARI"/>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IARI"/>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https://community.secop.gov.co/Public/Tendering/ContractNoticePhases/View?PPI=CO1.PPI.37008611&amp;isFromPublicArea=True&amp;isModal=False" TargetMode="External"/><Relationship Id="rId7" Type="http://schemas.openxmlformats.org/officeDocument/2006/relationships/hyperlink" Target="https://community.secop.gov.co/Public/Tendering/ContractNoticePhases/View?PPI=CO1.PPI.37013052&amp;isFromPublicArea=True&amp;isModal=False" TargetMode="External"/><Relationship Id="rId2" Type="http://schemas.openxmlformats.org/officeDocument/2006/relationships/hyperlink" Target="https://community.secop.gov.co/Public/Tendering/ContractNoticePhases/View?PPI=CO1.PPI.36977864&amp;isFromPublicArea=True&amp;isModal=False" TargetMode="External"/><Relationship Id="rId1" Type="http://schemas.openxmlformats.org/officeDocument/2006/relationships/hyperlink" Target="https://community.secop.gov.co/Public/Tendering/ContractNoticePhases/View?PPI=CO1.PPI.36977808&amp;isFromPublicArea=True&amp;isModal=False" TargetMode="External"/><Relationship Id="rId6" Type="http://schemas.openxmlformats.org/officeDocument/2006/relationships/hyperlink" Target="https://community.secop.gov.co/Public/Tendering/ContractNoticePhases/View?PPI=CO1.PPI.37013012&amp;isFromPublicArea=True&amp;isModal=False" TargetMode="External"/><Relationship Id="rId5" Type="http://schemas.openxmlformats.org/officeDocument/2006/relationships/hyperlink" Target="https://community.secop.gov.co/Public/Tendering/ContractNoticePhases/View?PPI=CO1.PPI.37011807&amp;isFromPublicArea=True&amp;isModal=False" TargetMode="External"/><Relationship Id="rId4" Type="http://schemas.openxmlformats.org/officeDocument/2006/relationships/hyperlink" Target="https://community.secop.gov.co/Public/Tendering/ContractNoticePhases/View?PPI=CO1.PPI.37009563&amp;isFromPublicArea=True&amp;isModal=False" TargetMode="External"/><Relationship Id="rId9"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9.bin"/><Relationship Id="rId1" Type="http://schemas.openxmlformats.org/officeDocument/2006/relationships/hyperlink" Target="https://community.secop.gov.co/Public/Tendering/ContractNoticePhases/View?PPI=CO1.PPI.37094953&amp;isFromPublicArea=True&amp;isModal=False"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1.bin"/><Relationship Id="rId1" Type="http://schemas.openxmlformats.org/officeDocument/2006/relationships/hyperlink" Target="https://community.secop.gov.co/Public/Tendering/OpportunityDetail/Index?noticeUID=CO1.NTC.7430744&amp;isFromPublicArea=True&amp;isModal=False"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7476375" TargetMode="External"/><Relationship Id="rId2" Type="http://schemas.openxmlformats.org/officeDocument/2006/relationships/hyperlink" Target="https://community.secop.gov.co/Public/Tendering/OpportunityDetail/Index?noticeUID=CO1.NTC.7486748&amp;isFromPublicArea=True&amp;isModal=False" TargetMode="External"/><Relationship Id="rId1" Type="http://schemas.openxmlformats.org/officeDocument/2006/relationships/hyperlink" Target="https://community.secop.gov.co/Public/Tendering/OpportunityDetail/Index?noticeUID=CO1.NTC.7486739&amp;isFromPublicArea=True&amp;isModal=False" TargetMode="External"/><Relationship Id="rId5" Type="http://schemas.openxmlformats.org/officeDocument/2006/relationships/drawing" Target="../drawings/drawing15.xml"/><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433156&amp;isFromPublicArea=True&amp;isModal=False" TargetMode="External"/><Relationship Id="rId13" Type="http://schemas.openxmlformats.org/officeDocument/2006/relationships/drawing" Target="../drawings/drawing6.xml"/><Relationship Id="rId3" Type="http://schemas.openxmlformats.org/officeDocument/2006/relationships/hyperlink" Target="https://community.secop.gov.co/Public/Tendering/OpportunityDetail/Index?noticeUID=CO1.NTC.7432425&amp;isFromPublicArea=True&amp;isModal=False" TargetMode="External"/><Relationship Id="rId7" Type="http://schemas.openxmlformats.org/officeDocument/2006/relationships/hyperlink" Target="https://community.secop.gov.co/Public/Tendering/OpportunityDetail/Index?noticeUID=CO1.NTC.7432496&amp;isFromPublicArea=True&amp;isModal=False" TargetMode="External"/><Relationship Id="rId12" Type="http://schemas.openxmlformats.org/officeDocument/2006/relationships/printerSettings" Target="../printerSettings/printerSettings4.bin"/><Relationship Id="rId2" Type="http://schemas.openxmlformats.org/officeDocument/2006/relationships/hyperlink" Target="https://community.secop.gov.co/Public/Tendering/OpportunityDetail/Index?noticeUID=CO1.NTC.7431882&amp;isFromPublicArea=True&amp;isModal=False" TargetMode="External"/><Relationship Id="rId1" Type="http://schemas.openxmlformats.org/officeDocument/2006/relationships/hyperlink" Target="https://community.secop.gov.co/Public/Tendering/OpportunityDetail/Index?noticeUID=CO1.NTC.7431850&amp;isFromPublicArea=True&amp;isModal=False" TargetMode="External"/><Relationship Id="rId6" Type="http://schemas.openxmlformats.org/officeDocument/2006/relationships/hyperlink" Target="https://community.secop.gov.co/Public/Tendering/OpportunityDetail/Index?noticeUID=CO1.NTC.7433115&amp;isFromPublicArea=True&amp;isModal=False" TargetMode="External"/><Relationship Id="rId11" Type="http://schemas.openxmlformats.org/officeDocument/2006/relationships/hyperlink" Target="https://community.secop.gov.co/Public/Tendering/OpportunityDetail/Index?noticeUID=CO1.NTC.7503468&amp;isFromPublicArea=True&amp;isModal=False" TargetMode="External"/><Relationship Id="rId5" Type="http://schemas.openxmlformats.org/officeDocument/2006/relationships/hyperlink" Target="https://community.secop.gov.co/Public/Tendering/OpportunityDetail/Index?noticeUID=CO1.NTC.7432496&amp;isFromPublicArea=True&amp;isModal=False" TargetMode="External"/><Relationship Id="rId10" Type="http://schemas.openxmlformats.org/officeDocument/2006/relationships/hyperlink" Target="https://community.secop.gov.co/Public/Tendering/OpportunityDetail/Index?noticeUID=CO1.NTC.7503434&amp;isFromPublicArea=True&amp;isModal=False" TargetMode="External"/><Relationship Id="rId4" Type="http://schemas.openxmlformats.org/officeDocument/2006/relationships/hyperlink" Target="https://community.secop.gov.co/Public/Tendering/OpportunityDetail/Index?noticeUID=CO1.NTC.7432446&amp;isFromPublicArea=True&amp;isModal=False" TargetMode="External"/><Relationship Id="rId9" Type="http://schemas.openxmlformats.org/officeDocument/2006/relationships/hyperlink" Target="https://community.secop.gov.co/Public/Tendering/OpportunityDetail/Index?noticeUID=CO1.NTC.7433134&amp;isFromPublicArea=True&amp;isModal=False"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533303&amp;isFromPublicArea=True&amp;isModal=False" TargetMode="External"/><Relationship Id="rId13" Type="http://schemas.openxmlformats.org/officeDocument/2006/relationships/drawing" Target="../drawings/drawing8.xml"/><Relationship Id="rId3" Type="http://schemas.openxmlformats.org/officeDocument/2006/relationships/hyperlink" Target="https://community.secop.gov.co/Public/Tendering/OpportunityDetail/Index?noticeUID=CO1.NTC.7481489&amp;isFromPublicArea=True&amp;isModal=False" TargetMode="External"/><Relationship Id="rId7" Type="http://schemas.openxmlformats.org/officeDocument/2006/relationships/hyperlink" Target="https://community.secop.gov.co/Public/Tendering/OpportunityDetail/Index?noticeUID=CO1.NTC.7522157&amp;isFromPublicArea=True&amp;isModal=False" TargetMode="External"/><Relationship Id="rId12" Type="http://schemas.openxmlformats.org/officeDocument/2006/relationships/printerSettings" Target="../printerSettings/printerSettings6.bin"/><Relationship Id="rId2" Type="http://schemas.openxmlformats.org/officeDocument/2006/relationships/hyperlink" Target="https://community.secop.gov.co/Public/Tendering/OpportunityDetail/Index?noticeUID=CO1.NTC.7478186&amp;isFromPublicArea=True&amp;isModal=False" TargetMode="External"/><Relationship Id="rId1" Type="http://schemas.openxmlformats.org/officeDocument/2006/relationships/hyperlink" Target="https://community.secop.gov.co/Public/Tendering/OpportunityDetail/Index?noticeUID=CO1.NTC.7477650&amp;isFromPublicArea=True&amp;isModal=False" TargetMode="External"/><Relationship Id="rId6" Type="http://schemas.openxmlformats.org/officeDocument/2006/relationships/hyperlink" Target="https://community.secop.gov.co/Public/Tendering/OpportunityDetail/Index?noticeUID=CO1.NTC.7521322&amp;isFromPublicArea=True&amp;isModal=False" TargetMode="External"/><Relationship Id="rId11" Type="http://schemas.openxmlformats.org/officeDocument/2006/relationships/hyperlink" Target="https://community.secop.gov.co/Public/Tendering/OpportunityDetail/Index?noticeUID=CO1.NTC.7543578&amp;isFromPublicArea=True&amp;isModal=False" TargetMode="External"/><Relationship Id="rId5" Type="http://schemas.openxmlformats.org/officeDocument/2006/relationships/hyperlink" Target="https://community.secop.gov.co/Public/Tendering/OpportunityDetail/Index?noticeUID=CO1.NTC.7500608&amp;isFromPublicArea=True&amp;isModal=False" TargetMode="External"/><Relationship Id="rId10" Type="http://schemas.openxmlformats.org/officeDocument/2006/relationships/hyperlink" Target="https://community.secop.gov.co/Public/Tendering/OpportunityDetail/Index?noticeUID=CO1.NTC.7531899&amp;isFromPublicArea=True&amp;isModal=False" TargetMode="External"/><Relationship Id="rId4" Type="http://schemas.openxmlformats.org/officeDocument/2006/relationships/hyperlink" Target="https://community.secop.gov.co/Public/Tendering/OpportunityDetail/Index?noticeUID=CO1.NTC.7482172&amp;isFromPublicArea=True&amp;isModal=False" TargetMode="External"/><Relationship Id="rId9" Type="http://schemas.openxmlformats.org/officeDocument/2006/relationships/hyperlink" Target="https://community.secop.gov.co/Public/Tendering/OpportunityDetail/Index?noticeUID=CO1.NTC.7500814&amp;isFromPublicArea=True&amp;isModal=False"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7470949&amp;isFromPublicArea=True&amp;isModal=False" TargetMode="External"/><Relationship Id="rId7" Type="http://schemas.openxmlformats.org/officeDocument/2006/relationships/drawing" Target="../drawings/drawing9.xml"/><Relationship Id="rId2" Type="http://schemas.openxmlformats.org/officeDocument/2006/relationships/hyperlink" Target="https://community.secop.gov.co/Public/Tendering/OpportunityDetail/Index?noticeUID=CO1.NTC.7459676&amp;isFromPublicArea=True&amp;isModal=False" TargetMode="External"/><Relationship Id="rId1" Type="http://schemas.openxmlformats.org/officeDocument/2006/relationships/hyperlink" Target="https://community.secop.gov.co/Public/Tendering/OpportunityDetail/Index?noticeUID=CO1.NTC.7459162&amp;isFromPublicArea=True&amp;isModal=False" TargetMode="External"/><Relationship Id="rId6" Type="http://schemas.openxmlformats.org/officeDocument/2006/relationships/printerSettings" Target="../printerSettings/printerSettings7.bin"/><Relationship Id="rId5" Type="http://schemas.openxmlformats.org/officeDocument/2006/relationships/hyperlink" Target="https://community.secop.gov.co/Public/Tendering/OpportunityDetail/Index?noticeUID=CO1.NTC.7481939&amp;isFromPublicArea=True&amp;isModal=False" TargetMode="External"/><Relationship Id="rId4" Type="http://schemas.openxmlformats.org/officeDocument/2006/relationships/hyperlink" Target="https://community.secop.gov.co/Public/Tendering/OpportunityDetail/Index?noticeUID=CO1.NTC.7472439&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33A7F-4A9B-45FB-8ECA-978D7875E820}">
  <dimension ref="A1"/>
  <sheetViews>
    <sheetView showGridLines="0" workbookViewId="0">
      <selection activeCell="N7" sqref="N7"/>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14B68-73D0-4D37-968D-A0DC329432D0}">
  <dimension ref="A1:BV15"/>
  <sheetViews>
    <sheetView showGridLines="0" workbookViewId="0">
      <selection activeCell="BF1" sqref="BF1:BH1048576"/>
    </sheetView>
  </sheetViews>
  <sheetFormatPr baseColWidth="10" defaultRowHeight="15" x14ac:dyDescent="0.25"/>
  <cols>
    <col min="1" max="1" width="2.5703125" customWidth="1"/>
    <col min="2" max="2" width="9.28515625" customWidth="1"/>
    <col min="3" max="3" width="13.5703125" customWidth="1"/>
    <col min="4" max="4" width="26.140625" customWidth="1"/>
    <col min="5" max="5" width="22.140625" customWidth="1"/>
    <col min="6" max="6" width="15.7109375" style="21" customWidth="1"/>
    <col min="7" max="7" width="15.85546875" style="21" customWidth="1"/>
    <col min="8" max="8" width="16.5703125" style="21" customWidth="1"/>
    <col min="9" max="9" width="17.42578125" style="21" customWidth="1"/>
    <col min="10" max="10" width="17.42578125" style="22" customWidth="1"/>
    <col min="11" max="11" width="18.42578125" customWidth="1"/>
    <col min="12" max="12" width="13.42578125" bestFit="1" customWidth="1"/>
    <col min="13" max="13" width="13.42578125" customWidth="1"/>
    <col min="14" max="14" width="16.140625" customWidth="1"/>
    <col min="15" max="15" width="16.42578125" customWidth="1"/>
    <col min="17" max="17" width="12.42578125" customWidth="1"/>
    <col min="19" max="19" width="14.7109375" customWidth="1"/>
    <col min="20" max="20" width="16.140625" customWidth="1"/>
    <col min="21" max="21" width="14.140625" customWidth="1"/>
    <col min="22" max="22" width="14.42578125" customWidth="1"/>
    <col min="23" max="23" width="17.140625" customWidth="1"/>
    <col min="24" max="24" width="13.85546875" customWidth="1"/>
    <col min="25" max="25" width="14.42578125" customWidth="1"/>
    <col min="26" max="26" width="13.85546875" customWidth="1"/>
    <col min="27" max="27" width="13.5703125" customWidth="1"/>
    <col min="28" max="28" width="13.28515625" customWidth="1"/>
    <col min="31" max="31" width="13.42578125" customWidth="1"/>
    <col min="32" max="32" width="13.28515625" customWidth="1"/>
    <col min="33" max="33" width="13.5703125" customWidth="1"/>
    <col min="34" max="34" width="16.5703125" customWidth="1"/>
    <col min="35" max="35" width="14.28515625" customWidth="1"/>
    <col min="36" max="36" width="14.28515625" style="21" customWidth="1"/>
    <col min="37" max="37" width="13.85546875" customWidth="1"/>
    <col min="38" max="38" width="15.5703125" customWidth="1"/>
    <col min="39" max="41" width="13.28515625" customWidth="1"/>
    <col min="42" max="42" width="14" customWidth="1"/>
    <col min="43" max="45" width="14.85546875" customWidth="1"/>
    <col min="46" max="46" width="14.7109375" customWidth="1"/>
    <col min="47" max="48" width="14.28515625" customWidth="1"/>
    <col min="49" max="49" width="13.42578125" customWidth="1"/>
    <col min="50" max="52" width="12" customWidth="1"/>
    <col min="53" max="53" width="14.42578125" customWidth="1"/>
    <col min="54" max="54" width="12.42578125" customWidth="1"/>
  </cols>
  <sheetData>
    <row r="1" spans="1:74" ht="7.5" customHeight="1" x14ac:dyDescent="0.25">
      <c r="F1"/>
      <c r="G1"/>
      <c r="H1"/>
      <c r="I1"/>
      <c r="J1"/>
      <c r="W1" s="1"/>
      <c r="AJ1"/>
    </row>
    <row r="2" spans="1:74" ht="11.25" customHeight="1" thickBot="1" x14ac:dyDescent="0.3">
      <c r="F2"/>
      <c r="G2"/>
      <c r="H2" s="2"/>
      <c r="I2"/>
      <c r="J2"/>
      <c r="W2" s="1"/>
      <c r="AJ2"/>
    </row>
    <row r="3" spans="1:74" ht="21" customHeight="1" thickBot="1" x14ac:dyDescent="0.3">
      <c r="B3" s="316"/>
      <c r="C3" s="317"/>
      <c r="D3" s="322" t="s">
        <v>69</v>
      </c>
      <c r="E3" s="323"/>
      <c r="F3" s="323"/>
      <c r="G3" s="324"/>
      <c r="H3" s="330" t="s">
        <v>0</v>
      </c>
      <c r="I3" s="331"/>
      <c r="J3" s="19"/>
      <c r="K3" s="4" t="s">
        <v>74</v>
      </c>
      <c r="L3" s="9"/>
      <c r="M3" s="5"/>
      <c r="N3" s="5"/>
      <c r="O3" s="5"/>
      <c r="P3" s="5"/>
      <c r="Q3" s="5"/>
      <c r="R3" s="5"/>
      <c r="S3" s="5"/>
      <c r="T3" s="5"/>
      <c r="U3" s="5"/>
      <c r="V3" s="5"/>
      <c r="W3" s="6"/>
      <c r="X3" s="6"/>
      <c r="Y3" s="5"/>
      <c r="Z3" s="6"/>
      <c r="AA3" s="5"/>
      <c r="AB3" s="6"/>
      <c r="AC3" s="5"/>
      <c r="AD3" s="6"/>
      <c r="AE3" s="5"/>
      <c r="AF3" s="6"/>
      <c r="AG3" s="5"/>
      <c r="AH3" s="6"/>
      <c r="AI3" s="5"/>
      <c r="AJ3" s="5"/>
      <c r="AK3" s="6"/>
      <c r="AL3" s="5"/>
      <c r="AM3" s="6"/>
      <c r="AN3" s="5"/>
      <c r="AO3" s="5"/>
      <c r="AP3" s="6"/>
      <c r="AQ3" s="5"/>
      <c r="AR3" s="5"/>
      <c r="AS3" s="5"/>
      <c r="AT3" s="5"/>
      <c r="AU3" s="5"/>
      <c r="AV3" s="5"/>
      <c r="AW3" s="6"/>
      <c r="AX3" s="5"/>
      <c r="AY3" s="5"/>
      <c r="AZ3" s="6"/>
      <c r="BA3" s="5"/>
      <c r="BB3" s="6"/>
      <c r="BC3" s="5"/>
      <c r="BD3" s="6"/>
      <c r="BE3" s="5"/>
    </row>
    <row r="4" spans="1:74" ht="28.5" customHeight="1" thickBot="1" x14ac:dyDescent="0.3">
      <c r="B4" s="318"/>
      <c r="C4" s="319"/>
      <c r="D4" s="325"/>
      <c r="E4" s="326"/>
      <c r="F4" s="326"/>
      <c r="G4" s="327"/>
      <c r="H4" s="332"/>
      <c r="I4" s="333"/>
      <c r="J4" s="20"/>
      <c r="K4" s="3">
        <v>42</v>
      </c>
      <c r="L4" s="4" t="s">
        <v>1</v>
      </c>
      <c r="M4" s="5"/>
      <c r="N4" s="5"/>
      <c r="O4" s="5"/>
      <c r="P4" s="5"/>
      <c r="Q4" s="5"/>
      <c r="R4" s="5"/>
      <c r="S4" s="5"/>
      <c r="T4" s="5"/>
      <c r="U4" s="5"/>
      <c r="V4" s="5"/>
      <c r="W4" s="6"/>
      <c r="X4" s="6"/>
      <c r="Y4" s="5"/>
      <c r="Z4" s="6"/>
      <c r="AA4" s="5"/>
      <c r="AB4" s="6"/>
      <c r="AC4" s="5"/>
      <c r="AD4" s="6"/>
      <c r="AE4" s="5"/>
      <c r="AF4" s="6"/>
      <c r="AG4" s="5"/>
      <c r="AH4" s="6"/>
      <c r="AI4" s="5"/>
      <c r="AJ4" s="5"/>
      <c r="AK4" s="6"/>
      <c r="AL4" s="5"/>
      <c r="AM4" s="6"/>
      <c r="AN4" s="5"/>
      <c r="AO4" s="5"/>
      <c r="AP4" s="6"/>
      <c r="AQ4" s="5"/>
      <c r="AR4" s="5"/>
      <c r="AS4" s="5"/>
      <c r="AT4" s="5"/>
      <c r="AU4" s="5"/>
      <c r="AV4" s="5"/>
      <c r="AW4" s="6"/>
      <c r="AX4" s="5"/>
      <c r="AY4" s="5"/>
      <c r="AZ4" s="6"/>
      <c r="BA4" s="5"/>
      <c r="BB4" s="6"/>
      <c r="BC4" s="5"/>
      <c r="BD4" s="6"/>
      <c r="BE4" s="5"/>
    </row>
    <row r="5" spans="1:74" ht="23.25" customHeight="1" thickBot="1" x14ac:dyDescent="0.3">
      <c r="B5" s="318"/>
      <c r="C5" s="319"/>
      <c r="D5" s="7" t="s">
        <v>2</v>
      </c>
      <c r="E5" s="8"/>
      <c r="F5" s="341" t="s">
        <v>85</v>
      </c>
      <c r="G5" s="341"/>
      <c r="H5" s="334"/>
      <c r="I5" s="335"/>
      <c r="J5" s="20"/>
      <c r="K5" s="10">
        <f>+L6*K4</f>
        <v>59787000</v>
      </c>
      <c r="L5" s="11" t="s">
        <v>3</v>
      </c>
      <c r="M5" s="5"/>
      <c r="N5" s="5"/>
      <c r="O5" s="5"/>
      <c r="P5" s="5"/>
      <c r="Q5" s="5"/>
      <c r="R5" s="5"/>
      <c r="S5" s="5"/>
      <c r="T5" s="5"/>
      <c r="U5" s="5"/>
      <c r="V5" s="5"/>
      <c r="W5" s="6"/>
      <c r="X5" s="6"/>
      <c r="Y5" s="6"/>
      <c r="Z5" s="6"/>
      <c r="AA5" s="6"/>
      <c r="AB5" s="6"/>
      <c r="AC5" s="348" t="s">
        <v>4</v>
      </c>
      <c r="AD5" s="349"/>
      <c r="AE5" s="349"/>
      <c r="AF5" s="349"/>
      <c r="AG5" s="349"/>
      <c r="AH5" s="349"/>
      <c r="AI5" s="349"/>
      <c r="AJ5" s="349"/>
      <c r="AK5" s="349"/>
      <c r="AL5" s="349"/>
      <c r="AM5" s="349"/>
      <c r="AN5" s="349"/>
      <c r="AO5" s="349"/>
      <c r="AP5" s="350"/>
      <c r="AQ5" s="5"/>
      <c r="AR5" s="5"/>
      <c r="AS5" s="5"/>
      <c r="AT5" s="5"/>
      <c r="AU5" s="5"/>
      <c r="AV5" s="5"/>
      <c r="AW5" s="5"/>
      <c r="AX5" s="5"/>
      <c r="AY5" s="5"/>
      <c r="AZ5" s="5"/>
      <c r="BA5" s="5"/>
      <c r="BB5" s="5"/>
      <c r="BC5" s="5"/>
      <c r="BD5" s="5"/>
      <c r="BE5" s="5"/>
    </row>
    <row r="6" spans="1:74" s="12" customFormat="1" ht="31.5" customHeight="1" thickBot="1" x14ac:dyDescent="0.3">
      <c r="B6" s="320"/>
      <c r="C6" s="321"/>
      <c r="D6" s="13" t="s">
        <v>5</v>
      </c>
      <c r="E6" s="354" t="s">
        <v>757</v>
      </c>
      <c r="F6" s="354"/>
      <c r="G6" s="355"/>
      <c r="H6" s="351" t="s">
        <v>82</v>
      </c>
      <c r="I6" s="352"/>
      <c r="J6" s="352"/>
      <c r="K6" s="353"/>
      <c r="L6" s="18">
        <v>1423500</v>
      </c>
      <c r="M6" s="5"/>
      <c r="N6" s="338" t="s">
        <v>6</v>
      </c>
      <c r="O6" s="339"/>
      <c r="P6" s="338" t="s">
        <v>7</v>
      </c>
      <c r="Q6" s="339"/>
      <c r="R6" s="340"/>
      <c r="S6" s="346" t="s">
        <v>8</v>
      </c>
      <c r="T6" s="347"/>
      <c r="U6" s="338" t="s">
        <v>9</v>
      </c>
      <c r="V6" s="339"/>
      <c r="W6" s="339"/>
      <c r="X6" s="348" t="s">
        <v>10</v>
      </c>
      <c r="Y6" s="349"/>
      <c r="Z6" s="349"/>
      <c r="AA6" s="349"/>
      <c r="AB6" s="350"/>
      <c r="AC6" s="348" t="s">
        <v>11</v>
      </c>
      <c r="AD6" s="349"/>
      <c r="AE6" s="349"/>
      <c r="AF6" s="349"/>
      <c r="AG6" s="350"/>
      <c r="AH6" s="338" t="s">
        <v>12</v>
      </c>
      <c r="AI6" s="339"/>
      <c r="AJ6" s="339"/>
      <c r="AK6" s="340"/>
      <c r="AL6" s="338" t="s">
        <v>13</v>
      </c>
      <c r="AM6" s="339"/>
      <c r="AN6" s="339"/>
      <c r="AO6" s="339"/>
      <c r="AP6" s="340"/>
      <c r="AQ6" s="5"/>
      <c r="AR6" s="338" t="s">
        <v>75</v>
      </c>
      <c r="AS6" s="340"/>
      <c r="AT6" s="338" t="s">
        <v>14</v>
      </c>
      <c r="AU6" s="339"/>
      <c r="AV6" s="339"/>
      <c r="AW6" s="339"/>
      <c r="AX6" s="339"/>
      <c r="AY6" s="340"/>
      <c r="AZ6" s="338" t="s">
        <v>72</v>
      </c>
      <c r="BA6" s="339"/>
      <c r="BB6" s="340"/>
      <c r="BC6" s="338" t="s">
        <v>15</v>
      </c>
      <c r="BD6" s="339"/>
      <c r="BE6" s="340"/>
    </row>
    <row r="7" spans="1:74" s="16" customFormat="1" ht="77.25" thickBot="1" x14ac:dyDescent="0.3">
      <c r="A7" s="14"/>
      <c r="B7" s="48" t="s">
        <v>16</v>
      </c>
      <c r="C7" s="49" t="s">
        <v>17</v>
      </c>
      <c r="D7" s="55" t="s">
        <v>18</v>
      </c>
      <c r="E7" s="56" t="s">
        <v>19</v>
      </c>
      <c r="F7" s="56" t="s">
        <v>20</v>
      </c>
      <c r="G7" s="55" t="s">
        <v>21</v>
      </c>
      <c r="H7" s="48" t="s">
        <v>22</v>
      </c>
      <c r="I7" s="48" t="s">
        <v>70</v>
      </c>
      <c r="J7" s="48" t="s">
        <v>78</v>
      </c>
      <c r="K7" s="48" t="s">
        <v>23</v>
      </c>
      <c r="L7" s="48" t="s">
        <v>24</v>
      </c>
      <c r="M7" s="48" t="s">
        <v>25</v>
      </c>
      <c r="N7" s="48" t="s">
        <v>26</v>
      </c>
      <c r="O7" s="49" t="s">
        <v>27</v>
      </c>
      <c r="P7" s="49" t="s">
        <v>28</v>
      </c>
      <c r="Q7" s="48" t="s">
        <v>29</v>
      </c>
      <c r="R7" s="48" t="s">
        <v>30</v>
      </c>
      <c r="S7" s="48" t="s">
        <v>31</v>
      </c>
      <c r="T7" s="48" t="s">
        <v>32</v>
      </c>
      <c r="U7" s="48" t="s">
        <v>33</v>
      </c>
      <c r="V7" s="49" t="s">
        <v>34</v>
      </c>
      <c r="W7" s="48" t="s">
        <v>35</v>
      </c>
      <c r="X7" s="48" t="s">
        <v>68</v>
      </c>
      <c r="Y7" s="48" t="s">
        <v>36</v>
      </c>
      <c r="Z7" s="48" t="s">
        <v>37</v>
      </c>
      <c r="AA7" s="54" t="s">
        <v>38</v>
      </c>
      <c r="AB7" s="53" t="s">
        <v>39</v>
      </c>
      <c r="AC7" s="48" t="s">
        <v>40</v>
      </c>
      <c r="AD7" s="48" t="s">
        <v>41</v>
      </c>
      <c r="AE7" s="48" t="s">
        <v>42</v>
      </c>
      <c r="AF7" s="54" t="s">
        <v>43</v>
      </c>
      <c r="AG7" s="53" t="s">
        <v>44</v>
      </c>
      <c r="AH7" s="48" t="s">
        <v>45</v>
      </c>
      <c r="AI7" s="48" t="s">
        <v>46</v>
      </c>
      <c r="AJ7" s="54" t="s">
        <v>47</v>
      </c>
      <c r="AK7" s="54" t="s">
        <v>80</v>
      </c>
      <c r="AL7" s="48" t="s">
        <v>48</v>
      </c>
      <c r="AM7" s="54" t="s">
        <v>49</v>
      </c>
      <c r="AN7" s="54" t="s">
        <v>50</v>
      </c>
      <c r="AO7" s="54" t="s">
        <v>79</v>
      </c>
      <c r="AP7" s="53" t="s">
        <v>51</v>
      </c>
      <c r="AQ7" s="53" t="s">
        <v>52</v>
      </c>
      <c r="AR7" s="48" t="s">
        <v>76</v>
      </c>
      <c r="AS7" s="48" t="s">
        <v>77</v>
      </c>
      <c r="AT7" s="48" t="s">
        <v>53</v>
      </c>
      <c r="AU7" s="48" t="s">
        <v>54</v>
      </c>
      <c r="AV7" s="48" t="s">
        <v>55</v>
      </c>
      <c r="AW7" s="52" t="s">
        <v>56</v>
      </c>
      <c r="AX7" s="51" t="s">
        <v>57</v>
      </c>
      <c r="AY7" s="51" t="s">
        <v>83</v>
      </c>
      <c r="AZ7" s="50" t="s">
        <v>84</v>
      </c>
      <c r="BA7" s="48" t="s">
        <v>58</v>
      </c>
      <c r="BB7" s="48" t="s">
        <v>59</v>
      </c>
      <c r="BC7" s="49" t="s">
        <v>60</v>
      </c>
      <c r="BD7" s="49" t="s">
        <v>61</v>
      </c>
      <c r="BE7" s="49" t="s">
        <v>62</v>
      </c>
      <c r="BF7" s="15"/>
      <c r="BG7" s="15"/>
      <c r="BH7" s="15"/>
      <c r="BI7" s="15"/>
      <c r="BJ7" s="15"/>
      <c r="BK7" s="15"/>
      <c r="BL7" s="15"/>
      <c r="BM7" s="15"/>
      <c r="BN7" s="15"/>
      <c r="BO7" s="15"/>
      <c r="BP7" s="15"/>
      <c r="BQ7" s="15"/>
      <c r="BR7" s="15"/>
      <c r="BS7" s="15"/>
      <c r="BT7" s="15"/>
      <c r="BU7" s="15"/>
      <c r="BV7" s="15"/>
    </row>
    <row r="8" spans="1:74" s="12" customFormat="1" x14ac:dyDescent="0.2">
      <c r="B8" s="57">
        <v>2025</v>
      </c>
      <c r="C8" s="57">
        <v>891780111</v>
      </c>
      <c r="D8" s="57" t="s">
        <v>63</v>
      </c>
      <c r="E8" s="136" t="s">
        <v>756</v>
      </c>
      <c r="F8" s="58" t="s">
        <v>755</v>
      </c>
      <c r="G8" s="58">
        <v>0</v>
      </c>
      <c r="H8" s="58" t="s">
        <v>71</v>
      </c>
      <c r="I8" s="57" t="s">
        <v>64</v>
      </c>
      <c r="J8" s="59" t="s">
        <v>81</v>
      </c>
      <c r="K8" s="60" t="s">
        <v>754</v>
      </c>
      <c r="L8" s="61">
        <v>29425000</v>
      </c>
      <c r="M8" s="57" t="s">
        <v>66</v>
      </c>
      <c r="N8" s="60" t="s">
        <v>753</v>
      </c>
      <c r="O8" s="60">
        <v>85155728</v>
      </c>
      <c r="P8" s="62">
        <v>130</v>
      </c>
      <c r="Q8" s="63">
        <v>45680</v>
      </c>
      <c r="R8" s="62">
        <v>29425000</v>
      </c>
      <c r="S8" s="63">
        <v>45680</v>
      </c>
      <c r="T8" s="61">
        <v>29425000</v>
      </c>
      <c r="U8" s="58" t="s">
        <v>65</v>
      </c>
      <c r="V8" s="61">
        <v>32770239</v>
      </c>
      <c r="W8" s="59" t="s">
        <v>747</v>
      </c>
      <c r="X8" s="64">
        <v>45680</v>
      </c>
      <c r="Y8" s="64">
        <v>45680</v>
      </c>
      <c r="Z8" s="64" t="s">
        <v>73</v>
      </c>
      <c r="AA8" s="64">
        <v>45846</v>
      </c>
      <c r="AB8" s="65">
        <f t="shared" ref="AB8:AB14" si="0">+IF(Z8="1800-01-01",AA8-Y8,AA8-Z8)</f>
        <v>166</v>
      </c>
      <c r="AC8" s="61">
        <v>0</v>
      </c>
      <c r="AD8" s="61">
        <v>0</v>
      </c>
      <c r="AE8" s="61">
        <v>0</v>
      </c>
      <c r="AF8" s="66" t="s">
        <v>73</v>
      </c>
      <c r="AG8" s="65">
        <f t="shared" ref="AG8:AG14" si="1">+IF(AF8="1800-01-01",0,AF8-AA8)</f>
        <v>0</v>
      </c>
      <c r="AH8" s="61">
        <v>0</v>
      </c>
      <c r="AI8" s="61">
        <v>0</v>
      </c>
      <c r="AJ8" s="58" t="s">
        <v>73</v>
      </c>
      <c r="AK8" s="63" t="s">
        <v>73</v>
      </c>
      <c r="AL8" s="61">
        <v>0</v>
      </c>
      <c r="AM8" s="63" t="s">
        <v>73</v>
      </c>
      <c r="AN8" s="63" t="s">
        <v>73</v>
      </c>
      <c r="AO8" s="63" t="s">
        <v>73</v>
      </c>
      <c r="AP8" s="65">
        <f t="shared" ref="AP8:AP14" si="2">+IF(AM8="1800-01-01",0,AN8-AM8)</f>
        <v>0</v>
      </c>
      <c r="AQ8" s="65">
        <f t="shared" ref="AQ8:AQ14" si="3">+L8+AD8-AI8</f>
        <v>29425000</v>
      </c>
      <c r="AR8" s="58" t="s">
        <v>65</v>
      </c>
      <c r="AS8" s="61">
        <v>29425000</v>
      </c>
      <c r="AT8" s="58" t="s">
        <v>86</v>
      </c>
      <c r="AU8" s="61">
        <v>0</v>
      </c>
      <c r="AV8" s="67" t="s">
        <v>73</v>
      </c>
      <c r="AW8" s="68">
        <v>0</v>
      </c>
      <c r="AX8" s="69">
        <f t="shared" ref="AX8:AX14" si="4">AQ8-AW8</f>
        <v>29425000</v>
      </c>
      <c r="AY8" s="70">
        <f t="shared" ref="AY8:AY14" si="5">+IFERROR(AW8/AQ8,"_")</f>
        <v>0</v>
      </c>
      <c r="AZ8" s="71">
        <v>0</v>
      </c>
      <c r="BA8" s="67" t="s">
        <v>73</v>
      </c>
      <c r="BB8" s="58" t="s">
        <v>87</v>
      </c>
      <c r="BC8" s="165" t="s">
        <v>752</v>
      </c>
      <c r="BD8" s="57" t="s">
        <v>65</v>
      </c>
      <c r="BE8" s="57" t="s">
        <v>65</v>
      </c>
    </row>
    <row r="9" spans="1:74" x14ac:dyDescent="0.25">
      <c r="B9" s="72">
        <v>2025</v>
      </c>
      <c r="C9" s="72">
        <v>891780111</v>
      </c>
      <c r="D9" s="72" t="s">
        <v>63</v>
      </c>
      <c r="E9" s="99" t="s">
        <v>751</v>
      </c>
      <c r="F9" s="73" t="s">
        <v>750</v>
      </c>
      <c r="G9" s="73">
        <v>0</v>
      </c>
      <c r="H9" s="73" t="s">
        <v>71</v>
      </c>
      <c r="I9" s="72" t="s">
        <v>64</v>
      </c>
      <c r="J9" s="74" t="s">
        <v>81</v>
      </c>
      <c r="K9" s="118" t="s">
        <v>749</v>
      </c>
      <c r="L9" s="76">
        <v>12100000</v>
      </c>
      <c r="M9" s="72" t="s">
        <v>66</v>
      </c>
      <c r="N9" s="118" t="s">
        <v>748</v>
      </c>
      <c r="O9" s="118">
        <v>1007820106</v>
      </c>
      <c r="P9" s="97">
        <v>131</v>
      </c>
      <c r="Q9" s="78">
        <v>45680</v>
      </c>
      <c r="R9" s="97">
        <v>12100000</v>
      </c>
      <c r="S9" s="78">
        <v>45680</v>
      </c>
      <c r="T9" s="76">
        <v>12100000</v>
      </c>
      <c r="U9" s="73" t="s">
        <v>65</v>
      </c>
      <c r="V9" s="76">
        <v>32770239</v>
      </c>
      <c r="W9" s="74" t="s">
        <v>747</v>
      </c>
      <c r="X9" s="75">
        <v>45680</v>
      </c>
      <c r="Y9" s="75">
        <v>45680</v>
      </c>
      <c r="Z9" s="75" t="s">
        <v>73</v>
      </c>
      <c r="AA9" s="75">
        <v>45846</v>
      </c>
      <c r="AB9" s="96">
        <f t="shared" si="0"/>
        <v>166</v>
      </c>
      <c r="AC9" s="76">
        <v>0</v>
      </c>
      <c r="AD9" s="76">
        <v>0</v>
      </c>
      <c r="AE9" s="76">
        <v>0</v>
      </c>
      <c r="AF9" s="77" t="s">
        <v>73</v>
      </c>
      <c r="AG9" s="96">
        <f t="shared" si="1"/>
        <v>0</v>
      </c>
      <c r="AH9" s="76">
        <v>0</v>
      </c>
      <c r="AI9" s="76">
        <v>0</v>
      </c>
      <c r="AJ9" s="73" t="s">
        <v>73</v>
      </c>
      <c r="AK9" s="78" t="s">
        <v>73</v>
      </c>
      <c r="AL9" s="76">
        <v>0</v>
      </c>
      <c r="AM9" s="78" t="s">
        <v>73</v>
      </c>
      <c r="AN9" s="78" t="s">
        <v>73</v>
      </c>
      <c r="AO9" s="78" t="s">
        <v>73</v>
      </c>
      <c r="AP9" s="96">
        <f t="shared" si="2"/>
        <v>0</v>
      </c>
      <c r="AQ9" s="96">
        <f t="shared" si="3"/>
        <v>12100000</v>
      </c>
      <c r="AR9" s="73" t="s">
        <v>65</v>
      </c>
      <c r="AS9" s="76">
        <v>12100000</v>
      </c>
      <c r="AT9" s="73" t="s">
        <v>86</v>
      </c>
      <c r="AU9" s="76">
        <v>0</v>
      </c>
      <c r="AV9" s="79" t="s">
        <v>73</v>
      </c>
      <c r="AW9" s="80">
        <v>0</v>
      </c>
      <c r="AX9" s="81">
        <f t="shared" si="4"/>
        <v>12100000</v>
      </c>
      <c r="AY9" s="82">
        <f t="shared" si="5"/>
        <v>0</v>
      </c>
      <c r="AZ9" s="83">
        <v>0</v>
      </c>
      <c r="BA9" s="79" t="s">
        <v>73</v>
      </c>
      <c r="BB9" s="73" t="s">
        <v>87</v>
      </c>
      <c r="BC9" s="171" t="s">
        <v>746</v>
      </c>
      <c r="BD9" s="72" t="s">
        <v>65</v>
      </c>
      <c r="BE9" s="72" t="s">
        <v>65</v>
      </c>
    </row>
    <row r="10" spans="1:74" x14ac:dyDescent="0.25">
      <c r="B10" s="72">
        <v>2025</v>
      </c>
      <c r="C10" s="72">
        <v>891780111</v>
      </c>
      <c r="D10" s="72" t="s">
        <v>63</v>
      </c>
      <c r="E10" s="99" t="s">
        <v>745</v>
      </c>
      <c r="F10" s="73" t="s">
        <v>744</v>
      </c>
      <c r="G10" s="73">
        <v>0</v>
      </c>
      <c r="H10" s="73" t="s">
        <v>71</v>
      </c>
      <c r="I10" s="72" t="s">
        <v>64</v>
      </c>
      <c r="J10" s="74" t="s">
        <v>81</v>
      </c>
      <c r="K10" s="118" t="s">
        <v>743</v>
      </c>
      <c r="L10" s="76">
        <v>20350000</v>
      </c>
      <c r="M10" s="72" t="s">
        <v>66</v>
      </c>
      <c r="N10" s="118" t="s">
        <v>742</v>
      </c>
      <c r="O10" s="118">
        <v>1083004668</v>
      </c>
      <c r="P10" s="97">
        <v>139</v>
      </c>
      <c r="Q10" s="78">
        <v>45680</v>
      </c>
      <c r="R10" s="97">
        <v>20350000</v>
      </c>
      <c r="S10" s="78">
        <v>45681</v>
      </c>
      <c r="T10" s="76">
        <v>20350000</v>
      </c>
      <c r="U10" s="73" t="s">
        <v>65</v>
      </c>
      <c r="V10" s="76">
        <v>1083554320</v>
      </c>
      <c r="W10" s="74" t="s">
        <v>741</v>
      </c>
      <c r="X10" s="75">
        <v>45681</v>
      </c>
      <c r="Y10" s="75">
        <v>45681</v>
      </c>
      <c r="Z10" s="75" t="s">
        <v>73</v>
      </c>
      <c r="AA10" s="75">
        <v>45847</v>
      </c>
      <c r="AB10" s="96">
        <f t="shared" si="0"/>
        <v>166</v>
      </c>
      <c r="AC10" s="76">
        <v>0</v>
      </c>
      <c r="AD10" s="76">
        <v>0</v>
      </c>
      <c r="AE10" s="76">
        <v>0</v>
      </c>
      <c r="AF10" s="77" t="s">
        <v>73</v>
      </c>
      <c r="AG10" s="96">
        <f t="shared" si="1"/>
        <v>0</v>
      </c>
      <c r="AH10" s="76">
        <v>0</v>
      </c>
      <c r="AI10" s="76">
        <v>0</v>
      </c>
      <c r="AJ10" s="73" t="s">
        <v>73</v>
      </c>
      <c r="AK10" s="78" t="s">
        <v>73</v>
      </c>
      <c r="AL10" s="76">
        <v>0</v>
      </c>
      <c r="AM10" s="78" t="s">
        <v>73</v>
      </c>
      <c r="AN10" s="78" t="s">
        <v>73</v>
      </c>
      <c r="AO10" s="78" t="s">
        <v>73</v>
      </c>
      <c r="AP10" s="96">
        <f t="shared" si="2"/>
        <v>0</v>
      </c>
      <c r="AQ10" s="96">
        <f t="shared" si="3"/>
        <v>20350000</v>
      </c>
      <c r="AR10" s="73" t="s">
        <v>65</v>
      </c>
      <c r="AS10" s="76">
        <v>20350000</v>
      </c>
      <c r="AT10" s="73" t="s">
        <v>86</v>
      </c>
      <c r="AU10" s="76">
        <v>0</v>
      </c>
      <c r="AV10" s="79" t="s">
        <v>73</v>
      </c>
      <c r="AW10" s="80">
        <v>0</v>
      </c>
      <c r="AX10" s="81">
        <f t="shared" si="4"/>
        <v>20350000</v>
      </c>
      <c r="AY10" s="82">
        <f t="shared" si="5"/>
        <v>0</v>
      </c>
      <c r="AZ10" s="83">
        <v>0</v>
      </c>
      <c r="BA10" s="79" t="s">
        <v>73</v>
      </c>
      <c r="BB10" s="73" t="s">
        <v>87</v>
      </c>
      <c r="BC10" s="171" t="s">
        <v>740</v>
      </c>
      <c r="BD10" s="72" t="s">
        <v>65</v>
      </c>
      <c r="BE10" s="72" t="s">
        <v>65</v>
      </c>
    </row>
    <row r="11" spans="1:74" x14ac:dyDescent="0.25">
      <c r="B11" s="72">
        <v>2025</v>
      </c>
      <c r="C11" s="72">
        <v>891780111</v>
      </c>
      <c r="D11" s="72" t="s">
        <v>63</v>
      </c>
      <c r="E11" s="99" t="s">
        <v>739</v>
      </c>
      <c r="F11" s="73" t="s">
        <v>738</v>
      </c>
      <c r="G11" s="73">
        <v>0</v>
      </c>
      <c r="H11" s="73" t="s">
        <v>71</v>
      </c>
      <c r="I11" s="72" t="s">
        <v>64</v>
      </c>
      <c r="J11" s="74" t="s">
        <v>81</v>
      </c>
      <c r="K11" s="118" t="s">
        <v>737</v>
      </c>
      <c r="L11" s="76">
        <v>20350000</v>
      </c>
      <c r="M11" s="72" t="s">
        <v>66</v>
      </c>
      <c r="N11" s="118" t="s">
        <v>736</v>
      </c>
      <c r="O11" s="118">
        <v>1083018407</v>
      </c>
      <c r="P11" s="97">
        <v>138</v>
      </c>
      <c r="Q11" s="78">
        <v>45680</v>
      </c>
      <c r="R11" s="97">
        <v>20350000</v>
      </c>
      <c r="S11" s="78">
        <v>45681</v>
      </c>
      <c r="T11" s="76">
        <v>20350000</v>
      </c>
      <c r="U11" s="73" t="s">
        <v>65</v>
      </c>
      <c r="V11" s="76">
        <v>91156594</v>
      </c>
      <c r="W11" s="74" t="s">
        <v>735</v>
      </c>
      <c r="X11" s="75">
        <v>45681</v>
      </c>
      <c r="Y11" s="75">
        <v>45681</v>
      </c>
      <c r="Z11" s="75" t="s">
        <v>73</v>
      </c>
      <c r="AA11" s="75">
        <v>45847</v>
      </c>
      <c r="AB11" s="96">
        <f t="shared" si="0"/>
        <v>166</v>
      </c>
      <c r="AC11" s="76">
        <v>0</v>
      </c>
      <c r="AD11" s="76">
        <v>0</v>
      </c>
      <c r="AE11" s="76">
        <v>0</v>
      </c>
      <c r="AF11" s="77" t="s">
        <v>73</v>
      </c>
      <c r="AG11" s="96">
        <f t="shared" si="1"/>
        <v>0</v>
      </c>
      <c r="AH11" s="76">
        <v>0</v>
      </c>
      <c r="AI11" s="76">
        <v>0</v>
      </c>
      <c r="AJ11" s="73" t="s">
        <v>73</v>
      </c>
      <c r="AK11" s="78" t="s">
        <v>73</v>
      </c>
      <c r="AL11" s="76">
        <v>0</v>
      </c>
      <c r="AM11" s="78" t="s">
        <v>73</v>
      </c>
      <c r="AN11" s="78" t="s">
        <v>73</v>
      </c>
      <c r="AO11" s="78" t="s">
        <v>73</v>
      </c>
      <c r="AP11" s="96">
        <f t="shared" si="2"/>
        <v>0</v>
      </c>
      <c r="AQ11" s="96">
        <f t="shared" si="3"/>
        <v>20350000</v>
      </c>
      <c r="AR11" s="73" t="s">
        <v>65</v>
      </c>
      <c r="AS11" s="76">
        <v>20350000</v>
      </c>
      <c r="AT11" s="73" t="s">
        <v>86</v>
      </c>
      <c r="AU11" s="76">
        <v>0</v>
      </c>
      <c r="AV11" s="79" t="s">
        <v>73</v>
      </c>
      <c r="AW11" s="80">
        <v>0</v>
      </c>
      <c r="AX11" s="81">
        <f t="shared" si="4"/>
        <v>20350000</v>
      </c>
      <c r="AY11" s="82">
        <f t="shared" si="5"/>
        <v>0</v>
      </c>
      <c r="AZ11" s="83">
        <v>0</v>
      </c>
      <c r="BA11" s="79" t="s">
        <v>73</v>
      </c>
      <c r="BB11" s="73" t="s">
        <v>87</v>
      </c>
      <c r="BC11" s="171" t="s">
        <v>734</v>
      </c>
      <c r="BD11" s="72" t="s">
        <v>65</v>
      </c>
      <c r="BE11" s="72" t="s">
        <v>65</v>
      </c>
    </row>
    <row r="12" spans="1:74" x14ac:dyDescent="0.25">
      <c r="B12" s="72">
        <v>2025</v>
      </c>
      <c r="C12" s="72">
        <v>891780111</v>
      </c>
      <c r="D12" s="72" t="s">
        <v>63</v>
      </c>
      <c r="E12" s="99" t="s">
        <v>733</v>
      </c>
      <c r="F12" s="73" t="s">
        <v>732</v>
      </c>
      <c r="G12" s="73">
        <v>0</v>
      </c>
      <c r="H12" s="73" t="s">
        <v>71</v>
      </c>
      <c r="I12" s="72" t="s">
        <v>64</v>
      </c>
      <c r="J12" s="74" t="s">
        <v>81</v>
      </c>
      <c r="K12" s="118" t="s">
        <v>731</v>
      </c>
      <c r="L12" s="76">
        <v>14850000</v>
      </c>
      <c r="M12" s="72" t="s">
        <v>66</v>
      </c>
      <c r="N12" s="118" t="s">
        <v>730</v>
      </c>
      <c r="O12" s="118">
        <v>1065657067</v>
      </c>
      <c r="P12" s="97">
        <v>137</v>
      </c>
      <c r="Q12" s="78">
        <v>45680</v>
      </c>
      <c r="R12" s="97">
        <v>29700000</v>
      </c>
      <c r="S12" s="78">
        <v>45681</v>
      </c>
      <c r="T12" s="76">
        <v>14850000</v>
      </c>
      <c r="U12" s="73" t="s">
        <v>65</v>
      </c>
      <c r="V12" s="76">
        <v>1082863147</v>
      </c>
      <c r="W12" s="74" t="s">
        <v>729</v>
      </c>
      <c r="X12" s="75">
        <v>45681</v>
      </c>
      <c r="Y12" s="75">
        <v>45681</v>
      </c>
      <c r="Z12" s="75" t="s">
        <v>73</v>
      </c>
      <c r="AA12" s="75">
        <v>45847</v>
      </c>
      <c r="AB12" s="96">
        <f t="shared" si="0"/>
        <v>166</v>
      </c>
      <c r="AC12" s="76">
        <v>0</v>
      </c>
      <c r="AD12" s="76">
        <v>0</v>
      </c>
      <c r="AE12" s="76">
        <v>0</v>
      </c>
      <c r="AF12" s="77" t="s">
        <v>73</v>
      </c>
      <c r="AG12" s="96">
        <f t="shared" si="1"/>
        <v>0</v>
      </c>
      <c r="AH12" s="76">
        <v>0</v>
      </c>
      <c r="AI12" s="76">
        <v>0</v>
      </c>
      <c r="AJ12" s="73" t="s">
        <v>73</v>
      </c>
      <c r="AK12" s="78" t="s">
        <v>73</v>
      </c>
      <c r="AL12" s="76">
        <v>0</v>
      </c>
      <c r="AM12" s="78" t="s">
        <v>73</v>
      </c>
      <c r="AN12" s="78" t="s">
        <v>73</v>
      </c>
      <c r="AO12" s="78" t="s">
        <v>73</v>
      </c>
      <c r="AP12" s="96">
        <f t="shared" si="2"/>
        <v>0</v>
      </c>
      <c r="AQ12" s="96">
        <f t="shared" si="3"/>
        <v>14850000</v>
      </c>
      <c r="AR12" s="73" t="s">
        <v>65</v>
      </c>
      <c r="AS12" s="76">
        <v>14850000</v>
      </c>
      <c r="AT12" s="73" t="s">
        <v>86</v>
      </c>
      <c r="AU12" s="76">
        <v>0</v>
      </c>
      <c r="AV12" s="79" t="s">
        <v>73</v>
      </c>
      <c r="AW12" s="80">
        <v>0</v>
      </c>
      <c r="AX12" s="81">
        <f t="shared" si="4"/>
        <v>14850000</v>
      </c>
      <c r="AY12" s="82">
        <f t="shared" si="5"/>
        <v>0</v>
      </c>
      <c r="AZ12" s="83">
        <v>0</v>
      </c>
      <c r="BA12" s="79" t="s">
        <v>73</v>
      </c>
      <c r="BB12" s="73" t="s">
        <v>87</v>
      </c>
      <c r="BC12" s="171" t="s">
        <v>728</v>
      </c>
      <c r="BD12" s="72" t="s">
        <v>65</v>
      </c>
      <c r="BE12" s="72" t="s">
        <v>65</v>
      </c>
    </row>
    <row r="13" spans="1:74" x14ac:dyDescent="0.25">
      <c r="B13" s="72">
        <v>2025</v>
      </c>
      <c r="C13" s="72">
        <v>891780111</v>
      </c>
      <c r="D13" s="72" t="s">
        <v>63</v>
      </c>
      <c r="E13" s="99" t="s">
        <v>727</v>
      </c>
      <c r="F13" s="73" t="s">
        <v>726</v>
      </c>
      <c r="G13" s="73">
        <v>0</v>
      </c>
      <c r="H13" s="73" t="s">
        <v>71</v>
      </c>
      <c r="I13" s="72" t="s">
        <v>64</v>
      </c>
      <c r="J13" s="74" t="s">
        <v>81</v>
      </c>
      <c r="K13" s="118" t="s">
        <v>725</v>
      </c>
      <c r="L13" s="76">
        <v>14850000</v>
      </c>
      <c r="M13" s="72" t="s">
        <v>66</v>
      </c>
      <c r="N13" s="118" t="s">
        <v>724</v>
      </c>
      <c r="O13" s="118">
        <v>84456404</v>
      </c>
      <c r="P13" s="97">
        <v>136</v>
      </c>
      <c r="Q13" s="78">
        <v>45680</v>
      </c>
      <c r="R13" s="97">
        <v>14850000</v>
      </c>
      <c r="S13" s="78">
        <v>45681</v>
      </c>
      <c r="T13" s="76">
        <v>14850000</v>
      </c>
      <c r="U13" s="73" t="s">
        <v>65</v>
      </c>
      <c r="V13" s="76">
        <v>1083432808</v>
      </c>
      <c r="W13" s="74" t="s">
        <v>723</v>
      </c>
      <c r="X13" s="75">
        <v>45681</v>
      </c>
      <c r="Y13" s="75">
        <v>45681</v>
      </c>
      <c r="Z13" s="75" t="s">
        <v>73</v>
      </c>
      <c r="AA13" s="75">
        <v>45847</v>
      </c>
      <c r="AB13" s="96">
        <f t="shared" si="0"/>
        <v>166</v>
      </c>
      <c r="AC13" s="76">
        <v>0</v>
      </c>
      <c r="AD13" s="76">
        <v>0</v>
      </c>
      <c r="AE13" s="76">
        <v>0</v>
      </c>
      <c r="AF13" s="77" t="s">
        <v>73</v>
      </c>
      <c r="AG13" s="96">
        <f t="shared" si="1"/>
        <v>0</v>
      </c>
      <c r="AH13" s="76">
        <v>0</v>
      </c>
      <c r="AI13" s="76">
        <v>0</v>
      </c>
      <c r="AJ13" s="73" t="s">
        <v>73</v>
      </c>
      <c r="AK13" s="78" t="s">
        <v>73</v>
      </c>
      <c r="AL13" s="76">
        <v>0</v>
      </c>
      <c r="AM13" s="78" t="s">
        <v>73</v>
      </c>
      <c r="AN13" s="78" t="s">
        <v>73</v>
      </c>
      <c r="AO13" s="78" t="s">
        <v>73</v>
      </c>
      <c r="AP13" s="96">
        <f t="shared" si="2"/>
        <v>0</v>
      </c>
      <c r="AQ13" s="96">
        <f t="shared" si="3"/>
        <v>14850000</v>
      </c>
      <c r="AR13" s="73" t="s">
        <v>65</v>
      </c>
      <c r="AS13" s="76">
        <v>14850000</v>
      </c>
      <c r="AT13" s="73" t="s">
        <v>86</v>
      </c>
      <c r="AU13" s="76">
        <v>0</v>
      </c>
      <c r="AV13" s="79" t="s">
        <v>73</v>
      </c>
      <c r="AW13" s="80">
        <v>0</v>
      </c>
      <c r="AX13" s="81">
        <f t="shared" si="4"/>
        <v>14850000</v>
      </c>
      <c r="AY13" s="82">
        <f t="shared" si="5"/>
        <v>0</v>
      </c>
      <c r="AZ13" s="83">
        <v>0</v>
      </c>
      <c r="BA13" s="79" t="s">
        <v>73</v>
      </c>
      <c r="BB13" s="73" t="s">
        <v>87</v>
      </c>
      <c r="BC13" s="171" t="s">
        <v>722</v>
      </c>
      <c r="BD13" s="72" t="s">
        <v>65</v>
      </c>
      <c r="BE13" s="72" t="s">
        <v>65</v>
      </c>
    </row>
    <row r="14" spans="1:74" ht="15.75" thickBot="1" x14ac:dyDescent="0.3">
      <c r="B14" s="84">
        <v>2025</v>
      </c>
      <c r="C14" s="84">
        <v>891780111</v>
      </c>
      <c r="D14" s="84" t="s">
        <v>63</v>
      </c>
      <c r="E14" s="108" t="s">
        <v>721</v>
      </c>
      <c r="F14" s="85" t="s">
        <v>720</v>
      </c>
      <c r="G14" s="85">
        <v>0</v>
      </c>
      <c r="H14" s="85" t="s">
        <v>71</v>
      </c>
      <c r="I14" s="84" t="s">
        <v>64</v>
      </c>
      <c r="J14" s="86" t="s">
        <v>81</v>
      </c>
      <c r="K14" s="113" t="s">
        <v>719</v>
      </c>
      <c r="L14" s="88">
        <v>14850000</v>
      </c>
      <c r="M14" s="84" t="s">
        <v>66</v>
      </c>
      <c r="N14" s="113" t="s">
        <v>718</v>
      </c>
      <c r="O14" s="113">
        <v>1103120398</v>
      </c>
      <c r="P14" s="107">
        <v>137</v>
      </c>
      <c r="Q14" s="90">
        <v>45680</v>
      </c>
      <c r="R14" s="107">
        <v>14850000</v>
      </c>
      <c r="S14" s="90">
        <v>45681</v>
      </c>
      <c r="T14" s="88">
        <v>14850000</v>
      </c>
      <c r="U14" s="85" t="s">
        <v>65</v>
      </c>
      <c r="V14" s="88">
        <v>79732773</v>
      </c>
      <c r="W14" s="86" t="s">
        <v>717</v>
      </c>
      <c r="X14" s="87">
        <v>45681</v>
      </c>
      <c r="Y14" s="87">
        <v>45681</v>
      </c>
      <c r="Z14" s="87" t="s">
        <v>73</v>
      </c>
      <c r="AA14" s="87">
        <v>45847</v>
      </c>
      <c r="AB14" s="106">
        <f t="shared" si="0"/>
        <v>166</v>
      </c>
      <c r="AC14" s="88">
        <v>0</v>
      </c>
      <c r="AD14" s="88">
        <v>0</v>
      </c>
      <c r="AE14" s="88">
        <v>0</v>
      </c>
      <c r="AF14" s="89" t="s">
        <v>73</v>
      </c>
      <c r="AG14" s="106">
        <f t="shared" si="1"/>
        <v>0</v>
      </c>
      <c r="AH14" s="88">
        <v>0</v>
      </c>
      <c r="AI14" s="88">
        <v>0</v>
      </c>
      <c r="AJ14" s="85" t="s">
        <v>73</v>
      </c>
      <c r="AK14" s="90" t="s">
        <v>73</v>
      </c>
      <c r="AL14" s="88">
        <v>0</v>
      </c>
      <c r="AM14" s="90" t="s">
        <v>73</v>
      </c>
      <c r="AN14" s="90" t="s">
        <v>73</v>
      </c>
      <c r="AO14" s="90" t="s">
        <v>73</v>
      </c>
      <c r="AP14" s="106">
        <f t="shared" si="2"/>
        <v>0</v>
      </c>
      <c r="AQ14" s="106">
        <f t="shared" si="3"/>
        <v>14850000</v>
      </c>
      <c r="AR14" s="85" t="s">
        <v>65</v>
      </c>
      <c r="AS14" s="88">
        <v>14850000</v>
      </c>
      <c r="AT14" s="85" t="s">
        <v>86</v>
      </c>
      <c r="AU14" s="88">
        <v>0</v>
      </c>
      <c r="AV14" s="91" t="s">
        <v>73</v>
      </c>
      <c r="AW14" s="92">
        <v>0</v>
      </c>
      <c r="AX14" s="110">
        <f t="shared" si="4"/>
        <v>14850000</v>
      </c>
      <c r="AY14" s="93">
        <f t="shared" si="5"/>
        <v>0</v>
      </c>
      <c r="AZ14" s="94">
        <v>0</v>
      </c>
      <c r="BA14" s="91" t="s">
        <v>73</v>
      </c>
      <c r="BB14" s="85" t="s">
        <v>87</v>
      </c>
      <c r="BC14" s="172" t="s">
        <v>716</v>
      </c>
      <c r="BD14" s="84" t="s">
        <v>65</v>
      </c>
      <c r="BE14" s="84" t="s">
        <v>65</v>
      </c>
    </row>
    <row r="15" spans="1:74" s="17" customFormat="1" ht="15.75" thickBot="1" x14ac:dyDescent="0.3">
      <c r="B15" s="342" t="s">
        <v>67</v>
      </c>
      <c r="C15" s="343"/>
      <c r="D15" s="344"/>
      <c r="E15" s="45">
        <f>+SUBTOTAL(3,E8:E14)</f>
        <v>7</v>
      </c>
      <c r="F15" s="34"/>
      <c r="G15" s="35"/>
      <c r="H15" s="35"/>
      <c r="I15" s="35"/>
      <c r="J15" s="44"/>
      <c r="K15" s="33"/>
      <c r="L15" s="43">
        <f>SUM(L8:L14)</f>
        <v>126775000</v>
      </c>
      <c r="M15" s="328"/>
      <c r="N15" s="329"/>
      <c r="O15" s="329"/>
      <c r="P15" s="329"/>
      <c r="Q15" s="329"/>
      <c r="R15" s="329"/>
      <c r="S15" s="329"/>
      <c r="T15" s="329"/>
      <c r="U15" s="329"/>
      <c r="V15" s="329"/>
      <c r="W15" s="329"/>
      <c r="X15" s="329"/>
      <c r="Y15" s="329"/>
      <c r="Z15" s="329"/>
      <c r="AA15" s="329"/>
      <c r="AB15" s="345"/>
      <c r="AC15" s="40">
        <f>SUM(AC8:AC14)</f>
        <v>0</v>
      </c>
      <c r="AD15" s="32">
        <f>SUM(AD8:AD14)</f>
        <v>0</v>
      </c>
      <c r="AE15" s="32">
        <f>SUM(AE8:AE14)</f>
        <v>0</v>
      </c>
      <c r="AF15" s="36"/>
      <c r="AG15" s="32">
        <f>SUM(AG8:AG14)</f>
        <v>0</v>
      </c>
      <c r="AH15" s="32">
        <f>SUM(AH8:AH14)</f>
        <v>0</v>
      </c>
      <c r="AI15" s="42">
        <f>SUM(AI8:AI14)</f>
        <v>0</v>
      </c>
      <c r="AJ15" s="126"/>
      <c r="AK15" s="36"/>
      <c r="AL15" s="41">
        <f>SUM(AL8:AL14)</f>
        <v>0</v>
      </c>
      <c r="AM15" s="328"/>
      <c r="AN15" s="329"/>
      <c r="AO15" s="329"/>
      <c r="AP15" s="345"/>
      <c r="AQ15" s="40">
        <f>SUM(AQ8:AQ14)</f>
        <v>126775000</v>
      </c>
      <c r="AR15" s="36"/>
      <c r="AS15" s="39">
        <f>SUM(AQ15:AR15)</f>
        <v>126775000</v>
      </c>
      <c r="AT15" s="36"/>
      <c r="AU15" s="32">
        <f>SUM(AU8:AU14)</f>
        <v>0</v>
      </c>
      <c r="AV15" s="36"/>
      <c r="AW15" s="38">
        <f>SUM(AW8:AW14)</f>
        <v>0</v>
      </c>
      <c r="AX15" s="37">
        <f>SUM(AX8:AX14)</f>
        <v>126775000</v>
      </c>
      <c r="AY15" s="328"/>
      <c r="AZ15" s="329"/>
      <c r="BA15" s="329"/>
      <c r="BB15" s="329"/>
      <c r="BC15" s="329"/>
      <c r="BD15" s="329"/>
      <c r="BE15" s="329"/>
    </row>
  </sheetData>
  <sheetProtection formatCells="0" formatColumns="0" formatRows="0" insertRows="0" deleteRows="0" autoFilter="0"/>
  <mergeCells count="23">
    <mergeCell ref="B3:C6"/>
    <mergeCell ref="D3:G4"/>
    <mergeCell ref="AY15:BE15"/>
    <mergeCell ref="H3:I5"/>
    <mergeCell ref="E6:G6"/>
    <mergeCell ref="AZ6:BB6"/>
    <mergeCell ref="F5:G5"/>
    <mergeCell ref="B15:D15"/>
    <mergeCell ref="M15:AB15"/>
    <mergeCell ref="BC6:BE6"/>
    <mergeCell ref="N6:O6"/>
    <mergeCell ref="P6:R6"/>
    <mergeCell ref="S6:T6"/>
    <mergeCell ref="AM15:AP15"/>
    <mergeCell ref="U6:W6"/>
    <mergeCell ref="AC5:AP5"/>
    <mergeCell ref="H6:K6"/>
    <mergeCell ref="AT6:AY6"/>
    <mergeCell ref="AR6:AS6"/>
    <mergeCell ref="AH6:AK6"/>
    <mergeCell ref="AL6:AP6"/>
    <mergeCell ref="X6:AB6"/>
    <mergeCell ref="AC6:AG6"/>
  </mergeCells>
  <conditionalFormatting sqref="F5 E6">
    <cfRule type="containsText" dxfId="18" priority="7" operator="containsText" text="Seleccione Ordenador">
      <formula>NOT(ISERROR(SEARCH("Seleccione Ordenador",E5)))</formula>
    </cfRule>
  </conditionalFormatting>
  <conditionalFormatting sqref="F5:G5">
    <cfRule type="colorScale" priority="6">
      <colorScale>
        <cfvo type="min"/>
        <cfvo type="percentile" val="50"/>
        <cfvo type="max"/>
        <color rgb="FFF8696B"/>
        <color rgb="FFFFEB84"/>
        <color rgb="FF63BE7B"/>
      </colorScale>
    </cfRule>
  </conditionalFormatting>
  <conditionalFormatting sqref="L8:L14">
    <cfRule type="cellIs" dxfId="17" priority="2" operator="greaterThan">
      <formula>$K$5</formula>
    </cfRule>
  </conditionalFormatting>
  <conditionalFormatting sqref="AB8:AB14 AG8:AG14 AP8:AS14 AX8:AZ14">
    <cfRule type="expression" dxfId="16" priority="3">
      <formula>+_xlfn.ISFORMULA(AB8)</formula>
    </cfRule>
  </conditionalFormatting>
  <conditionalFormatting sqref="AD8:AD14">
    <cfRule type="cellIs" dxfId="15" priority="1" operator="greaterThan">
      <formula>$L$8/2</formula>
    </cfRule>
  </conditionalFormatting>
  <dataValidations count="10">
    <dataValidation type="list" allowBlank="1" showInputMessage="1" showErrorMessage="1" sqref="J8:J14" xr:uid="{00000000-0002-0000-0100-000009000000}">
      <formula1>"CONTRATO DE OBRAS, OTROS TIPOS, PRESTACIÓN DE SERVICIOS, SUMINISTROS"</formula1>
    </dataValidation>
    <dataValidation type="list" allowBlank="1" showInputMessage="1" showErrorMessage="1" sqref="BB8:BB14" xr:uid="{00000000-0002-0000-0100-000008000000}">
      <formula1>"Por iniciar,En ejecucion,Suspendido,Terminado,Liquidado"</formula1>
    </dataValidation>
    <dataValidation type="list" allowBlank="1" showInputMessage="1" showErrorMessage="1" sqref="H8:H14" xr:uid="{00000000-0002-0000-0100-000007000000}">
      <formula1>"OTRO SECTOR"</formula1>
    </dataValidation>
    <dataValidation type="list" allowBlank="1" showInputMessage="1" showErrorMessage="1" sqref="M8:M14" xr:uid="{00000000-0002-0000-0100-000006000000}">
      <formula1>"DIRECTA"</formula1>
    </dataValidation>
    <dataValidation type="list" allowBlank="1" showInputMessage="1" showErrorMessage="1" sqref="I8:I14" xr:uid="{00000000-0002-0000-0100-000005000000}">
      <formula1>"FUNCIONAMIENTO,INVERSION,OTROS"</formula1>
    </dataValidation>
    <dataValidation type="list" allowBlank="1" showInputMessage="1" showErrorMessage="1" sqref="BE8:BE14" xr:uid="{00000000-0002-0000-0100-000004000000}">
      <formula1>"SI,NA por TIPO Contrato"</formula1>
    </dataValidation>
    <dataValidation type="list" allowBlank="1" showInputMessage="1" showErrorMessage="1" sqref="BD8:BD14" xr:uid="{00000000-0002-0000-0100-000003000000}">
      <formula1>"SI,NO HA INICIADO"</formula1>
    </dataValidation>
    <dataValidation type="list" allowBlank="1" showInputMessage="1" showErrorMessage="1" errorTitle="ERROR" error="SOLO VALIDO LISTA DESPLEGABLE" promptTitle="ESCOJA EL PERIODO" sqref="F5" xr:uid="{00000000-0002-0000-0100-000002000000}">
      <formula1>"Seleccione el periodo a presentar,ENERO,FEBRERO,MARZO,ABRIL,MAYO,JUNIO,JULIO,AGOSTO,SEPTIEMBRE,OCTUBRE,NOVIEMBRE,DICIEMBRE"</formula1>
    </dataValidation>
    <dataValidation type="list" allowBlank="1" showInputMessage="1" showErrorMessage="1" sqref="K4" xr:uid="{00000000-0002-0000-0100-000001000000}">
      <formula1>"42,250,1000,3000"</formula1>
    </dataValidation>
    <dataValidation type="list" allowBlank="1" showInputMessage="1" showErrorMessage="1" sqref="U8:U14 AT8:AT14 AR8:AR14" xr:uid="{00000000-0002-0000-0100-000000000000}">
      <formula1>"SI,NO"</formula1>
    </dataValidation>
  </dataValidations>
  <hyperlinks>
    <hyperlink ref="BC8" r:id="rId1" xr:uid="{2FDFCC48-D9BE-4B1E-940A-B0B9893A474B}"/>
    <hyperlink ref="BC9" r:id="rId2" xr:uid="{DE613FDC-E81F-4AF2-83F1-CAE460ED2B62}"/>
    <hyperlink ref="BC10" r:id="rId3" xr:uid="{82A2AB11-98C7-4240-A4DB-0DF62BA21B97}"/>
    <hyperlink ref="BC11" r:id="rId4" xr:uid="{B9C301BC-7336-424A-8ADF-FA939CCE5AE6}"/>
    <hyperlink ref="BC12" r:id="rId5" xr:uid="{D068A46E-207B-4275-A610-49F7C982EE78}"/>
    <hyperlink ref="BC13" r:id="rId6" xr:uid="{AF2E0C41-5125-4F0A-9814-048778BF8703}"/>
    <hyperlink ref="BC14" r:id="rId7" xr:uid="{997ED9E7-C75E-424E-8739-9E23D7143CCA}"/>
  </hyperlinks>
  <pageMargins left="0.7" right="0.7" top="0.75" bottom="0.75" header="0.3" footer="0.3"/>
  <pageSetup orientation="portrait" horizontalDpi="300" verticalDpi="300" r:id="rId8"/>
  <drawing r:id="rId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54D2E-11C5-4CAC-BFF2-6537F5B4D2C5}">
  <dimension ref="A1:BV9"/>
  <sheetViews>
    <sheetView showGridLines="0" workbookViewId="0">
      <selection activeCell="BJ6" sqref="BJ6"/>
    </sheetView>
  </sheetViews>
  <sheetFormatPr baseColWidth="10" defaultRowHeight="15" x14ac:dyDescent="0.25"/>
  <cols>
    <col min="1" max="1" width="2.5703125" customWidth="1"/>
    <col min="2" max="2" width="9.28515625" customWidth="1"/>
    <col min="3" max="3" width="13.5703125" customWidth="1"/>
    <col min="4" max="4" width="26.140625" customWidth="1"/>
    <col min="5" max="5" width="22.140625" customWidth="1"/>
    <col min="6" max="6" width="15.7109375" style="21" customWidth="1"/>
    <col min="7" max="7" width="15.85546875" style="21" customWidth="1"/>
    <col min="8" max="8" width="16.5703125" style="21" customWidth="1"/>
    <col min="9" max="9" width="17.42578125" style="21" customWidth="1"/>
    <col min="10" max="10" width="17.42578125" style="22" customWidth="1"/>
    <col min="11" max="11" width="18.42578125" customWidth="1"/>
    <col min="12" max="12" width="13.42578125" bestFit="1" customWidth="1"/>
    <col min="13" max="13" width="13.42578125" customWidth="1"/>
    <col min="14" max="14" width="16.140625" customWidth="1"/>
    <col min="15" max="15" width="16.42578125" customWidth="1"/>
    <col min="17" max="17" width="12.42578125" customWidth="1"/>
    <col min="19" max="19" width="14.7109375" customWidth="1"/>
    <col min="20" max="20" width="16.140625" customWidth="1"/>
    <col min="21" max="21" width="14.140625" customWidth="1"/>
    <col min="22" max="22" width="14.42578125" customWidth="1"/>
    <col min="23" max="23" width="17.140625" customWidth="1"/>
    <col min="24" max="24" width="13.85546875" customWidth="1"/>
    <col min="25" max="25" width="14.42578125" customWidth="1"/>
    <col min="26" max="26" width="13.85546875" customWidth="1"/>
    <col min="27" max="27" width="13.5703125" customWidth="1"/>
    <col min="28" max="28" width="13.28515625" customWidth="1"/>
    <col min="31" max="31" width="13.42578125" customWidth="1"/>
    <col min="32" max="32" width="13.28515625" customWidth="1"/>
    <col min="33" max="33" width="13.5703125" customWidth="1"/>
    <col min="34" max="34" width="16.5703125" customWidth="1"/>
    <col min="35" max="35" width="14.28515625" customWidth="1"/>
    <col min="36" max="36" width="14.28515625" style="21" customWidth="1"/>
    <col min="37" max="37" width="13.85546875" customWidth="1"/>
    <col min="38" max="38" width="15.5703125" customWidth="1"/>
    <col min="39" max="41" width="13.28515625" customWidth="1"/>
    <col min="42" max="42" width="14" customWidth="1"/>
    <col min="43" max="45" width="14.85546875" customWidth="1"/>
    <col min="46" max="46" width="14.7109375" customWidth="1"/>
    <col min="47" max="48" width="14.28515625" customWidth="1"/>
    <col min="49" max="49" width="13.42578125" customWidth="1"/>
    <col min="50" max="52" width="12" customWidth="1"/>
    <col min="53" max="53" width="14.42578125" customWidth="1"/>
    <col min="54" max="54" width="12.42578125" customWidth="1"/>
  </cols>
  <sheetData>
    <row r="1" spans="1:74" ht="7.5" customHeight="1" x14ac:dyDescent="0.25">
      <c r="F1"/>
      <c r="G1"/>
      <c r="H1"/>
      <c r="I1"/>
      <c r="J1"/>
      <c r="W1" s="1"/>
      <c r="AJ1"/>
    </row>
    <row r="2" spans="1:74" ht="11.25" customHeight="1" thickBot="1" x14ac:dyDescent="0.3">
      <c r="F2"/>
      <c r="G2"/>
      <c r="H2" s="2"/>
      <c r="I2"/>
      <c r="J2"/>
      <c r="W2" s="1"/>
      <c r="AJ2"/>
    </row>
    <row r="3" spans="1:74" ht="21" customHeight="1" thickBot="1" x14ac:dyDescent="0.3">
      <c r="B3" s="316"/>
      <c r="C3" s="317"/>
      <c r="D3" s="322" t="s">
        <v>69</v>
      </c>
      <c r="E3" s="323"/>
      <c r="F3" s="323"/>
      <c r="G3" s="324"/>
      <c r="H3" s="330" t="s">
        <v>0</v>
      </c>
      <c r="I3" s="331"/>
      <c r="J3" s="19"/>
      <c r="K3" s="4" t="s">
        <v>74</v>
      </c>
      <c r="L3" s="9"/>
      <c r="M3" s="5"/>
      <c r="N3" s="5"/>
      <c r="O3" s="5"/>
      <c r="P3" s="5"/>
      <c r="Q3" s="5"/>
      <c r="R3" s="5"/>
      <c r="S3" s="5"/>
      <c r="T3" s="5"/>
      <c r="U3" s="5"/>
      <c r="V3" s="5"/>
      <c r="W3" s="6"/>
      <c r="X3" s="6"/>
      <c r="Y3" s="5"/>
      <c r="Z3" s="6"/>
      <c r="AA3" s="5"/>
      <c r="AB3" s="6"/>
      <c r="AC3" s="5"/>
      <c r="AD3" s="6"/>
      <c r="AE3" s="5"/>
      <c r="AF3" s="6"/>
      <c r="AG3" s="5"/>
      <c r="AH3" s="6"/>
      <c r="AI3" s="5"/>
      <c r="AJ3" s="5"/>
      <c r="AK3" s="6"/>
      <c r="AL3" s="5"/>
      <c r="AM3" s="6"/>
      <c r="AN3" s="5"/>
      <c r="AO3" s="5"/>
      <c r="AP3" s="6"/>
      <c r="AQ3" s="5"/>
      <c r="AR3" s="5"/>
      <c r="AS3" s="5"/>
      <c r="AT3" s="5"/>
      <c r="AU3" s="5"/>
      <c r="AV3" s="5"/>
      <c r="AW3" s="6"/>
      <c r="AX3" s="5"/>
      <c r="AY3" s="5"/>
      <c r="AZ3" s="6"/>
      <c r="BA3" s="5"/>
      <c r="BB3" s="6"/>
      <c r="BC3" s="5"/>
      <c r="BD3" s="6"/>
      <c r="BE3" s="5"/>
    </row>
    <row r="4" spans="1:74" ht="28.5" customHeight="1" thickBot="1" x14ac:dyDescent="0.3">
      <c r="B4" s="318"/>
      <c r="C4" s="319"/>
      <c r="D4" s="325"/>
      <c r="E4" s="326"/>
      <c r="F4" s="326"/>
      <c r="G4" s="327"/>
      <c r="H4" s="332"/>
      <c r="I4" s="333"/>
      <c r="J4" s="20"/>
      <c r="K4" s="3">
        <v>250</v>
      </c>
      <c r="L4" s="4" t="s">
        <v>1</v>
      </c>
      <c r="M4" s="5"/>
      <c r="N4" s="5"/>
      <c r="O4" s="5"/>
      <c r="P4" s="5"/>
      <c r="Q4" s="5"/>
      <c r="R4" s="5"/>
      <c r="S4" s="5"/>
      <c r="T4" s="5"/>
      <c r="U4" s="5"/>
      <c r="V4" s="5"/>
      <c r="W4" s="6"/>
      <c r="X4" s="6"/>
      <c r="Y4" s="5"/>
      <c r="Z4" s="6"/>
      <c r="AA4" s="5"/>
      <c r="AB4" s="6"/>
      <c r="AC4" s="5"/>
      <c r="AD4" s="6"/>
      <c r="AE4" s="5"/>
      <c r="AF4" s="6"/>
      <c r="AG4" s="5"/>
      <c r="AH4" s="6"/>
      <c r="AI4" s="5"/>
      <c r="AJ4" s="5"/>
      <c r="AK4" s="6"/>
      <c r="AL4" s="5"/>
      <c r="AM4" s="6"/>
      <c r="AN4" s="5"/>
      <c r="AO4" s="5"/>
      <c r="AP4" s="6"/>
      <c r="AQ4" s="5"/>
      <c r="AR4" s="5"/>
      <c r="AS4" s="5"/>
      <c r="AT4" s="5"/>
      <c r="AU4" s="5"/>
      <c r="AV4" s="5"/>
      <c r="AW4" s="6"/>
      <c r="AX4" s="5"/>
      <c r="AY4" s="5"/>
      <c r="AZ4" s="6"/>
      <c r="BA4" s="5"/>
      <c r="BB4" s="6"/>
      <c r="BC4" s="5"/>
      <c r="BD4" s="6"/>
      <c r="BE4" s="5"/>
    </row>
    <row r="5" spans="1:74" ht="23.25" customHeight="1" thickBot="1" x14ac:dyDescent="0.3">
      <c r="B5" s="318"/>
      <c r="C5" s="319"/>
      <c r="D5" s="7" t="s">
        <v>2</v>
      </c>
      <c r="E5" s="8"/>
      <c r="F5" s="341" t="s">
        <v>85</v>
      </c>
      <c r="G5" s="341"/>
      <c r="H5" s="334"/>
      <c r="I5" s="335"/>
      <c r="J5" s="20"/>
      <c r="K5" s="10">
        <f>+L6*K4</f>
        <v>355875000</v>
      </c>
      <c r="L5" s="11" t="s">
        <v>3</v>
      </c>
      <c r="M5" s="5"/>
      <c r="N5" s="5"/>
      <c r="O5" s="5"/>
      <c r="P5" s="5"/>
      <c r="Q5" s="5"/>
      <c r="R5" s="5"/>
      <c r="S5" s="5"/>
      <c r="T5" s="5"/>
      <c r="U5" s="5"/>
      <c r="V5" s="5"/>
      <c r="W5" s="6"/>
      <c r="X5" s="6"/>
      <c r="Y5" s="6"/>
      <c r="Z5" s="6"/>
      <c r="AA5" s="6"/>
      <c r="AB5" s="6"/>
      <c r="AC5" s="348" t="s">
        <v>4</v>
      </c>
      <c r="AD5" s="349"/>
      <c r="AE5" s="349"/>
      <c r="AF5" s="349"/>
      <c r="AG5" s="349"/>
      <c r="AH5" s="349"/>
      <c r="AI5" s="349"/>
      <c r="AJ5" s="349"/>
      <c r="AK5" s="349"/>
      <c r="AL5" s="349"/>
      <c r="AM5" s="349"/>
      <c r="AN5" s="349"/>
      <c r="AO5" s="349"/>
      <c r="AP5" s="350"/>
      <c r="AQ5" s="5"/>
      <c r="AR5" s="5"/>
      <c r="AS5" s="5"/>
      <c r="AT5" s="5"/>
      <c r="AU5" s="5"/>
      <c r="AV5" s="5"/>
      <c r="AW5" s="5"/>
      <c r="AX5" s="5"/>
      <c r="AY5" s="5"/>
      <c r="AZ5" s="5"/>
      <c r="BA5" s="5"/>
      <c r="BB5" s="5"/>
      <c r="BC5" s="5"/>
      <c r="BD5" s="5"/>
      <c r="BE5" s="5"/>
    </row>
    <row r="6" spans="1:74" s="12" customFormat="1" ht="31.5" customHeight="1" thickBot="1" x14ac:dyDescent="0.3">
      <c r="B6" s="320"/>
      <c r="C6" s="321"/>
      <c r="D6" s="13" t="s">
        <v>5</v>
      </c>
      <c r="E6" s="354" t="s">
        <v>658</v>
      </c>
      <c r="F6" s="354"/>
      <c r="G6" s="355"/>
      <c r="H6" s="351" t="s">
        <v>82</v>
      </c>
      <c r="I6" s="352"/>
      <c r="J6" s="352"/>
      <c r="K6" s="353"/>
      <c r="L6" s="18">
        <v>1423500</v>
      </c>
      <c r="M6" s="5"/>
      <c r="N6" s="338" t="s">
        <v>6</v>
      </c>
      <c r="O6" s="339"/>
      <c r="P6" s="338" t="s">
        <v>7</v>
      </c>
      <c r="Q6" s="339"/>
      <c r="R6" s="340"/>
      <c r="S6" s="346" t="s">
        <v>8</v>
      </c>
      <c r="T6" s="347"/>
      <c r="U6" s="338" t="s">
        <v>9</v>
      </c>
      <c r="V6" s="339"/>
      <c r="W6" s="339"/>
      <c r="X6" s="348" t="s">
        <v>10</v>
      </c>
      <c r="Y6" s="349"/>
      <c r="Z6" s="349"/>
      <c r="AA6" s="349"/>
      <c r="AB6" s="350"/>
      <c r="AC6" s="348" t="s">
        <v>11</v>
      </c>
      <c r="AD6" s="349"/>
      <c r="AE6" s="349"/>
      <c r="AF6" s="349"/>
      <c r="AG6" s="350"/>
      <c r="AH6" s="338" t="s">
        <v>12</v>
      </c>
      <c r="AI6" s="339"/>
      <c r="AJ6" s="339"/>
      <c r="AK6" s="340"/>
      <c r="AL6" s="338" t="s">
        <v>13</v>
      </c>
      <c r="AM6" s="339"/>
      <c r="AN6" s="339"/>
      <c r="AO6" s="339"/>
      <c r="AP6" s="340"/>
      <c r="AQ6" s="5"/>
      <c r="AR6" s="338" t="s">
        <v>75</v>
      </c>
      <c r="AS6" s="340"/>
      <c r="AT6" s="338" t="s">
        <v>14</v>
      </c>
      <c r="AU6" s="339"/>
      <c r="AV6" s="339"/>
      <c r="AW6" s="339"/>
      <c r="AX6" s="339"/>
      <c r="AY6" s="340"/>
      <c r="AZ6" s="338" t="s">
        <v>72</v>
      </c>
      <c r="BA6" s="339"/>
      <c r="BB6" s="340"/>
      <c r="BC6" s="338" t="s">
        <v>15</v>
      </c>
      <c r="BD6" s="339"/>
      <c r="BE6" s="340"/>
    </row>
    <row r="7" spans="1:74" s="16" customFormat="1" ht="77.25" thickBot="1" x14ac:dyDescent="0.3">
      <c r="A7" s="14"/>
      <c r="B7" s="48" t="s">
        <v>16</v>
      </c>
      <c r="C7" s="49" t="s">
        <v>17</v>
      </c>
      <c r="D7" s="55" t="s">
        <v>18</v>
      </c>
      <c r="E7" s="56" t="s">
        <v>19</v>
      </c>
      <c r="F7" s="56" t="s">
        <v>20</v>
      </c>
      <c r="G7" s="55" t="s">
        <v>21</v>
      </c>
      <c r="H7" s="48" t="s">
        <v>22</v>
      </c>
      <c r="I7" s="48" t="s">
        <v>70</v>
      </c>
      <c r="J7" s="48" t="s">
        <v>78</v>
      </c>
      <c r="K7" s="48" t="s">
        <v>23</v>
      </c>
      <c r="L7" s="48" t="s">
        <v>24</v>
      </c>
      <c r="M7" s="48" t="s">
        <v>25</v>
      </c>
      <c r="N7" s="48" t="s">
        <v>26</v>
      </c>
      <c r="O7" s="49" t="s">
        <v>27</v>
      </c>
      <c r="P7" s="49" t="s">
        <v>28</v>
      </c>
      <c r="Q7" s="48" t="s">
        <v>29</v>
      </c>
      <c r="R7" s="48" t="s">
        <v>30</v>
      </c>
      <c r="S7" s="48" t="s">
        <v>31</v>
      </c>
      <c r="T7" s="48" t="s">
        <v>32</v>
      </c>
      <c r="U7" s="48" t="s">
        <v>33</v>
      </c>
      <c r="V7" s="49" t="s">
        <v>34</v>
      </c>
      <c r="W7" s="48" t="s">
        <v>35</v>
      </c>
      <c r="X7" s="48" t="s">
        <v>68</v>
      </c>
      <c r="Y7" s="48" t="s">
        <v>36</v>
      </c>
      <c r="Z7" s="48" t="s">
        <v>37</v>
      </c>
      <c r="AA7" s="54" t="s">
        <v>38</v>
      </c>
      <c r="AB7" s="53" t="s">
        <v>39</v>
      </c>
      <c r="AC7" s="48" t="s">
        <v>40</v>
      </c>
      <c r="AD7" s="48" t="s">
        <v>41</v>
      </c>
      <c r="AE7" s="48" t="s">
        <v>42</v>
      </c>
      <c r="AF7" s="54" t="s">
        <v>43</v>
      </c>
      <c r="AG7" s="53" t="s">
        <v>44</v>
      </c>
      <c r="AH7" s="48" t="s">
        <v>45</v>
      </c>
      <c r="AI7" s="48" t="s">
        <v>46</v>
      </c>
      <c r="AJ7" s="54" t="s">
        <v>47</v>
      </c>
      <c r="AK7" s="54" t="s">
        <v>80</v>
      </c>
      <c r="AL7" s="48" t="s">
        <v>48</v>
      </c>
      <c r="AM7" s="54" t="s">
        <v>49</v>
      </c>
      <c r="AN7" s="54" t="s">
        <v>50</v>
      </c>
      <c r="AO7" s="54" t="s">
        <v>79</v>
      </c>
      <c r="AP7" s="53" t="s">
        <v>51</v>
      </c>
      <c r="AQ7" s="53" t="s">
        <v>52</v>
      </c>
      <c r="AR7" s="48" t="s">
        <v>76</v>
      </c>
      <c r="AS7" s="48" t="s">
        <v>77</v>
      </c>
      <c r="AT7" s="48" t="s">
        <v>53</v>
      </c>
      <c r="AU7" s="48" t="s">
        <v>54</v>
      </c>
      <c r="AV7" s="48" t="s">
        <v>55</v>
      </c>
      <c r="AW7" s="52" t="s">
        <v>56</v>
      </c>
      <c r="AX7" s="51" t="s">
        <v>57</v>
      </c>
      <c r="AY7" s="51" t="s">
        <v>83</v>
      </c>
      <c r="AZ7" s="50" t="s">
        <v>84</v>
      </c>
      <c r="BA7" s="48" t="s">
        <v>58</v>
      </c>
      <c r="BB7" s="48" t="s">
        <v>59</v>
      </c>
      <c r="BC7" s="49" t="s">
        <v>60</v>
      </c>
      <c r="BD7" s="49" t="s">
        <v>61</v>
      </c>
      <c r="BE7" s="49" t="s">
        <v>62</v>
      </c>
      <c r="BF7" s="15"/>
      <c r="BG7" s="15"/>
      <c r="BH7" s="15"/>
      <c r="BI7" s="15"/>
      <c r="BJ7" s="15"/>
      <c r="BK7" s="15"/>
      <c r="BL7" s="15"/>
      <c r="BM7" s="15"/>
      <c r="BN7" s="15"/>
      <c r="BO7" s="15"/>
      <c r="BP7" s="15"/>
      <c r="BQ7" s="15"/>
      <c r="BR7" s="15"/>
      <c r="BS7" s="15"/>
      <c r="BT7" s="15"/>
      <c r="BU7" s="15"/>
      <c r="BV7" s="15"/>
    </row>
    <row r="8" spans="1:74" s="12" customFormat="1" ht="15.75" thickBot="1" x14ac:dyDescent="0.25">
      <c r="B8" s="265">
        <v>2025</v>
      </c>
      <c r="C8" s="265">
        <v>891780111</v>
      </c>
      <c r="D8" s="265" t="s">
        <v>63</v>
      </c>
      <c r="E8" s="266" t="s">
        <v>2412</v>
      </c>
      <c r="F8" s="267" t="s">
        <v>657</v>
      </c>
      <c r="G8" s="267">
        <v>0</v>
      </c>
      <c r="H8" s="267" t="s">
        <v>71</v>
      </c>
      <c r="I8" s="265" t="s">
        <v>64</v>
      </c>
      <c r="J8" s="268" t="s">
        <v>81</v>
      </c>
      <c r="K8" s="269" t="s">
        <v>656</v>
      </c>
      <c r="L8" s="270">
        <v>20000000</v>
      </c>
      <c r="M8" s="265" t="s">
        <v>66</v>
      </c>
      <c r="N8" s="269" t="s">
        <v>655</v>
      </c>
      <c r="O8" s="269">
        <v>901094352</v>
      </c>
      <c r="P8" s="271">
        <v>145</v>
      </c>
      <c r="Q8" s="272">
        <v>45681</v>
      </c>
      <c r="R8" s="271">
        <v>60000000</v>
      </c>
      <c r="S8" s="272">
        <v>45688</v>
      </c>
      <c r="T8" s="270">
        <v>20000000</v>
      </c>
      <c r="U8" s="267" t="s">
        <v>65</v>
      </c>
      <c r="V8" s="270">
        <v>36718996</v>
      </c>
      <c r="W8" s="268" t="s">
        <v>654</v>
      </c>
      <c r="X8" s="273">
        <v>45688</v>
      </c>
      <c r="Y8" s="273">
        <v>45688</v>
      </c>
      <c r="Z8" s="273" t="s">
        <v>73</v>
      </c>
      <c r="AA8" s="273">
        <v>46022</v>
      </c>
      <c r="AB8" s="274">
        <f>+IF(Z8="1800-01-01",AA8-Y8,AA8-Z8)</f>
        <v>334</v>
      </c>
      <c r="AC8" s="267">
        <v>0</v>
      </c>
      <c r="AD8" s="270">
        <v>0</v>
      </c>
      <c r="AE8" s="270">
        <v>0</v>
      </c>
      <c r="AF8" s="275" t="s">
        <v>73</v>
      </c>
      <c r="AG8" s="274">
        <f>+IF(AF8="1800-01-01",0,AF8-AA8)</f>
        <v>0</v>
      </c>
      <c r="AH8" s="270">
        <v>0</v>
      </c>
      <c r="AI8" s="270">
        <v>0</v>
      </c>
      <c r="AJ8" s="267" t="s">
        <v>73</v>
      </c>
      <c r="AK8" s="272" t="s">
        <v>73</v>
      </c>
      <c r="AL8" s="270">
        <v>1</v>
      </c>
      <c r="AM8" s="272" t="s">
        <v>73</v>
      </c>
      <c r="AN8" s="272" t="s">
        <v>73</v>
      </c>
      <c r="AO8" s="272" t="s">
        <v>73</v>
      </c>
      <c r="AP8" s="274">
        <f>+IF(AM8="1800-01-01",0,AN8-AM8)</f>
        <v>0</v>
      </c>
      <c r="AQ8" s="274">
        <f>+L8+AD8-AI8</f>
        <v>20000000</v>
      </c>
      <c r="AR8" s="267" t="s">
        <v>65</v>
      </c>
      <c r="AS8" s="270">
        <v>20000000</v>
      </c>
      <c r="AT8" s="267" t="s">
        <v>86</v>
      </c>
      <c r="AU8" s="270">
        <v>0</v>
      </c>
      <c r="AV8" s="276" t="s">
        <v>73</v>
      </c>
      <c r="AW8" s="277">
        <v>0</v>
      </c>
      <c r="AX8" s="278">
        <f>AQ8-AW8</f>
        <v>20000000</v>
      </c>
      <c r="AY8" s="279">
        <f>+IFERROR(AW8/AQ8,"_")</f>
        <v>0</v>
      </c>
      <c r="AZ8" s="280">
        <v>0</v>
      </c>
      <c r="BA8" s="276" t="s">
        <v>73</v>
      </c>
      <c r="BB8" s="267" t="s">
        <v>87</v>
      </c>
      <c r="BC8" s="281" t="s">
        <v>653</v>
      </c>
      <c r="BD8" s="265" t="s">
        <v>65</v>
      </c>
      <c r="BE8" s="265" t="s">
        <v>65</v>
      </c>
    </row>
    <row r="9" spans="1:74" s="17" customFormat="1" ht="15.75" thickBot="1" x14ac:dyDescent="0.3">
      <c r="B9" s="342" t="s">
        <v>67</v>
      </c>
      <c r="C9" s="343"/>
      <c r="D9" s="344"/>
      <c r="E9" s="45">
        <f>+SUBTOTAL(3,E8:E8)</f>
        <v>1</v>
      </c>
      <c r="F9" s="34"/>
      <c r="G9" s="35"/>
      <c r="H9" s="35"/>
      <c r="I9" s="35"/>
      <c r="J9" s="44"/>
      <c r="K9" s="33"/>
      <c r="L9" s="43">
        <f>SUM(L8:L8)</f>
        <v>20000000</v>
      </c>
      <c r="M9" s="328"/>
      <c r="N9" s="329"/>
      <c r="O9" s="329"/>
      <c r="P9" s="329"/>
      <c r="Q9" s="329"/>
      <c r="R9" s="329"/>
      <c r="S9" s="329"/>
      <c r="T9" s="329"/>
      <c r="U9" s="329"/>
      <c r="V9" s="329"/>
      <c r="W9" s="329"/>
      <c r="X9" s="329"/>
      <c r="Y9" s="329"/>
      <c r="Z9" s="329"/>
      <c r="AA9" s="329"/>
      <c r="AB9" s="345"/>
      <c r="AC9" s="40">
        <f>SUM(AC8:AC8)</f>
        <v>0</v>
      </c>
      <c r="AD9" s="32">
        <f>SUM(AD8:AD8)</f>
        <v>0</v>
      </c>
      <c r="AE9" s="32">
        <f>SUM(AE8:AE8)</f>
        <v>0</v>
      </c>
      <c r="AF9" s="36"/>
      <c r="AG9" s="32">
        <f>SUM(AG8:AG8)</f>
        <v>0</v>
      </c>
      <c r="AH9" s="32">
        <f>SUM(AH8:AH8)</f>
        <v>0</v>
      </c>
      <c r="AI9" s="42">
        <f>SUM(AI8:AI8)</f>
        <v>0</v>
      </c>
      <c r="AJ9" s="126"/>
      <c r="AK9" s="36"/>
      <c r="AL9" s="41">
        <f>SUM(AL8:AL8)</f>
        <v>1</v>
      </c>
      <c r="AM9" s="328"/>
      <c r="AN9" s="329"/>
      <c r="AO9" s="329"/>
      <c r="AP9" s="345"/>
      <c r="AQ9" s="40">
        <f>SUM(AQ8:AQ8)</f>
        <v>20000000</v>
      </c>
      <c r="AR9" s="36"/>
      <c r="AS9" s="39">
        <f>SUM(AQ9:AR9)</f>
        <v>20000000</v>
      </c>
      <c r="AT9" s="36"/>
      <c r="AU9" s="32">
        <f>SUM(AU8:AU8)</f>
        <v>0</v>
      </c>
      <c r="AV9" s="36"/>
      <c r="AW9" s="38">
        <f>SUM(AW8:AW8)</f>
        <v>0</v>
      </c>
      <c r="AX9" s="37">
        <f>SUM(AX8:AX8)</f>
        <v>20000000</v>
      </c>
      <c r="AY9" s="328"/>
      <c r="AZ9" s="329"/>
      <c r="BA9" s="329"/>
      <c r="BB9" s="329"/>
      <c r="BC9" s="329"/>
      <c r="BD9" s="329"/>
      <c r="BE9" s="329"/>
    </row>
  </sheetData>
  <sheetProtection formatCells="0" formatColumns="0" formatRows="0" insertRows="0" deleteRows="0" autoFilter="0"/>
  <mergeCells count="23">
    <mergeCell ref="B3:C6"/>
    <mergeCell ref="D3:G4"/>
    <mergeCell ref="AY9:BE9"/>
    <mergeCell ref="B9:D9"/>
    <mergeCell ref="M9:AB9"/>
    <mergeCell ref="BC6:BE6"/>
    <mergeCell ref="N6:O6"/>
    <mergeCell ref="P6:R6"/>
    <mergeCell ref="S6:T6"/>
    <mergeCell ref="AM9:AP9"/>
    <mergeCell ref="U6:W6"/>
    <mergeCell ref="X6:AB6"/>
    <mergeCell ref="AC6:AG6"/>
    <mergeCell ref="H3:I5"/>
    <mergeCell ref="E6:G6"/>
    <mergeCell ref="AZ6:BB6"/>
    <mergeCell ref="F5:G5"/>
    <mergeCell ref="AC5:AP5"/>
    <mergeCell ref="H6:K6"/>
    <mergeCell ref="AT6:AY6"/>
    <mergeCell ref="AR6:AS6"/>
    <mergeCell ref="AH6:AK6"/>
    <mergeCell ref="AL6:AP6"/>
  </mergeCells>
  <conditionalFormatting sqref="F5 E6">
    <cfRule type="containsText" dxfId="14" priority="8" operator="containsText" text="Seleccione Ordenador">
      <formula>NOT(ISERROR(SEARCH("Seleccione Ordenador",E5)))</formula>
    </cfRule>
  </conditionalFormatting>
  <conditionalFormatting sqref="F5:G5">
    <cfRule type="colorScale" priority="7">
      <colorScale>
        <cfvo type="min"/>
        <cfvo type="percentile" val="50"/>
        <cfvo type="max"/>
        <color rgb="FFF8696B"/>
        <color rgb="FFFFEB84"/>
        <color rgb="FF63BE7B"/>
      </colorScale>
    </cfRule>
  </conditionalFormatting>
  <conditionalFormatting sqref="L8">
    <cfRule type="cellIs" dxfId="13" priority="4" operator="greaterThan">
      <formula>$K$5</formula>
    </cfRule>
  </conditionalFormatting>
  <conditionalFormatting sqref="AB8 AG8 AP8:AS8 AX8:AZ8">
    <cfRule type="expression" dxfId="12" priority="5">
      <formula>+_xlfn.ISFORMULA(AB8)</formula>
    </cfRule>
  </conditionalFormatting>
  <conditionalFormatting sqref="AD8">
    <cfRule type="cellIs" dxfId="11" priority="3" operator="greaterThan">
      <formula>$L$8/2</formula>
    </cfRule>
  </conditionalFormatting>
  <dataValidations count="10">
    <dataValidation type="list" allowBlank="1" showInputMessage="1" showErrorMessage="1" sqref="J8" xr:uid="{FAF74885-72D6-4561-BE2D-B13692DE44E5}">
      <formula1>"CONTRATO DE OBRAS, OTROS TIPOS, PRESTACIÓN DE SERVICIOS, SUMINISTROS"</formula1>
    </dataValidation>
    <dataValidation type="list" allowBlank="1" showInputMessage="1" showErrorMessage="1" sqref="BB8" xr:uid="{63DA7620-CE4C-4F8A-896E-61CFBC4FF58E}">
      <formula1>"Por iniciar,En ejecucion,Suspendido,Terminado,Liquidado"</formula1>
    </dataValidation>
    <dataValidation type="list" allowBlank="1" showInputMessage="1" showErrorMessage="1" sqref="H8" xr:uid="{0702C2A5-72D9-4820-8D3B-D816F8654FDD}">
      <formula1>"OTRO SECTOR"</formula1>
    </dataValidation>
    <dataValidation type="list" allowBlank="1" showInputMessage="1" showErrorMessage="1" sqref="M8" xr:uid="{EE8EE2F2-8BC1-46D7-B28C-9776309D777D}">
      <formula1>"DIRECTA"</formula1>
    </dataValidation>
    <dataValidation type="list" allowBlank="1" showInputMessage="1" showErrorMessage="1" sqref="I8" xr:uid="{824282D2-6949-47C9-9CE1-93CEB98509B5}">
      <formula1>"FUNCIONAMIENTO,INVERSION,OTROS"</formula1>
    </dataValidation>
    <dataValidation type="list" allowBlank="1" showInputMessage="1" showErrorMessage="1" sqref="BE8" xr:uid="{7299B4FF-1FDF-4CCF-8E6C-D62CC1F07AC6}">
      <formula1>"SI,NA por TIPO Contrato"</formula1>
    </dataValidation>
    <dataValidation type="list" allowBlank="1" showInputMessage="1" showErrorMessage="1" sqref="BD8"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K4" xr:uid="{119A65B2-1C8E-4B58-BB14-57AEDBCBD383}">
      <formula1>"42,250,1000,3000"</formula1>
    </dataValidation>
    <dataValidation type="list" allowBlank="1" showInputMessage="1" showErrorMessage="1" sqref="U8 AT8 AR8" xr:uid="{301B71B2-D3E4-4E77-88BC-DCB7485E0C66}">
      <formula1>"SI,NO"</formula1>
    </dataValidation>
  </dataValidations>
  <hyperlinks>
    <hyperlink ref="BC8" r:id="rId1" xr:uid="{6F9C363E-C0D6-4EAA-9894-FC2A503C42A8}"/>
  </hyperlinks>
  <pageMargins left="0.7" right="0.7" top="0.75" bottom="0.75" header="0.3" footer="0.3"/>
  <pageSetup orientation="portrait" horizontalDpi="300" verticalDpi="30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12427-C5B3-42BC-B762-919BE25BDA7E}">
  <dimension ref="A1:BU12"/>
  <sheetViews>
    <sheetView showGridLines="0" zoomScaleNormal="100" workbookViewId="0">
      <selection activeCell="BK7" sqref="BK7"/>
    </sheetView>
  </sheetViews>
  <sheetFormatPr baseColWidth="10" defaultRowHeight="15" x14ac:dyDescent="0.25"/>
  <cols>
    <col min="1" max="1" width="9.28515625" customWidth="1"/>
    <col min="2" max="2" width="13.5703125" customWidth="1"/>
    <col min="3" max="3" width="26.140625" customWidth="1"/>
    <col min="4" max="4" width="22.140625" customWidth="1"/>
    <col min="5" max="5" width="15.7109375" style="21" customWidth="1"/>
    <col min="6" max="6" width="15.85546875" style="21" customWidth="1"/>
    <col min="7" max="7" width="16.5703125" style="21" customWidth="1"/>
    <col min="8" max="8" width="17.42578125" style="21" customWidth="1"/>
    <col min="9" max="9" width="17.42578125" style="22" customWidth="1"/>
    <col min="10" max="10" width="18.42578125" customWidth="1"/>
    <col min="11" max="11" width="13.42578125" bestFit="1" customWidth="1"/>
    <col min="12" max="12" width="13.42578125" customWidth="1"/>
    <col min="13" max="13" width="16.140625" customWidth="1"/>
    <col min="14" max="14" width="16.42578125" customWidth="1"/>
    <col min="16" max="16" width="12.42578125" customWidth="1"/>
    <col min="18" max="18" width="14.7109375" customWidth="1"/>
    <col min="19" max="19" width="16.14062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4.28515625" style="21" customWidth="1"/>
    <col min="36" max="36" width="13.85546875" customWidth="1"/>
    <col min="37" max="37" width="15.5703125" customWidth="1"/>
    <col min="38" max="40" width="13.28515625" customWidth="1"/>
    <col min="41" max="41" width="14" customWidth="1"/>
    <col min="42" max="44" width="14.85546875" customWidth="1"/>
    <col min="45" max="45" width="14.7109375" customWidth="1"/>
    <col min="46" max="47" width="14.28515625" customWidth="1"/>
    <col min="48" max="48" width="13.42578125" customWidth="1"/>
    <col min="49" max="51" width="12" customWidth="1"/>
    <col min="52" max="52" width="14.42578125" customWidth="1"/>
    <col min="53" max="53" width="12.42578125" customWidth="1"/>
    <col min="56" max="56" width="20.42578125" customWidth="1"/>
  </cols>
  <sheetData>
    <row r="1" spans="1:73" ht="7.5" customHeight="1" x14ac:dyDescent="0.25">
      <c r="E1"/>
      <c r="F1"/>
      <c r="G1"/>
      <c r="H1"/>
      <c r="I1"/>
      <c r="V1" s="1"/>
      <c r="AI1"/>
    </row>
    <row r="2" spans="1:73" ht="11.25" customHeight="1" thickBot="1" x14ac:dyDescent="0.3">
      <c r="E2"/>
      <c r="F2"/>
      <c r="G2" s="2"/>
      <c r="H2"/>
      <c r="I2"/>
      <c r="V2" s="1"/>
      <c r="AI2"/>
    </row>
    <row r="3" spans="1:73" ht="21" customHeight="1" thickBot="1" x14ac:dyDescent="0.3">
      <c r="A3" s="316"/>
      <c r="B3" s="317"/>
      <c r="C3" s="322" t="s">
        <v>69</v>
      </c>
      <c r="D3" s="323"/>
      <c r="E3" s="323"/>
      <c r="F3" s="324"/>
      <c r="G3" s="330" t="s">
        <v>0</v>
      </c>
      <c r="H3" s="331"/>
      <c r="I3" s="19"/>
      <c r="J3" s="4" t="s">
        <v>74</v>
      </c>
      <c r="K3" s="9"/>
      <c r="L3" s="5"/>
      <c r="M3" s="5"/>
      <c r="N3" s="5"/>
      <c r="O3" s="5"/>
      <c r="P3" s="5"/>
      <c r="Q3" s="5"/>
      <c r="R3" s="5"/>
      <c r="S3" s="5"/>
      <c r="T3" s="5"/>
      <c r="U3" s="5"/>
      <c r="V3" s="6"/>
      <c r="W3" s="6"/>
      <c r="X3" s="5"/>
      <c r="Y3" s="6"/>
      <c r="Z3" s="5"/>
      <c r="AA3" s="6"/>
      <c r="AB3" s="5"/>
      <c r="AC3" s="6"/>
      <c r="AD3" s="5"/>
      <c r="AE3" s="6"/>
      <c r="AF3" s="5"/>
      <c r="AG3" s="6"/>
      <c r="AH3" s="5"/>
      <c r="AI3" s="5"/>
      <c r="AJ3" s="6"/>
      <c r="AK3" s="5"/>
      <c r="AL3" s="6"/>
      <c r="AM3" s="5"/>
      <c r="AN3" s="5"/>
      <c r="AO3" s="6"/>
      <c r="AP3" s="5"/>
      <c r="AQ3" s="5"/>
      <c r="AR3" s="5"/>
      <c r="AS3" s="5"/>
      <c r="AT3" s="5"/>
      <c r="AU3" s="5"/>
      <c r="AV3" s="6"/>
      <c r="AW3" s="5"/>
      <c r="AX3" s="5"/>
      <c r="AY3" s="6"/>
      <c r="AZ3" s="5"/>
      <c r="BA3" s="6"/>
      <c r="BB3" s="5"/>
      <c r="BC3" s="6"/>
      <c r="BD3" s="5"/>
    </row>
    <row r="4" spans="1:73" ht="28.5" customHeight="1" thickBot="1" x14ac:dyDescent="0.3">
      <c r="A4" s="318"/>
      <c r="B4" s="319"/>
      <c r="C4" s="325"/>
      <c r="D4" s="326"/>
      <c r="E4" s="326"/>
      <c r="F4" s="327"/>
      <c r="G4" s="332"/>
      <c r="H4" s="333"/>
      <c r="I4" s="20"/>
      <c r="J4" s="3">
        <v>3000</v>
      </c>
      <c r="K4" s="4" t="s">
        <v>1</v>
      </c>
      <c r="L4" s="5"/>
      <c r="M4" s="5"/>
      <c r="N4" s="5"/>
      <c r="O4" s="5"/>
      <c r="P4" s="5"/>
      <c r="Q4" s="5"/>
      <c r="R4" s="5"/>
      <c r="S4" s="5"/>
      <c r="T4" s="5"/>
      <c r="U4" s="5"/>
      <c r="V4" s="6"/>
      <c r="W4" s="6"/>
      <c r="X4" s="5"/>
      <c r="Y4" s="6"/>
      <c r="Z4" s="5"/>
      <c r="AA4" s="6"/>
      <c r="AB4" s="5"/>
      <c r="AC4" s="6"/>
      <c r="AD4" s="5"/>
      <c r="AE4" s="6"/>
      <c r="AF4" s="5"/>
      <c r="AG4" s="6"/>
      <c r="AH4" s="5"/>
      <c r="AI4" s="5"/>
      <c r="AJ4" s="6"/>
      <c r="AK4" s="5"/>
      <c r="AL4" s="6"/>
      <c r="AM4" s="5"/>
      <c r="AN4" s="5"/>
      <c r="AO4" s="6"/>
      <c r="AP4" s="5"/>
      <c r="AQ4" s="5"/>
      <c r="AR4" s="5"/>
      <c r="AS4" s="5"/>
      <c r="AT4" s="5"/>
      <c r="AU4" s="5"/>
      <c r="AV4" s="6"/>
      <c r="AW4" s="5"/>
      <c r="AX4" s="5"/>
      <c r="AY4" s="6"/>
      <c r="AZ4" s="5"/>
      <c r="BA4" s="6"/>
      <c r="BB4" s="5"/>
      <c r="BC4" s="6"/>
      <c r="BD4" s="5"/>
    </row>
    <row r="5" spans="1:73" ht="23.25" customHeight="1" thickBot="1" x14ac:dyDescent="0.3">
      <c r="A5" s="318"/>
      <c r="B5" s="319"/>
      <c r="C5" s="7" t="s">
        <v>2</v>
      </c>
      <c r="D5" s="8"/>
      <c r="E5" s="341" t="s">
        <v>85</v>
      </c>
      <c r="F5" s="341"/>
      <c r="G5" s="334"/>
      <c r="H5" s="335"/>
      <c r="I5" s="20"/>
      <c r="J5" s="10">
        <f>+K6*J4</f>
        <v>4270500000</v>
      </c>
      <c r="K5" s="11" t="s">
        <v>3</v>
      </c>
      <c r="L5" s="5"/>
      <c r="M5" s="5"/>
      <c r="N5" s="5"/>
      <c r="O5" s="5"/>
      <c r="P5" s="5"/>
      <c r="Q5" s="5"/>
      <c r="R5" s="5"/>
      <c r="S5" s="5"/>
      <c r="T5" s="5"/>
      <c r="U5" s="5"/>
      <c r="V5" s="6"/>
      <c r="W5" s="6"/>
      <c r="X5" s="6"/>
      <c r="Y5" s="6"/>
      <c r="Z5" s="6"/>
      <c r="AA5" s="6"/>
      <c r="AB5" s="348" t="s">
        <v>4</v>
      </c>
      <c r="AC5" s="349"/>
      <c r="AD5" s="349"/>
      <c r="AE5" s="349"/>
      <c r="AF5" s="349"/>
      <c r="AG5" s="349"/>
      <c r="AH5" s="349"/>
      <c r="AI5" s="349"/>
      <c r="AJ5" s="349"/>
      <c r="AK5" s="349"/>
      <c r="AL5" s="349"/>
      <c r="AM5" s="349"/>
      <c r="AN5" s="349"/>
      <c r="AO5" s="350"/>
      <c r="AP5" s="5"/>
      <c r="AQ5" s="5"/>
      <c r="AR5" s="5"/>
      <c r="AS5" s="5"/>
      <c r="AT5" s="5"/>
      <c r="AU5" s="5"/>
      <c r="AV5" s="5"/>
      <c r="AW5" s="5"/>
      <c r="AX5" s="5"/>
      <c r="AY5" s="5"/>
      <c r="AZ5" s="5"/>
      <c r="BA5" s="5"/>
      <c r="BB5" s="5"/>
      <c r="BC5" s="5"/>
      <c r="BD5" s="5"/>
    </row>
    <row r="6" spans="1:73" s="12" customFormat="1" ht="31.5" customHeight="1" thickBot="1" x14ac:dyDescent="0.3">
      <c r="A6" s="320"/>
      <c r="B6" s="321"/>
      <c r="C6" s="13" t="s">
        <v>5</v>
      </c>
      <c r="D6" s="354" t="s">
        <v>2450</v>
      </c>
      <c r="E6" s="354"/>
      <c r="F6" s="355"/>
      <c r="G6" s="351" t="s">
        <v>82</v>
      </c>
      <c r="H6" s="352"/>
      <c r="I6" s="352"/>
      <c r="J6" s="353"/>
      <c r="K6" s="18">
        <v>1423500</v>
      </c>
      <c r="L6" s="5"/>
      <c r="M6" s="338" t="s">
        <v>6</v>
      </c>
      <c r="N6" s="339"/>
      <c r="O6" s="338" t="s">
        <v>7</v>
      </c>
      <c r="P6" s="339"/>
      <c r="Q6" s="340"/>
      <c r="R6" s="346" t="s">
        <v>8</v>
      </c>
      <c r="S6" s="347"/>
      <c r="T6" s="338" t="s">
        <v>9</v>
      </c>
      <c r="U6" s="339"/>
      <c r="V6" s="339"/>
      <c r="W6" s="348" t="s">
        <v>10</v>
      </c>
      <c r="X6" s="349"/>
      <c r="Y6" s="349"/>
      <c r="Z6" s="349"/>
      <c r="AA6" s="350"/>
      <c r="AB6" s="348" t="s">
        <v>11</v>
      </c>
      <c r="AC6" s="349"/>
      <c r="AD6" s="349"/>
      <c r="AE6" s="349"/>
      <c r="AF6" s="350"/>
      <c r="AG6" s="338" t="s">
        <v>12</v>
      </c>
      <c r="AH6" s="339"/>
      <c r="AI6" s="339"/>
      <c r="AJ6" s="340"/>
      <c r="AK6" s="338" t="s">
        <v>13</v>
      </c>
      <c r="AL6" s="339"/>
      <c r="AM6" s="339"/>
      <c r="AN6" s="339"/>
      <c r="AO6" s="340"/>
      <c r="AP6" s="5"/>
      <c r="AQ6" s="338" t="s">
        <v>75</v>
      </c>
      <c r="AR6" s="340"/>
      <c r="AS6" s="338" t="s">
        <v>14</v>
      </c>
      <c r="AT6" s="339"/>
      <c r="AU6" s="339"/>
      <c r="AV6" s="339"/>
      <c r="AW6" s="339"/>
      <c r="AX6" s="340"/>
      <c r="AY6" s="338" t="s">
        <v>72</v>
      </c>
      <c r="AZ6" s="339"/>
      <c r="BA6" s="340"/>
      <c r="BB6" s="338" t="s">
        <v>15</v>
      </c>
      <c r="BC6" s="339"/>
      <c r="BD6" s="340"/>
    </row>
    <row r="7" spans="1:73" s="16" customFormat="1" ht="77.25" thickBot="1" x14ac:dyDescent="0.3">
      <c r="A7" s="24" t="s">
        <v>16</v>
      </c>
      <c r="B7" s="25" t="s">
        <v>17</v>
      </c>
      <c r="C7" s="26" t="s">
        <v>18</v>
      </c>
      <c r="D7" s="27" t="s">
        <v>19</v>
      </c>
      <c r="E7" s="27" t="s">
        <v>20</v>
      </c>
      <c r="F7" s="26" t="s">
        <v>21</v>
      </c>
      <c r="G7" s="24" t="s">
        <v>22</v>
      </c>
      <c r="H7" s="24" t="s">
        <v>70</v>
      </c>
      <c r="I7" s="24" t="s">
        <v>78</v>
      </c>
      <c r="J7" s="24" t="s">
        <v>23</v>
      </c>
      <c r="K7" s="24" t="s">
        <v>24</v>
      </c>
      <c r="L7" s="24" t="s">
        <v>25</v>
      </c>
      <c r="M7" s="24" t="s">
        <v>26</v>
      </c>
      <c r="N7" s="25" t="s">
        <v>27</v>
      </c>
      <c r="O7" s="25" t="s">
        <v>28</v>
      </c>
      <c r="P7" s="24" t="s">
        <v>29</v>
      </c>
      <c r="Q7" s="24" t="s">
        <v>30</v>
      </c>
      <c r="R7" s="24" t="s">
        <v>31</v>
      </c>
      <c r="S7" s="24" t="s">
        <v>32</v>
      </c>
      <c r="T7" s="24" t="s">
        <v>33</v>
      </c>
      <c r="U7" s="25" t="s">
        <v>34</v>
      </c>
      <c r="V7" s="24" t="s">
        <v>35</v>
      </c>
      <c r="W7" s="24" t="s">
        <v>68</v>
      </c>
      <c r="X7" s="24" t="s">
        <v>36</v>
      </c>
      <c r="Y7" s="24" t="s">
        <v>37</v>
      </c>
      <c r="Z7" s="23" t="s">
        <v>38</v>
      </c>
      <c r="AA7" s="28" t="s">
        <v>39</v>
      </c>
      <c r="AB7" s="24" t="s">
        <v>40</v>
      </c>
      <c r="AC7" s="24" t="s">
        <v>41</v>
      </c>
      <c r="AD7" s="24" t="s">
        <v>42</v>
      </c>
      <c r="AE7" s="23" t="s">
        <v>43</v>
      </c>
      <c r="AF7" s="28" t="s">
        <v>44</v>
      </c>
      <c r="AG7" s="24" t="s">
        <v>45</v>
      </c>
      <c r="AH7" s="24" t="s">
        <v>46</v>
      </c>
      <c r="AI7" s="23" t="s">
        <v>47</v>
      </c>
      <c r="AJ7" s="23" t="s">
        <v>80</v>
      </c>
      <c r="AK7" s="24" t="s">
        <v>48</v>
      </c>
      <c r="AL7" s="23" t="s">
        <v>49</v>
      </c>
      <c r="AM7" s="23" t="s">
        <v>50</v>
      </c>
      <c r="AN7" s="23" t="s">
        <v>79</v>
      </c>
      <c r="AO7" s="28" t="s">
        <v>51</v>
      </c>
      <c r="AP7" s="28" t="s">
        <v>52</v>
      </c>
      <c r="AQ7" s="24" t="s">
        <v>76</v>
      </c>
      <c r="AR7" s="24" t="s">
        <v>77</v>
      </c>
      <c r="AS7" s="24" t="s">
        <v>53</v>
      </c>
      <c r="AT7" s="24" t="s">
        <v>54</v>
      </c>
      <c r="AU7" s="24" t="s">
        <v>55</v>
      </c>
      <c r="AV7" s="29" t="s">
        <v>56</v>
      </c>
      <c r="AW7" s="30" t="s">
        <v>57</v>
      </c>
      <c r="AX7" s="30" t="s">
        <v>83</v>
      </c>
      <c r="AY7" s="31" t="s">
        <v>84</v>
      </c>
      <c r="AZ7" s="24" t="s">
        <v>58</v>
      </c>
      <c r="BA7" s="24" t="s">
        <v>59</v>
      </c>
      <c r="BB7" s="25" t="s">
        <v>60</v>
      </c>
      <c r="BC7" s="25" t="s">
        <v>61</v>
      </c>
      <c r="BD7" s="25" t="s">
        <v>62</v>
      </c>
      <c r="BE7" s="15"/>
      <c r="BF7" s="15"/>
      <c r="BG7" s="15"/>
      <c r="BH7" s="15"/>
      <c r="BI7" s="15"/>
      <c r="BJ7" s="15"/>
      <c r="BK7" s="15"/>
      <c r="BL7" s="15"/>
      <c r="BM7" s="15"/>
      <c r="BN7" s="15"/>
      <c r="BO7" s="15"/>
      <c r="BP7" s="15"/>
      <c r="BQ7" s="15"/>
      <c r="BR7" s="15"/>
      <c r="BS7" s="15"/>
      <c r="BT7" s="15"/>
      <c r="BU7" s="15"/>
    </row>
    <row r="8" spans="1:73" s="12" customFormat="1" ht="12.75" x14ac:dyDescent="0.2">
      <c r="A8" s="57">
        <v>2025</v>
      </c>
      <c r="B8" s="57">
        <v>891780111</v>
      </c>
      <c r="C8" s="57" t="s">
        <v>63</v>
      </c>
      <c r="D8" s="136" t="s">
        <v>2344</v>
      </c>
      <c r="E8" s="139" t="s">
        <v>2343</v>
      </c>
      <c r="F8" s="58">
        <v>0</v>
      </c>
      <c r="G8" s="58" t="s">
        <v>71</v>
      </c>
      <c r="H8" s="57" t="s">
        <v>64</v>
      </c>
      <c r="I8" s="59" t="s">
        <v>2272</v>
      </c>
      <c r="J8" s="65" t="s">
        <v>2342</v>
      </c>
      <c r="K8" s="61">
        <v>53905944</v>
      </c>
      <c r="L8" s="57" t="s">
        <v>66</v>
      </c>
      <c r="M8" s="60" t="s">
        <v>2341</v>
      </c>
      <c r="N8" s="95">
        <v>57461792</v>
      </c>
      <c r="O8" s="62">
        <v>74</v>
      </c>
      <c r="P8" s="223">
        <v>45674</v>
      </c>
      <c r="Q8" s="62">
        <v>53905944</v>
      </c>
      <c r="R8" s="223">
        <v>45681</v>
      </c>
      <c r="S8" s="61">
        <v>53905944</v>
      </c>
      <c r="T8" s="58" t="s">
        <v>65</v>
      </c>
      <c r="U8" s="65">
        <v>72175282</v>
      </c>
      <c r="V8" s="138" t="s">
        <v>2340</v>
      </c>
      <c r="W8" s="224">
        <v>45681</v>
      </c>
      <c r="X8" s="224">
        <v>45681</v>
      </c>
      <c r="Y8" s="224" t="s">
        <v>73</v>
      </c>
      <c r="Z8" s="224">
        <v>46022</v>
      </c>
      <c r="AA8" s="65">
        <f>+IF(Y8="1800-01-01",Z8-X8,Z8-Y8)</f>
        <v>341</v>
      </c>
      <c r="AB8" s="61">
        <v>0</v>
      </c>
      <c r="AC8" s="61">
        <v>0</v>
      </c>
      <c r="AD8" s="61">
        <v>0</v>
      </c>
      <c r="AE8" s="66" t="s">
        <v>73</v>
      </c>
      <c r="AF8" s="65">
        <f>+IF(AE8="1800-01-01",0,AE8-Z8)</f>
        <v>0</v>
      </c>
      <c r="AG8" s="61">
        <v>0</v>
      </c>
      <c r="AH8" s="61">
        <v>0</v>
      </c>
      <c r="AI8" s="224" t="s">
        <v>73</v>
      </c>
      <c r="AJ8" s="223" t="s">
        <v>73</v>
      </c>
      <c r="AK8" s="61">
        <v>0</v>
      </c>
      <c r="AL8" s="58" t="s">
        <v>73</v>
      </c>
      <c r="AM8" s="58" t="s">
        <v>73</v>
      </c>
      <c r="AN8" s="63" t="s">
        <v>73</v>
      </c>
      <c r="AO8" s="65">
        <f>+IF(AL8="1800-01-01",0,AM8-AL8)</f>
        <v>0</v>
      </c>
      <c r="AP8" s="65">
        <f>+K8+AC8-AH8</f>
        <v>53905944</v>
      </c>
      <c r="AQ8" s="58" t="s">
        <v>65</v>
      </c>
      <c r="AR8" s="61">
        <v>53905944</v>
      </c>
      <c r="AS8" s="58" t="s">
        <v>86</v>
      </c>
      <c r="AT8" s="61">
        <v>0</v>
      </c>
      <c r="AU8" s="67" t="s">
        <v>73</v>
      </c>
      <c r="AV8" s="68">
        <v>0</v>
      </c>
      <c r="AW8" s="69">
        <f>AP8-AV8</f>
        <v>53905944</v>
      </c>
      <c r="AX8" s="70">
        <f>+IFERROR(AV8/AP8,"_")</f>
        <v>0</v>
      </c>
      <c r="AY8" s="71">
        <v>0.16</v>
      </c>
      <c r="AZ8" s="223" t="s">
        <v>73</v>
      </c>
      <c r="BA8" s="58" t="s">
        <v>87</v>
      </c>
      <c r="BB8" s="228" t="s">
        <v>2339</v>
      </c>
      <c r="BC8" s="57" t="s">
        <v>65</v>
      </c>
      <c r="BD8" s="57" t="s">
        <v>2321</v>
      </c>
    </row>
    <row r="9" spans="1:73" x14ac:dyDescent="0.25">
      <c r="A9" s="72">
        <v>2025</v>
      </c>
      <c r="B9" s="72">
        <v>891780111</v>
      </c>
      <c r="C9" s="72" t="s">
        <v>63</v>
      </c>
      <c r="D9" s="99" t="s">
        <v>2338</v>
      </c>
      <c r="E9" s="142" t="s">
        <v>2337</v>
      </c>
      <c r="F9" s="73">
        <v>0</v>
      </c>
      <c r="G9" s="73" t="s">
        <v>71</v>
      </c>
      <c r="H9" s="72" t="s">
        <v>64</v>
      </c>
      <c r="I9" s="74" t="s">
        <v>2272</v>
      </c>
      <c r="J9" s="96" t="s">
        <v>2336</v>
      </c>
      <c r="K9" s="225">
        <v>595420680.48000002</v>
      </c>
      <c r="L9" s="72" t="s">
        <v>66</v>
      </c>
      <c r="M9" s="96" t="s">
        <v>2335</v>
      </c>
      <c r="N9" s="100">
        <v>900864404</v>
      </c>
      <c r="O9" s="97">
        <v>26</v>
      </c>
      <c r="P9" s="226">
        <v>45670</v>
      </c>
      <c r="Q9" s="97">
        <v>595420681</v>
      </c>
      <c r="R9" s="226">
        <v>45684</v>
      </c>
      <c r="S9" s="76">
        <v>595420680.48000002</v>
      </c>
      <c r="T9" s="73" t="s">
        <v>65</v>
      </c>
      <c r="U9" s="100">
        <v>85459497</v>
      </c>
      <c r="V9" s="96" t="s">
        <v>901</v>
      </c>
      <c r="W9" s="226">
        <v>45684</v>
      </c>
      <c r="X9" s="226">
        <v>45689</v>
      </c>
      <c r="Y9" s="226" t="s">
        <v>73</v>
      </c>
      <c r="Z9" s="226">
        <v>46053</v>
      </c>
      <c r="AA9" s="96">
        <f>+IF(Y9="1800-01-01",Z9-X9,Z9-Y9)</f>
        <v>364</v>
      </c>
      <c r="AB9" s="76">
        <v>0</v>
      </c>
      <c r="AC9" s="76">
        <v>0</v>
      </c>
      <c r="AD9" s="76">
        <v>0</v>
      </c>
      <c r="AE9" s="77" t="s">
        <v>73</v>
      </c>
      <c r="AF9" s="96">
        <f>+IF(AE9="1800-01-01",0,AE9-Z9)</f>
        <v>0</v>
      </c>
      <c r="AG9" s="76">
        <v>0</v>
      </c>
      <c r="AH9" s="76">
        <v>0</v>
      </c>
      <c r="AI9" s="226" t="s">
        <v>73</v>
      </c>
      <c r="AJ9" s="227" t="s">
        <v>73</v>
      </c>
      <c r="AK9" s="76">
        <v>0</v>
      </c>
      <c r="AL9" s="73" t="s">
        <v>73</v>
      </c>
      <c r="AM9" s="73" t="s">
        <v>73</v>
      </c>
      <c r="AN9" s="73" t="s">
        <v>73</v>
      </c>
      <c r="AO9" s="96">
        <f>+IF(AL9="1800-01-01",0,AM9-AL9)</f>
        <v>0</v>
      </c>
      <c r="AP9" s="96">
        <f>+K9+AC9-AH9</f>
        <v>595420680.48000002</v>
      </c>
      <c r="AQ9" s="73" t="s">
        <v>65</v>
      </c>
      <c r="AR9" s="76">
        <v>595420680.48000002</v>
      </c>
      <c r="AS9" s="73" t="s">
        <v>86</v>
      </c>
      <c r="AT9" s="76">
        <v>0</v>
      </c>
      <c r="AU9" s="79" t="s">
        <v>73</v>
      </c>
      <c r="AV9" s="229">
        <v>0</v>
      </c>
      <c r="AW9" s="81">
        <f>AP9-AV9</f>
        <v>595420680.48000002</v>
      </c>
      <c r="AX9" s="82">
        <f t="shared" ref="AX9:AX11" si="0">+IFERROR(AV9/AP9,"_")</f>
        <v>0</v>
      </c>
      <c r="AY9" s="83">
        <v>0.08</v>
      </c>
      <c r="AZ9" s="227" t="s">
        <v>73</v>
      </c>
      <c r="BA9" s="73" t="s">
        <v>87</v>
      </c>
      <c r="BB9" s="230" t="s">
        <v>2334</v>
      </c>
      <c r="BC9" s="72" t="s">
        <v>65</v>
      </c>
      <c r="BD9" s="72" t="s">
        <v>2321</v>
      </c>
    </row>
    <row r="10" spans="1:73" x14ac:dyDescent="0.25">
      <c r="A10" s="72">
        <v>2025</v>
      </c>
      <c r="B10" s="72">
        <v>891780111</v>
      </c>
      <c r="C10" s="72" t="s">
        <v>63</v>
      </c>
      <c r="D10" s="99" t="s">
        <v>2333</v>
      </c>
      <c r="E10" s="142" t="s">
        <v>2332</v>
      </c>
      <c r="F10" s="73">
        <v>0</v>
      </c>
      <c r="G10" s="73" t="s">
        <v>71</v>
      </c>
      <c r="H10" s="72" t="s">
        <v>288</v>
      </c>
      <c r="I10" s="74" t="s">
        <v>2331</v>
      </c>
      <c r="J10" s="97" t="s">
        <v>2330</v>
      </c>
      <c r="K10" s="76">
        <v>3940378050</v>
      </c>
      <c r="L10" s="72" t="s">
        <v>66</v>
      </c>
      <c r="M10" s="118" t="s">
        <v>2329</v>
      </c>
      <c r="N10" s="118">
        <v>900173983</v>
      </c>
      <c r="O10" s="97">
        <v>185</v>
      </c>
      <c r="P10" s="226">
        <v>45685</v>
      </c>
      <c r="Q10" s="97">
        <v>3940378050</v>
      </c>
      <c r="R10" s="226">
        <v>45688</v>
      </c>
      <c r="S10" s="76">
        <v>3940378050</v>
      </c>
      <c r="T10" s="73" t="s">
        <v>65</v>
      </c>
      <c r="U10" s="103">
        <v>85152695</v>
      </c>
      <c r="V10" s="102" t="s">
        <v>2328</v>
      </c>
      <c r="W10" s="226">
        <v>45688</v>
      </c>
      <c r="X10" s="226">
        <v>45688</v>
      </c>
      <c r="Y10" s="226">
        <v>45688</v>
      </c>
      <c r="Z10" s="226">
        <v>45808</v>
      </c>
      <c r="AA10" s="96">
        <f>+IF(Y10="1800-01-01",Z10-X10,Z10-Y10)</f>
        <v>120</v>
      </c>
      <c r="AB10" s="76">
        <v>0</v>
      </c>
      <c r="AC10" s="76">
        <v>0</v>
      </c>
      <c r="AD10" s="76">
        <v>0</v>
      </c>
      <c r="AE10" s="77" t="s">
        <v>73</v>
      </c>
      <c r="AF10" s="96">
        <f>+IF(AE10="1800-01-01",0,AE10-Z10)</f>
        <v>0</v>
      </c>
      <c r="AG10" s="76">
        <v>0</v>
      </c>
      <c r="AH10" s="76">
        <v>0</v>
      </c>
      <c r="AI10" s="226" t="s">
        <v>73</v>
      </c>
      <c r="AJ10" s="227" t="s">
        <v>73</v>
      </c>
      <c r="AK10" s="76">
        <v>0</v>
      </c>
      <c r="AL10" s="73" t="s">
        <v>73</v>
      </c>
      <c r="AM10" s="73" t="s">
        <v>73</v>
      </c>
      <c r="AN10" s="73" t="s">
        <v>73</v>
      </c>
      <c r="AO10" s="96">
        <f>+IF(AL10="1800-01-01",0,AM10-AL10)</f>
        <v>0</v>
      </c>
      <c r="AP10" s="96">
        <f>+K10+AC10-AH10</f>
        <v>3940378050</v>
      </c>
      <c r="AQ10" s="73" t="s">
        <v>65</v>
      </c>
      <c r="AR10" s="76">
        <v>1576151220</v>
      </c>
      <c r="AS10" s="73" t="s">
        <v>86</v>
      </c>
      <c r="AT10" s="76">
        <v>0</v>
      </c>
      <c r="AU10" s="79" t="s">
        <v>73</v>
      </c>
      <c r="AV10" s="229">
        <v>0</v>
      </c>
      <c r="AW10" s="81">
        <f>AP10-AV10</f>
        <v>3940378050</v>
      </c>
      <c r="AX10" s="82">
        <f t="shared" si="0"/>
        <v>0</v>
      </c>
      <c r="AY10" s="83">
        <v>0.03</v>
      </c>
      <c r="AZ10" s="227" t="s">
        <v>73</v>
      </c>
      <c r="BA10" s="73" t="s">
        <v>87</v>
      </c>
      <c r="BB10" s="230" t="s">
        <v>2327</v>
      </c>
      <c r="BC10" s="72" t="s">
        <v>65</v>
      </c>
      <c r="BD10" s="72" t="s">
        <v>2321</v>
      </c>
    </row>
    <row r="11" spans="1:73" ht="15.75" thickBot="1" x14ac:dyDescent="0.3">
      <c r="A11" s="147">
        <v>2025</v>
      </c>
      <c r="B11" s="147">
        <v>891780111</v>
      </c>
      <c r="C11" s="147" t="s">
        <v>63</v>
      </c>
      <c r="D11" s="159" t="s">
        <v>2326</v>
      </c>
      <c r="E11" s="231" t="s">
        <v>1254</v>
      </c>
      <c r="F11" s="149">
        <v>0</v>
      </c>
      <c r="G11" s="149" t="s">
        <v>71</v>
      </c>
      <c r="H11" s="147" t="s">
        <v>64</v>
      </c>
      <c r="I11" s="161" t="s">
        <v>2272</v>
      </c>
      <c r="J11" s="160" t="s">
        <v>2325</v>
      </c>
      <c r="K11" s="154">
        <v>40000000</v>
      </c>
      <c r="L11" s="147" t="s">
        <v>66</v>
      </c>
      <c r="M11" s="155" t="s">
        <v>2324</v>
      </c>
      <c r="N11" s="232">
        <v>900333004</v>
      </c>
      <c r="O11" s="160">
        <v>86</v>
      </c>
      <c r="P11" s="233">
        <v>45677</v>
      </c>
      <c r="Q11" s="160">
        <v>40000000</v>
      </c>
      <c r="R11" s="233">
        <v>45681</v>
      </c>
      <c r="S11" s="154">
        <v>40000000</v>
      </c>
      <c r="T11" s="149" t="s">
        <v>65</v>
      </c>
      <c r="U11" s="154">
        <v>12621405</v>
      </c>
      <c r="V11" s="159" t="s">
        <v>2323</v>
      </c>
      <c r="W11" s="233">
        <v>45681</v>
      </c>
      <c r="X11" s="233">
        <v>45681</v>
      </c>
      <c r="Y11" s="233" t="s">
        <v>73</v>
      </c>
      <c r="Z11" s="233">
        <v>45838</v>
      </c>
      <c r="AA11" s="155">
        <f>+IF(Y11="1800-01-01",Z11-X11,Z11-Y11)</f>
        <v>157</v>
      </c>
      <c r="AB11" s="154">
        <v>0</v>
      </c>
      <c r="AC11" s="154">
        <v>0</v>
      </c>
      <c r="AD11" s="154">
        <v>0</v>
      </c>
      <c r="AE11" s="157" t="s">
        <v>73</v>
      </c>
      <c r="AF11" s="155">
        <f>+IF(AE11="1800-01-01",0,AE11-Z11)</f>
        <v>0</v>
      </c>
      <c r="AG11" s="154">
        <v>1</v>
      </c>
      <c r="AH11" s="154">
        <v>40000000</v>
      </c>
      <c r="AI11" s="233">
        <v>45692</v>
      </c>
      <c r="AJ11" s="234" t="s">
        <v>73</v>
      </c>
      <c r="AK11" s="154">
        <v>0</v>
      </c>
      <c r="AL11" s="149" t="s">
        <v>73</v>
      </c>
      <c r="AM11" s="149" t="s">
        <v>73</v>
      </c>
      <c r="AN11" s="149" t="s">
        <v>73</v>
      </c>
      <c r="AO11" s="155">
        <f>+IF(AL11="1800-01-01",0,AM11-AL11)</f>
        <v>0</v>
      </c>
      <c r="AP11" s="155">
        <f>+K11+AC11-AH11</f>
        <v>0</v>
      </c>
      <c r="AQ11" s="149" t="s">
        <v>65</v>
      </c>
      <c r="AR11" s="154">
        <v>40000000</v>
      </c>
      <c r="AS11" s="149" t="s">
        <v>86</v>
      </c>
      <c r="AT11" s="154">
        <v>0</v>
      </c>
      <c r="AU11" s="150" t="s">
        <v>73</v>
      </c>
      <c r="AV11" s="235">
        <v>0</v>
      </c>
      <c r="AW11" s="152">
        <f>AP11-AV11</f>
        <v>0</v>
      </c>
      <c r="AX11" s="93" t="str">
        <f t="shared" si="0"/>
        <v>_</v>
      </c>
      <c r="AY11" s="151">
        <v>0</v>
      </c>
      <c r="AZ11" s="234">
        <v>45692</v>
      </c>
      <c r="BA11" s="149" t="s">
        <v>2273</v>
      </c>
      <c r="BB11" s="236" t="s">
        <v>2322</v>
      </c>
      <c r="BC11" s="147" t="s">
        <v>65</v>
      </c>
      <c r="BD11" s="147" t="s">
        <v>2321</v>
      </c>
    </row>
    <row r="12" spans="1:73" s="17" customFormat="1" ht="15.75" thickBot="1" x14ac:dyDescent="0.3">
      <c r="A12" s="357" t="s">
        <v>67</v>
      </c>
      <c r="B12" s="357"/>
      <c r="C12" s="357"/>
      <c r="D12" s="45">
        <f>+SUBTOTAL(3,D8:D11)</f>
        <v>4</v>
      </c>
      <c r="E12" s="166"/>
      <c r="F12" s="166"/>
      <c r="G12" s="166"/>
      <c r="H12" s="166"/>
      <c r="I12" s="167"/>
      <c r="J12" s="168"/>
      <c r="K12" s="43">
        <f>SUM(K8:K11)</f>
        <v>4629704674.4799995</v>
      </c>
      <c r="L12" s="356"/>
      <c r="M12" s="356"/>
      <c r="N12" s="356"/>
      <c r="O12" s="356"/>
      <c r="P12" s="356"/>
      <c r="Q12" s="356"/>
      <c r="R12" s="356"/>
      <c r="S12" s="356"/>
      <c r="T12" s="356"/>
      <c r="U12" s="356"/>
      <c r="V12" s="356"/>
      <c r="W12" s="356"/>
      <c r="X12" s="356"/>
      <c r="Y12" s="356"/>
      <c r="Z12" s="356"/>
      <c r="AA12" s="356"/>
      <c r="AB12" s="169">
        <f>SUM(AB8:AB11)</f>
        <v>0</v>
      </c>
      <c r="AC12" s="169">
        <f>SUM(AC8:AC11)</f>
        <v>0</v>
      </c>
      <c r="AD12" s="169">
        <f>SUM(AD8:AD11)</f>
        <v>0</v>
      </c>
      <c r="AE12" s="168"/>
      <c r="AF12" s="169">
        <f>SUM(AF8:AF11)</f>
        <v>0</v>
      </c>
      <c r="AG12" s="169">
        <f>SUM(AG8:AG11)</f>
        <v>1</v>
      </c>
      <c r="AH12" s="169">
        <f>SUM(AH8:AH11)</f>
        <v>40000000</v>
      </c>
      <c r="AI12" s="168"/>
      <c r="AJ12" s="168"/>
      <c r="AK12" s="43">
        <f>SUM(AK8:AK11)</f>
        <v>0</v>
      </c>
      <c r="AL12" s="356"/>
      <c r="AM12" s="356"/>
      <c r="AN12" s="356"/>
      <c r="AO12" s="356"/>
      <c r="AP12" s="169">
        <f>SUM(AP8:AP11)</f>
        <v>4589704674.4799995</v>
      </c>
      <c r="AQ12" s="168"/>
      <c r="AR12" s="169">
        <f>SUM(AP12:AQ12)</f>
        <v>4589704674.4799995</v>
      </c>
      <c r="AS12" s="168"/>
      <c r="AT12" s="169">
        <f>SUM(AT8:AT11)</f>
        <v>0</v>
      </c>
      <c r="AU12" s="168"/>
      <c r="AV12" s="170">
        <f>SUM(AV8:AV11)</f>
        <v>0</v>
      </c>
      <c r="AW12" s="170">
        <f>SUM(AW8:AW11)</f>
        <v>4589704674.4799995</v>
      </c>
      <c r="AX12" s="356"/>
      <c r="AY12" s="356"/>
      <c r="AZ12" s="356"/>
      <c r="BA12" s="356"/>
      <c r="BB12" s="356"/>
      <c r="BC12" s="356"/>
      <c r="BD12" s="356"/>
    </row>
  </sheetData>
  <sheetProtection formatCells="0" formatColumns="0" formatRows="0" insertRows="0" deleteRows="0" autoFilter="0"/>
  <mergeCells count="23">
    <mergeCell ref="E5:F5"/>
    <mergeCell ref="AB5:AO5"/>
    <mergeCell ref="G6:J6"/>
    <mergeCell ref="AS6:AX6"/>
    <mergeCell ref="AQ6:AR6"/>
    <mergeCell ref="AG6:AJ6"/>
    <mergeCell ref="AK6:AO6"/>
    <mergeCell ref="A3:B6"/>
    <mergeCell ref="C3:F4"/>
    <mergeCell ref="AX12:BD12"/>
    <mergeCell ref="A12:C12"/>
    <mergeCell ref="L12:AA12"/>
    <mergeCell ref="BB6:BD6"/>
    <mergeCell ref="M6:N6"/>
    <mergeCell ref="O6:Q6"/>
    <mergeCell ref="R6:S6"/>
    <mergeCell ref="AL12:AO12"/>
    <mergeCell ref="T6:V6"/>
    <mergeCell ref="W6:AA6"/>
    <mergeCell ref="AB6:AF6"/>
    <mergeCell ref="G3:H5"/>
    <mergeCell ref="D6:F6"/>
    <mergeCell ref="AY6:BA6"/>
  </mergeCells>
  <conditionalFormatting sqref="E5 D6">
    <cfRule type="containsText" dxfId="10" priority="8" operator="containsText" text="Seleccione Ordenador">
      <formula>NOT(ISERROR(SEARCH("Seleccione Ordenador",D5)))</formula>
    </cfRule>
  </conditionalFormatting>
  <conditionalFormatting sqref="E11">
    <cfRule type="colorScale" priority="6">
      <colorScale>
        <cfvo type="min"/>
        <cfvo type="max"/>
        <color theme="5" tint="0.59999389629810485"/>
        <color rgb="FFFFEF9C"/>
      </colorScale>
    </cfRule>
  </conditionalFormatting>
  <conditionalFormatting sqref="E5:F5">
    <cfRule type="colorScale" priority="7">
      <colorScale>
        <cfvo type="min"/>
        <cfvo type="percentile" val="50"/>
        <cfvo type="max"/>
        <color rgb="FFF8696B"/>
        <color rgb="FFFFEB84"/>
        <color rgb="FF63BE7B"/>
      </colorScale>
    </cfRule>
  </conditionalFormatting>
  <conditionalFormatting sqref="K8:K11">
    <cfRule type="cellIs" dxfId="9" priority="4" operator="greaterThan">
      <formula>$J$5</formula>
    </cfRule>
  </conditionalFormatting>
  <conditionalFormatting sqref="AA8:AA11 AF8:AF11 AO8:AR11 AW8:AY11">
    <cfRule type="expression" dxfId="8" priority="5">
      <formula>+_xlfn.ISFORMULA(AA8)</formula>
    </cfRule>
  </conditionalFormatting>
  <conditionalFormatting sqref="AC8:AC11">
    <cfRule type="cellIs" dxfId="7" priority="3" operator="greaterThan">
      <formula>$K$8/2</formula>
    </cfRule>
  </conditionalFormatting>
  <dataValidations count="10">
    <dataValidation type="list" allowBlank="1" showInputMessage="1" showErrorMessage="1" sqref="BA8:BA11" xr:uid="{63DA7620-CE4C-4F8A-896E-61CFBC4FF58E}">
      <formula1>"Por iniciar,En ejecucion,Suspendido,Terminado,Liquidado"</formula1>
    </dataValidation>
    <dataValidation type="list" allowBlank="1" showInputMessage="1" showErrorMessage="1" sqref="I8:I11" xr:uid="{FAF74885-72D6-4561-BE2D-B13692DE44E5}">
      <formula1>"CONTRATO DE OBRAS, OTROS TIPOS, PRESTACIÓN DE SERVICIOS, SUMINISTROS"</formula1>
    </dataValidation>
    <dataValidation type="list" allowBlank="1" showInputMessage="1" showErrorMessage="1" sqref="G8:G11" xr:uid="{0702C2A5-72D9-4820-8D3B-D816F8654FDD}">
      <formula1>"OTRO SECTOR"</formula1>
    </dataValidation>
    <dataValidation type="list" allowBlank="1" showInputMessage="1" showErrorMessage="1" sqref="L8:L11" xr:uid="{EE8EE2F2-8BC1-46D7-B28C-9776309D777D}">
      <formula1>"DIRECTA"</formula1>
    </dataValidation>
    <dataValidation type="list" allowBlank="1" showInputMessage="1" showErrorMessage="1" sqref="H8:H11" xr:uid="{824282D2-6949-47C9-9CE1-93CEB98509B5}">
      <formula1>"FUNCIONAMIENTO,INVERSION,OTROS"</formula1>
    </dataValidation>
    <dataValidation type="list" allowBlank="1" showInputMessage="1" showErrorMessage="1" sqref="BD8:BD11" xr:uid="{7299B4FF-1FDF-4CCF-8E6C-D62CC1F07AC6}">
      <formula1>"SI,NA por TIPO Contrato"</formula1>
    </dataValidation>
    <dataValidation type="list" allowBlank="1" showInputMessage="1" showErrorMessage="1" sqref="BC8:BC11" xr:uid="{C999323E-82E4-4B22-A9EA-DF4DDEFC5E8D}">
      <formula1>"SI,NO HA INICIADO"</formula1>
    </dataValidation>
    <dataValidation type="list" allowBlank="1" showInputMessage="1" showErrorMessage="1" sqref="AS8:AS11 T8:T11 AQ8:AQ11" xr:uid="{301B71B2-D3E4-4E77-88BC-DCB7485E0C66}">
      <formula1>"SI,NO"</formula1>
    </dataValidation>
    <dataValidation type="list" allowBlank="1" showInputMessage="1" showErrorMessage="1" errorTitle="ERROR" error="SOLO VALIDO LISTA DESPLEGABLE" promptTitle="ESCOJA EL PERIODO" sqref="E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s>
  <pageMargins left="0.7" right="0.7" top="0.75" bottom="0.75" header="0.3" footer="0.3"/>
  <pageSetup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47FB2-DF70-4709-A953-CD55A4B1C9B3}">
  <dimension ref="A1:BV304"/>
  <sheetViews>
    <sheetView showGridLines="0" zoomScaleNormal="100" workbookViewId="0">
      <selection activeCell="BM4" sqref="BM4"/>
    </sheetView>
  </sheetViews>
  <sheetFormatPr baseColWidth="10" defaultRowHeight="15" x14ac:dyDescent="0.25"/>
  <cols>
    <col min="1" max="1" width="2.5703125" customWidth="1"/>
    <col min="2" max="2" width="9.28515625" customWidth="1"/>
    <col min="3" max="3" width="13.5703125" customWidth="1"/>
    <col min="4" max="4" width="26.140625" customWidth="1"/>
    <col min="5" max="5" width="22.140625" style="21" customWidth="1"/>
    <col min="6" max="7" width="16.85546875" style="21" customWidth="1"/>
    <col min="8" max="8" width="16.5703125" style="21" customWidth="1"/>
    <col min="9" max="9" width="17.42578125" style="21" customWidth="1"/>
    <col min="10" max="10" width="21.7109375" style="22" bestFit="1" customWidth="1"/>
    <col min="11" max="11" width="18.42578125" customWidth="1"/>
    <col min="12" max="12" width="14.7109375" customWidth="1"/>
    <col min="13" max="13" width="13.42578125" customWidth="1"/>
    <col min="14" max="14" width="16.140625" customWidth="1"/>
    <col min="15" max="15" width="16.42578125" customWidth="1"/>
    <col min="16" max="16" width="16.28515625" style="21" customWidth="1"/>
    <col min="17" max="17" width="12.42578125" customWidth="1"/>
    <col min="18" max="18" width="14.140625" bestFit="1" customWidth="1"/>
    <col min="19" max="19" width="17" customWidth="1"/>
    <col min="20" max="20" width="16.140625" customWidth="1"/>
    <col min="21" max="21" width="14.140625" customWidth="1"/>
    <col min="22" max="22" width="14.42578125" customWidth="1"/>
    <col min="23" max="23" width="17.140625" customWidth="1"/>
    <col min="24" max="24" width="13.85546875" style="174" customWidth="1"/>
    <col min="25" max="25" width="14.42578125" style="174" customWidth="1"/>
    <col min="26" max="26" width="13.85546875" customWidth="1"/>
    <col min="27" max="27" width="16.7109375" style="174" customWidth="1"/>
    <col min="28" max="28" width="13.28515625" customWidth="1"/>
    <col min="31" max="31" width="13.42578125" customWidth="1"/>
    <col min="32" max="32" width="13.28515625" customWidth="1"/>
    <col min="33" max="33" width="13.5703125" customWidth="1"/>
    <col min="34" max="34" width="16.5703125" customWidth="1"/>
    <col min="35" max="35" width="14.28515625" customWidth="1"/>
    <col min="36" max="36" width="14.28515625" style="21" customWidth="1"/>
    <col min="37" max="37" width="13.85546875" customWidth="1"/>
    <col min="38" max="38" width="15.5703125" customWidth="1"/>
    <col min="39" max="41" width="13.28515625" customWidth="1"/>
    <col min="42" max="42" width="14" customWidth="1"/>
    <col min="43" max="45" width="14.85546875" customWidth="1"/>
    <col min="46" max="46" width="14.7109375" customWidth="1"/>
    <col min="47" max="48" width="14.28515625" customWidth="1"/>
    <col min="49" max="49" width="13.42578125" style="173" customWidth="1"/>
    <col min="50" max="52" width="12" customWidth="1"/>
    <col min="53" max="53" width="14.42578125" customWidth="1"/>
    <col min="54" max="54" width="12.42578125" customWidth="1"/>
  </cols>
  <sheetData>
    <row r="1" spans="1:74" ht="7.5" customHeight="1" x14ac:dyDescent="0.25">
      <c r="F1"/>
      <c r="G1"/>
      <c r="H1"/>
      <c r="I1"/>
      <c r="J1"/>
      <c r="W1" s="1"/>
      <c r="AJ1"/>
    </row>
    <row r="2" spans="1:74" ht="11.25" customHeight="1" thickBot="1" x14ac:dyDescent="0.3">
      <c r="F2"/>
      <c r="G2"/>
      <c r="H2" s="2"/>
      <c r="I2"/>
      <c r="J2"/>
      <c r="W2" s="1"/>
      <c r="AJ2"/>
    </row>
    <row r="3" spans="1:74" ht="21" customHeight="1" thickBot="1" x14ac:dyDescent="0.3">
      <c r="B3" s="316"/>
      <c r="C3" s="317"/>
      <c r="D3" s="322" t="s">
        <v>69</v>
      </c>
      <c r="E3" s="323"/>
      <c r="F3" s="323"/>
      <c r="G3" s="324"/>
      <c r="H3" s="330" t="s">
        <v>0</v>
      </c>
      <c r="I3" s="331"/>
      <c r="J3" s="19"/>
      <c r="K3" s="4" t="s">
        <v>74</v>
      </c>
      <c r="L3" s="9"/>
      <c r="M3" s="5"/>
      <c r="N3" s="5"/>
      <c r="O3" s="5"/>
      <c r="P3" s="135"/>
      <c r="Q3" s="5"/>
      <c r="R3" s="5"/>
      <c r="S3" s="5"/>
      <c r="T3" s="5"/>
      <c r="U3" s="5"/>
      <c r="V3" s="5"/>
      <c r="W3" s="6"/>
      <c r="X3" s="198"/>
      <c r="Y3" s="201"/>
      <c r="Z3" s="6"/>
      <c r="AA3" s="201"/>
      <c r="AB3" s="6"/>
      <c r="AC3" s="5"/>
      <c r="AD3" s="6"/>
      <c r="AE3" s="5"/>
      <c r="AF3" s="6"/>
      <c r="AG3" s="5"/>
      <c r="AH3" s="6"/>
      <c r="AI3" s="5"/>
      <c r="AJ3" s="5"/>
      <c r="AK3" s="6"/>
      <c r="AL3" s="5"/>
      <c r="AM3" s="6"/>
      <c r="AN3" s="5"/>
      <c r="AO3" s="5"/>
      <c r="AP3" s="6"/>
      <c r="AQ3" s="5"/>
      <c r="AR3" s="5"/>
      <c r="AS3" s="5"/>
      <c r="AT3" s="5"/>
      <c r="AU3" s="5"/>
      <c r="AV3" s="5"/>
      <c r="AW3" s="200"/>
      <c r="AX3" s="5"/>
      <c r="AY3" s="5"/>
      <c r="AZ3" s="6"/>
      <c r="BA3" s="5"/>
      <c r="BB3" s="6"/>
      <c r="BC3" s="5"/>
      <c r="BD3" s="6"/>
      <c r="BE3" s="5"/>
    </row>
    <row r="4" spans="1:74" ht="28.5" customHeight="1" thickBot="1" x14ac:dyDescent="0.3">
      <c r="B4" s="318"/>
      <c r="C4" s="319"/>
      <c r="D4" s="325"/>
      <c r="E4" s="326"/>
      <c r="F4" s="326"/>
      <c r="G4" s="327"/>
      <c r="H4" s="332"/>
      <c r="I4" s="333"/>
      <c r="J4" s="20"/>
      <c r="K4" s="3">
        <v>42</v>
      </c>
      <c r="L4" s="4" t="s">
        <v>1</v>
      </c>
      <c r="M4" s="5"/>
      <c r="N4" s="5"/>
      <c r="O4" s="5"/>
      <c r="P4" s="135"/>
      <c r="Q4" s="5"/>
      <c r="R4" s="5"/>
      <c r="S4" s="5"/>
      <c r="T4" s="5"/>
      <c r="U4" s="5"/>
      <c r="V4" s="5"/>
      <c r="W4" s="6"/>
      <c r="X4" s="198"/>
      <c r="Y4" s="201"/>
      <c r="Z4" s="6"/>
      <c r="AA4" s="201"/>
      <c r="AB4" s="6"/>
      <c r="AC4" s="5"/>
      <c r="AD4" s="6"/>
      <c r="AE4" s="5"/>
      <c r="AF4" s="6"/>
      <c r="AG4" s="5"/>
      <c r="AH4" s="6"/>
      <c r="AI4" s="5"/>
      <c r="AJ4" s="5"/>
      <c r="AK4" s="6"/>
      <c r="AL4" s="5"/>
      <c r="AM4" s="6"/>
      <c r="AN4" s="5"/>
      <c r="AO4" s="5"/>
      <c r="AP4" s="6"/>
      <c r="AQ4" s="5"/>
      <c r="AR4" s="5"/>
      <c r="AS4" s="5"/>
      <c r="AT4" s="5"/>
      <c r="AU4" s="5"/>
      <c r="AV4" s="5"/>
      <c r="AW4" s="200"/>
      <c r="AX4" s="5"/>
      <c r="AY4" s="5"/>
      <c r="AZ4" s="6"/>
      <c r="BA4" s="5"/>
      <c r="BB4" s="6"/>
      <c r="BC4" s="5"/>
      <c r="BD4" s="6"/>
      <c r="BE4" s="5"/>
    </row>
    <row r="5" spans="1:74" ht="23.25" customHeight="1" thickBot="1" x14ac:dyDescent="0.3">
      <c r="B5" s="318"/>
      <c r="C5" s="319"/>
      <c r="D5" s="7" t="s">
        <v>2</v>
      </c>
      <c r="E5" s="199"/>
      <c r="F5" s="341" t="s">
        <v>85</v>
      </c>
      <c r="G5" s="341"/>
      <c r="H5" s="334"/>
      <c r="I5" s="335"/>
      <c r="J5" s="20"/>
      <c r="K5" s="10">
        <f>+L6*K4</f>
        <v>59787000</v>
      </c>
      <c r="L5" s="11" t="s">
        <v>3</v>
      </c>
      <c r="M5" s="5"/>
      <c r="N5" s="5"/>
      <c r="O5" s="5"/>
      <c r="P5" s="135"/>
      <c r="Q5" s="5"/>
      <c r="R5" s="5"/>
      <c r="S5" s="5"/>
      <c r="T5" s="5"/>
      <c r="U5" s="5"/>
      <c r="V5" s="5"/>
      <c r="W5" s="6"/>
      <c r="X5" s="198"/>
      <c r="Y5" s="198"/>
      <c r="Z5" s="6"/>
      <c r="AA5" s="198"/>
      <c r="AB5" s="6"/>
      <c r="AC5" s="348" t="s">
        <v>4</v>
      </c>
      <c r="AD5" s="349"/>
      <c r="AE5" s="349"/>
      <c r="AF5" s="349"/>
      <c r="AG5" s="349"/>
      <c r="AH5" s="349"/>
      <c r="AI5" s="349"/>
      <c r="AJ5" s="349"/>
      <c r="AK5" s="349"/>
      <c r="AL5" s="349"/>
      <c r="AM5" s="349"/>
      <c r="AN5" s="349"/>
      <c r="AO5" s="349"/>
      <c r="AP5" s="350"/>
      <c r="AQ5" s="5"/>
      <c r="AR5" s="5"/>
      <c r="AS5" s="5"/>
      <c r="AT5" s="5"/>
      <c r="AU5" s="5"/>
      <c r="AV5" s="5"/>
      <c r="AW5" s="197"/>
      <c r="AX5" s="5"/>
      <c r="AY5" s="5"/>
      <c r="AZ5" s="5"/>
      <c r="BA5" s="5"/>
      <c r="BB5" s="5"/>
      <c r="BC5" s="5"/>
      <c r="BD5" s="5"/>
      <c r="BE5" s="5"/>
    </row>
    <row r="6" spans="1:74" s="12" customFormat="1" ht="31.5" customHeight="1" thickBot="1" x14ac:dyDescent="0.3">
      <c r="B6" s="320"/>
      <c r="C6" s="321"/>
      <c r="D6" s="13" t="s">
        <v>5</v>
      </c>
      <c r="E6" s="354" t="s">
        <v>2451</v>
      </c>
      <c r="F6" s="354"/>
      <c r="G6" s="355"/>
      <c r="H6" s="351" t="s">
        <v>82</v>
      </c>
      <c r="I6" s="352"/>
      <c r="J6" s="352"/>
      <c r="K6" s="353"/>
      <c r="L6" s="18">
        <v>1423500</v>
      </c>
      <c r="M6" s="5"/>
      <c r="N6" s="338" t="s">
        <v>6</v>
      </c>
      <c r="O6" s="339"/>
      <c r="P6" s="338" t="s">
        <v>7</v>
      </c>
      <c r="Q6" s="339"/>
      <c r="R6" s="340"/>
      <c r="S6" s="346" t="s">
        <v>8</v>
      </c>
      <c r="T6" s="347"/>
      <c r="U6" s="338" t="s">
        <v>9</v>
      </c>
      <c r="V6" s="339"/>
      <c r="W6" s="339"/>
      <c r="X6" s="348" t="s">
        <v>10</v>
      </c>
      <c r="Y6" s="349"/>
      <c r="Z6" s="349"/>
      <c r="AA6" s="349"/>
      <c r="AB6" s="350"/>
      <c r="AC6" s="348" t="s">
        <v>11</v>
      </c>
      <c r="AD6" s="349"/>
      <c r="AE6" s="349"/>
      <c r="AF6" s="349"/>
      <c r="AG6" s="350"/>
      <c r="AH6" s="338" t="s">
        <v>12</v>
      </c>
      <c r="AI6" s="339"/>
      <c r="AJ6" s="339"/>
      <c r="AK6" s="340"/>
      <c r="AL6" s="338" t="s">
        <v>13</v>
      </c>
      <c r="AM6" s="339"/>
      <c r="AN6" s="339"/>
      <c r="AO6" s="339"/>
      <c r="AP6" s="340"/>
      <c r="AQ6" s="5"/>
      <c r="AR6" s="338" t="s">
        <v>75</v>
      </c>
      <c r="AS6" s="340"/>
      <c r="AT6" s="338" t="s">
        <v>14</v>
      </c>
      <c r="AU6" s="339"/>
      <c r="AV6" s="339"/>
      <c r="AW6" s="339"/>
      <c r="AX6" s="339"/>
      <c r="AY6" s="340"/>
      <c r="AZ6" s="338" t="s">
        <v>72</v>
      </c>
      <c r="BA6" s="339"/>
      <c r="BB6" s="340"/>
      <c r="BC6" s="338" t="s">
        <v>15</v>
      </c>
      <c r="BD6" s="339"/>
      <c r="BE6" s="340"/>
    </row>
    <row r="7" spans="1:74" s="16" customFormat="1" ht="77.25" thickBot="1" x14ac:dyDescent="0.3">
      <c r="A7" s="14"/>
      <c r="B7" s="48" t="s">
        <v>16</v>
      </c>
      <c r="C7" s="49" t="s">
        <v>17</v>
      </c>
      <c r="D7" s="55" t="s">
        <v>18</v>
      </c>
      <c r="E7" s="56" t="s">
        <v>19</v>
      </c>
      <c r="F7" s="56" t="s">
        <v>20</v>
      </c>
      <c r="G7" s="55" t="s">
        <v>21</v>
      </c>
      <c r="H7" s="48" t="s">
        <v>22</v>
      </c>
      <c r="I7" s="48" t="s">
        <v>70</v>
      </c>
      <c r="J7" s="48" t="s">
        <v>78</v>
      </c>
      <c r="K7" s="48" t="s">
        <v>23</v>
      </c>
      <c r="L7" s="48" t="s">
        <v>24</v>
      </c>
      <c r="M7" s="48" t="s">
        <v>25</v>
      </c>
      <c r="N7" s="48" t="s">
        <v>26</v>
      </c>
      <c r="O7" s="49" t="s">
        <v>27</v>
      </c>
      <c r="P7" s="49" t="s">
        <v>28</v>
      </c>
      <c r="Q7" s="48" t="s">
        <v>29</v>
      </c>
      <c r="R7" s="48" t="s">
        <v>30</v>
      </c>
      <c r="S7" s="48" t="s">
        <v>31</v>
      </c>
      <c r="T7" s="48" t="s">
        <v>32</v>
      </c>
      <c r="U7" s="48" t="s">
        <v>33</v>
      </c>
      <c r="V7" s="49" t="s">
        <v>34</v>
      </c>
      <c r="W7" s="48" t="s">
        <v>35</v>
      </c>
      <c r="X7" s="196" t="s">
        <v>68</v>
      </c>
      <c r="Y7" s="196" t="s">
        <v>36</v>
      </c>
      <c r="Z7" s="48" t="s">
        <v>37</v>
      </c>
      <c r="AA7" s="195" t="s">
        <v>38</v>
      </c>
      <c r="AB7" s="53" t="s">
        <v>39</v>
      </c>
      <c r="AC7" s="48" t="s">
        <v>40</v>
      </c>
      <c r="AD7" s="48" t="s">
        <v>41</v>
      </c>
      <c r="AE7" s="48" t="s">
        <v>42</v>
      </c>
      <c r="AF7" s="54" t="s">
        <v>43</v>
      </c>
      <c r="AG7" s="53" t="s">
        <v>44</v>
      </c>
      <c r="AH7" s="48" t="s">
        <v>45</v>
      </c>
      <c r="AI7" s="48" t="s">
        <v>46</v>
      </c>
      <c r="AJ7" s="54" t="s">
        <v>47</v>
      </c>
      <c r="AK7" s="54" t="s">
        <v>80</v>
      </c>
      <c r="AL7" s="48" t="s">
        <v>48</v>
      </c>
      <c r="AM7" s="54" t="s">
        <v>49</v>
      </c>
      <c r="AN7" s="54" t="s">
        <v>50</v>
      </c>
      <c r="AO7" s="54" t="s">
        <v>79</v>
      </c>
      <c r="AP7" s="53" t="s">
        <v>51</v>
      </c>
      <c r="AQ7" s="53" t="s">
        <v>52</v>
      </c>
      <c r="AR7" s="48" t="s">
        <v>76</v>
      </c>
      <c r="AS7" s="48" t="s">
        <v>77</v>
      </c>
      <c r="AT7" s="48" t="s">
        <v>53</v>
      </c>
      <c r="AU7" s="48" t="s">
        <v>54</v>
      </c>
      <c r="AV7" s="48" t="s">
        <v>55</v>
      </c>
      <c r="AW7" s="194" t="s">
        <v>56</v>
      </c>
      <c r="AX7" s="51" t="s">
        <v>57</v>
      </c>
      <c r="AY7" s="51" t="s">
        <v>83</v>
      </c>
      <c r="AZ7" s="50" t="s">
        <v>84</v>
      </c>
      <c r="BA7" s="48" t="s">
        <v>58</v>
      </c>
      <c r="BB7" s="48" t="s">
        <v>59</v>
      </c>
      <c r="BC7" s="49" t="s">
        <v>60</v>
      </c>
      <c r="BD7" s="49" t="s">
        <v>61</v>
      </c>
      <c r="BE7" s="49" t="s">
        <v>62</v>
      </c>
      <c r="BF7" s="15"/>
      <c r="BG7" s="15"/>
      <c r="BH7" s="15"/>
      <c r="BI7" s="15"/>
      <c r="BJ7" s="15"/>
      <c r="BK7" s="15"/>
      <c r="BL7" s="15"/>
      <c r="BM7" s="15"/>
      <c r="BN7" s="15"/>
      <c r="BO7" s="15"/>
      <c r="BP7" s="15"/>
      <c r="BQ7" s="15"/>
      <c r="BR7" s="15"/>
      <c r="BS7" s="15"/>
      <c r="BT7" s="15"/>
      <c r="BU7" s="15"/>
      <c r="BV7" s="15"/>
    </row>
    <row r="8" spans="1:74" s="12" customFormat="1" ht="12.75" x14ac:dyDescent="0.2">
      <c r="B8" s="57">
        <v>2025</v>
      </c>
      <c r="C8" s="57">
        <v>891780111</v>
      </c>
      <c r="D8" s="57" t="s">
        <v>63</v>
      </c>
      <c r="E8" s="136" t="s">
        <v>2258</v>
      </c>
      <c r="F8" s="58" t="s">
        <v>2257</v>
      </c>
      <c r="G8" s="58">
        <v>0</v>
      </c>
      <c r="H8" s="58" t="s">
        <v>71</v>
      </c>
      <c r="I8" s="57" t="s">
        <v>64</v>
      </c>
      <c r="J8" s="59" t="s">
        <v>81</v>
      </c>
      <c r="K8" s="60" t="s">
        <v>2256</v>
      </c>
      <c r="L8" s="61">
        <v>18412700</v>
      </c>
      <c r="M8" s="57" t="s">
        <v>66</v>
      </c>
      <c r="N8" s="60" t="s">
        <v>2255</v>
      </c>
      <c r="O8" s="60">
        <v>1098731749</v>
      </c>
      <c r="P8" s="58">
        <v>28</v>
      </c>
      <c r="Q8" s="63">
        <v>45670</v>
      </c>
      <c r="R8" s="62">
        <v>5573604000</v>
      </c>
      <c r="S8" s="63">
        <v>45671</v>
      </c>
      <c r="T8" s="61">
        <v>18412700</v>
      </c>
      <c r="U8" s="58" t="s">
        <v>65</v>
      </c>
      <c r="V8" s="61">
        <v>26671578</v>
      </c>
      <c r="W8" s="59" t="s">
        <v>1542</v>
      </c>
      <c r="X8" s="64">
        <v>45671</v>
      </c>
      <c r="Y8" s="64">
        <v>45671</v>
      </c>
      <c r="Z8" s="64" t="s">
        <v>73</v>
      </c>
      <c r="AA8" s="64">
        <v>45808</v>
      </c>
      <c r="AB8" s="65">
        <f t="shared" ref="AB8:AB71" si="0">+IF(Z8="1800-01-01",AA8-Y8,AA8-Z8)</f>
        <v>137</v>
      </c>
      <c r="AC8" s="61">
        <v>0</v>
      </c>
      <c r="AD8" s="61">
        <v>0</v>
      </c>
      <c r="AE8" s="61">
        <v>0</v>
      </c>
      <c r="AF8" s="66" t="s">
        <v>73</v>
      </c>
      <c r="AG8" s="282">
        <f t="shared" ref="AG8:AG71" si="1">+IF(AF8="1800-01-01",0,AF8-AA8)</f>
        <v>0</v>
      </c>
      <c r="AH8" s="61">
        <v>0</v>
      </c>
      <c r="AI8" s="61">
        <v>0</v>
      </c>
      <c r="AJ8" s="58" t="s">
        <v>73</v>
      </c>
      <c r="AK8" s="63" t="s">
        <v>73</v>
      </c>
      <c r="AL8" s="61">
        <v>0</v>
      </c>
      <c r="AM8" s="63" t="s">
        <v>73</v>
      </c>
      <c r="AN8" s="63" t="s">
        <v>73</v>
      </c>
      <c r="AO8" s="63" t="s">
        <v>73</v>
      </c>
      <c r="AP8" s="65">
        <f t="shared" ref="AP8:AP71" si="2">+IF(AM8="1800-01-01",0,AN8-AM8)</f>
        <v>0</v>
      </c>
      <c r="AQ8" s="65">
        <f t="shared" ref="AQ8:AQ71" si="3">+L8+AD8-AI8</f>
        <v>18412700</v>
      </c>
      <c r="AR8" s="58" t="s">
        <v>65</v>
      </c>
      <c r="AS8" s="61">
        <v>18412700</v>
      </c>
      <c r="AT8" s="58" t="s">
        <v>86</v>
      </c>
      <c r="AU8" s="61">
        <v>0</v>
      </c>
      <c r="AV8" s="67" t="s">
        <v>73</v>
      </c>
      <c r="AW8" s="193">
        <v>2852700</v>
      </c>
      <c r="AX8" s="69">
        <f t="shared" ref="AX8:AX71" si="4">AQ8-AW8</f>
        <v>15560000</v>
      </c>
      <c r="AY8" s="70">
        <f t="shared" ref="AY8:AY71" si="5">+IFERROR(AW8/AQ8,"_")</f>
        <v>0.15493110733352522</v>
      </c>
      <c r="AZ8" s="71">
        <v>0.154931107333525</v>
      </c>
      <c r="BA8" s="67" t="s">
        <v>73</v>
      </c>
      <c r="BB8" s="58" t="s">
        <v>87</v>
      </c>
      <c r="BC8" s="60" t="s">
        <v>2254</v>
      </c>
      <c r="BD8" s="57" t="s">
        <v>65</v>
      </c>
      <c r="BE8" s="57" t="s">
        <v>65</v>
      </c>
    </row>
    <row r="9" spans="1:74" x14ac:dyDescent="0.25">
      <c r="B9" s="72">
        <v>2025</v>
      </c>
      <c r="C9" s="72">
        <v>891780111</v>
      </c>
      <c r="D9" s="72" t="s">
        <v>63</v>
      </c>
      <c r="E9" s="190" t="s">
        <v>2253</v>
      </c>
      <c r="F9" s="73" t="s">
        <v>2252</v>
      </c>
      <c r="G9" s="73">
        <v>0</v>
      </c>
      <c r="H9" s="73" t="s">
        <v>71</v>
      </c>
      <c r="I9" s="72" t="s">
        <v>64</v>
      </c>
      <c r="J9" s="74" t="s">
        <v>81</v>
      </c>
      <c r="K9" s="162" t="s">
        <v>2251</v>
      </c>
      <c r="L9" s="188">
        <v>20826700</v>
      </c>
      <c r="M9" s="72" t="s">
        <v>66</v>
      </c>
      <c r="N9" s="162" t="s">
        <v>2250</v>
      </c>
      <c r="O9" s="162">
        <v>57291189</v>
      </c>
      <c r="P9" s="73">
        <v>28</v>
      </c>
      <c r="Q9" s="78">
        <v>45670</v>
      </c>
      <c r="R9" s="97">
        <v>5573604000</v>
      </c>
      <c r="S9" s="78">
        <v>45671</v>
      </c>
      <c r="T9" s="188">
        <v>20826700</v>
      </c>
      <c r="U9" s="73" t="s">
        <v>65</v>
      </c>
      <c r="V9" s="188">
        <v>26671578</v>
      </c>
      <c r="W9" s="190" t="s">
        <v>1542</v>
      </c>
      <c r="X9" s="189">
        <v>45671</v>
      </c>
      <c r="Y9" s="189">
        <v>45671</v>
      </c>
      <c r="Z9" s="75" t="s">
        <v>73</v>
      </c>
      <c r="AA9" s="75">
        <v>45808</v>
      </c>
      <c r="AB9" s="46">
        <f t="shared" si="0"/>
        <v>137</v>
      </c>
      <c r="AC9" s="76">
        <v>0</v>
      </c>
      <c r="AD9" s="76">
        <v>0</v>
      </c>
      <c r="AE9" s="76">
        <v>0</v>
      </c>
      <c r="AF9" s="77" t="s">
        <v>73</v>
      </c>
      <c r="AG9" s="283">
        <f t="shared" si="1"/>
        <v>0</v>
      </c>
      <c r="AH9" s="76">
        <v>0</v>
      </c>
      <c r="AI9" s="76">
        <v>0</v>
      </c>
      <c r="AJ9" s="73" t="s">
        <v>73</v>
      </c>
      <c r="AK9" s="78" t="s">
        <v>73</v>
      </c>
      <c r="AL9" s="76">
        <v>0</v>
      </c>
      <c r="AM9" s="78" t="s">
        <v>73</v>
      </c>
      <c r="AN9" s="78" t="s">
        <v>73</v>
      </c>
      <c r="AO9" s="78" t="s">
        <v>73</v>
      </c>
      <c r="AP9" s="46">
        <f t="shared" si="2"/>
        <v>0</v>
      </c>
      <c r="AQ9" s="46">
        <f t="shared" si="3"/>
        <v>20826700</v>
      </c>
      <c r="AR9" s="73" t="s">
        <v>65</v>
      </c>
      <c r="AS9" s="188">
        <v>20826700</v>
      </c>
      <c r="AT9" s="73" t="s">
        <v>86</v>
      </c>
      <c r="AU9" s="76">
        <v>0</v>
      </c>
      <c r="AV9" s="79" t="s">
        <v>73</v>
      </c>
      <c r="AW9" s="187">
        <v>3226700</v>
      </c>
      <c r="AX9" s="81">
        <f t="shared" si="4"/>
        <v>17600000</v>
      </c>
      <c r="AY9" s="82">
        <f t="shared" si="5"/>
        <v>0.15493093000811459</v>
      </c>
      <c r="AZ9" s="185">
        <v>0.154930930008115</v>
      </c>
      <c r="BA9" s="79" t="s">
        <v>73</v>
      </c>
      <c r="BB9" s="73" t="s">
        <v>87</v>
      </c>
      <c r="BC9" s="162" t="s">
        <v>2249</v>
      </c>
      <c r="BD9" s="72" t="s">
        <v>65</v>
      </c>
      <c r="BE9" s="72" t="s">
        <v>65</v>
      </c>
    </row>
    <row r="10" spans="1:74" x14ac:dyDescent="0.25">
      <c r="B10" s="72">
        <v>2025</v>
      </c>
      <c r="C10" s="72">
        <v>891780111</v>
      </c>
      <c r="D10" s="72" t="s">
        <v>63</v>
      </c>
      <c r="E10" s="190" t="s">
        <v>2248</v>
      </c>
      <c r="F10" s="73" t="s">
        <v>2247</v>
      </c>
      <c r="G10" s="73">
        <v>0</v>
      </c>
      <c r="H10" s="73" t="s">
        <v>71</v>
      </c>
      <c r="I10" s="72" t="s">
        <v>64</v>
      </c>
      <c r="J10" s="74" t="s">
        <v>81</v>
      </c>
      <c r="K10" s="162" t="s">
        <v>2246</v>
      </c>
      <c r="L10" s="188">
        <v>38813400</v>
      </c>
      <c r="M10" s="72" t="s">
        <v>66</v>
      </c>
      <c r="N10" s="162" t="s">
        <v>2245</v>
      </c>
      <c r="O10" s="162">
        <v>85468614</v>
      </c>
      <c r="P10" s="73">
        <v>28</v>
      </c>
      <c r="Q10" s="78">
        <v>45670</v>
      </c>
      <c r="R10" s="97">
        <v>5573604000</v>
      </c>
      <c r="S10" s="78">
        <v>45671</v>
      </c>
      <c r="T10" s="188">
        <v>38813400</v>
      </c>
      <c r="U10" s="73" t="s">
        <v>65</v>
      </c>
      <c r="V10" s="188">
        <v>85455983</v>
      </c>
      <c r="W10" s="190" t="s">
        <v>842</v>
      </c>
      <c r="X10" s="189">
        <v>45671</v>
      </c>
      <c r="Y10" s="189">
        <v>45671</v>
      </c>
      <c r="Z10" s="75" t="s">
        <v>73</v>
      </c>
      <c r="AA10" s="75">
        <v>45808</v>
      </c>
      <c r="AB10" s="46">
        <f t="shared" si="0"/>
        <v>137</v>
      </c>
      <c r="AC10" s="76">
        <v>0</v>
      </c>
      <c r="AD10" s="76">
        <v>0</v>
      </c>
      <c r="AE10" s="76">
        <v>0</v>
      </c>
      <c r="AF10" s="77" t="s">
        <v>73</v>
      </c>
      <c r="AG10" s="283">
        <f t="shared" si="1"/>
        <v>0</v>
      </c>
      <c r="AH10" s="76">
        <v>0</v>
      </c>
      <c r="AI10" s="76">
        <v>0</v>
      </c>
      <c r="AJ10" s="73" t="s">
        <v>73</v>
      </c>
      <c r="AK10" s="78" t="s">
        <v>73</v>
      </c>
      <c r="AL10" s="76">
        <v>0</v>
      </c>
      <c r="AM10" s="78" t="s">
        <v>73</v>
      </c>
      <c r="AN10" s="78" t="s">
        <v>73</v>
      </c>
      <c r="AO10" s="78" t="s">
        <v>73</v>
      </c>
      <c r="AP10" s="46">
        <f t="shared" si="2"/>
        <v>0</v>
      </c>
      <c r="AQ10" s="46">
        <f t="shared" si="3"/>
        <v>38813400</v>
      </c>
      <c r="AR10" s="73" t="s">
        <v>65</v>
      </c>
      <c r="AS10" s="188">
        <v>38813400</v>
      </c>
      <c r="AT10" s="73" t="s">
        <v>86</v>
      </c>
      <c r="AU10" s="76">
        <v>0</v>
      </c>
      <c r="AV10" s="79" t="s">
        <v>73</v>
      </c>
      <c r="AW10" s="187">
        <v>6013400</v>
      </c>
      <c r="AX10" s="81">
        <f t="shared" si="4"/>
        <v>32800000</v>
      </c>
      <c r="AY10" s="82">
        <f t="shared" si="5"/>
        <v>0.15493102897452943</v>
      </c>
      <c r="AZ10" s="185">
        <v>0.15493102897452901</v>
      </c>
      <c r="BA10" s="79" t="s">
        <v>73</v>
      </c>
      <c r="BB10" s="73" t="s">
        <v>87</v>
      </c>
      <c r="BC10" s="162" t="s">
        <v>2244</v>
      </c>
      <c r="BD10" s="72" t="s">
        <v>65</v>
      </c>
      <c r="BE10" s="72" t="s">
        <v>65</v>
      </c>
    </row>
    <row r="11" spans="1:74" x14ac:dyDescent="0.25">
      <c r="B11" s="72">
        <v>2025</v>
      </c>
      <c r="C11" s="72">
        <v>891780111</v>
      </c>
      <c r="D11" s="72" t="s">
        <v>63</v>
      </c>
      <c r="E11" s="190" t="s">
        <v>2243</v>
      </c>
      <c r="F11" s="73" t="s">
        <v>2242</v>
      </c>
      <c r="G11" s="73">
        <v>0</v>
      </c>
      <c r="H11" s="73" t="s">
        <v>71</v>
      </c>
      <c r="I11" s="72" t="s">
        <v>64</v>
      </c>
      <c r="J11" s="74" t="s">
        <v>81</v>
      </c>
      <c r="K11" s="162" t="s">
        <v>2241</v>
      </c>
      <c r="L11" s="188">
        <v>38813400</v>
      </c>
      <c r="M11" s="72" t="s">
        <v>66</v>
      </c>
      <c r="N11" s="162" t="s">
        <v>2240</v>
      </c>
      <c r="O11" s="162">
        <v>13542773</v>
      </c>
      <c r="P11" s="73">
        <v>28</v>
      </c>
      <c r="Q11" s="78">
        <v>45670</v>
      </c>
      <c r="R11" s="97">
        <v>5573604000</v>
      </c>
      <c r="S11" s="78">
        <v>45671</v>
      </c>
      <c r="T11" s="188">
        <v>38813400</v>
      </c>
      <c r="U11" s="73" t="s">
        <v>65</v>
      </c>
      <c r="V11" s="188">
        <v>85455983</v>
      </c>
      <c r="W11" s="190" t="s">
        <v>842</v>
      </c>
      <c r="X11" s="189">
        <v>45671</v>
      </c>
      <c r="Y11" s="189">
        <v>45671</v>
      </c>
      <c r="Z11" s="75" t="s">
        <v>73</v>
      </c>
      <c r="AA11" s="75">
        <v>45808</v>
      </c>
      <c r="AB11" s="46">
        <f t="shared" si="0"/>
        <v>137</v>
      </c>
      <c r="AC11" s="76">
        <v>0</v>
      </c>
      <c r="AD11" s="76">
        <v>0</v>
      </c>
      <c r="AE11" s="76">
        <v>0</v>
      </c>
      <c r="AF11" s="77" t="s">
        <v>73</v>
      </c>
      <c r="AG11" s="283">
        <f t="shared" si="1"/>
        <v>0</v>
      </c>
      <c r="AH11" s="76">
        <v>0</v>
      </c>
      <c r="AI11" s="76">
        <v>0</v>
      </c>
      <c r="AJ11" s="73" t="s">
        <v>73</v>
      </c>
      <c r="AK11" s="78" t="s">
        <v>73</v>
      </c>
      <c r="AL11" s="76">
        <v>0</v>
      </c>
      <c r="AM11" s="78" t="s">
        <v>73</v>
      </c>
      <c r="AN11" s="78" t="s">
        <v>73</v>
      </c>
      <c r="AO11" s="78" t="s">
        <v>73</v>
      </c>
      <c r="AP11" s="46">
        <f t="shared" si="2"/>
        <v>0</v>
      </c>
      <c r="AQ11" s="46">
        <f t="shared" si="3"/>
        <v>38813400</v>
      </c>
      <c r="AR11" s="73" t="s">
        <v>65</v>
      </c>
      <c r="AS11" s="188">
        <v>38813400</v>
      </c>
      <c r="AT11" s="73" t="s">
        <v>86</v>
      </c>
      <c r="AU11" s="76">
        <v>0</v>
      </c>
      <c r="AV11" s="79" t="s">
        <v>73</v>
      </c>
      <c r="AW11" s="187">
        <v>0</v>
      </c>
      <c r="AX11" s="81">
        <f t="shared" si="4"/>
        <v>38813400</v>
      </c>
      <c r="AY11" s="82">
        <f t="shared" si="5"/>
        <v>0</v>
      </c>
      <c r="AZ11" s="185">
        <v>0</v>
      </c>
      <c r="BA11" s="79" t="s">
        <v>73</v>
      </c>
      <c r="BB11" s="73" t="s">
        <v>87</v>
      </c>
      <c r="BC11" s="162" t="s">
        <v>2239</v>
      </c>
      <c r="BD11" s="72" t="s">
        <v>65</v>
      </c>
      <c r="BE11" s="72" t="s">
        <v>65</v>
      </c>
    </row>
    <row r="12" spans="1:74" x14ac:dyDescent="0.25">
      <c r="B12" s="72">
        <v>2025</v>
      </c>
      <c r="C12" s="72">
        <v>891780111</v>
      </c>
      <c r="D12" s="72" t="s">
        <v>63</v>
      </c>
      <c r="E12" s="190" t="s">
        <v>2238</v>
      </c>
      <c r="F12" s="73" t="s">
        <v>2237</v>
      </c>
      <c r="G12" s="73">
        <v>0</v>
      </c>
      <c r="H12" s="73" t="s">
        <v>71</v>
      </c>
      <c r="I12" s="72" t="s">
        <v>64</v>
      </c>
      <c r="J12" s="74" t="s">
        <v>81</v>
      </c>
      <c r="K12" s="162" t="s">
        <v>2236</v>
      </c>
      <c r="L12" s="188">
        <v>22000000</v>
      </c>
      <c r="M12" s="72" t="s">
        <v>66</v>
      </c>
      <c r="N12" s="162" t="s">
        <v>2235</v>
      </c>
      <c r="O12" s="162">
        <v>1083019267</v>
      </c>
      <c r="P12" s="73">
        <v>28</v>
      </c>
      <c r="Q12" s="78">
        <v>45670</v>
      </c>
      <c r="R12" s="97">
        <v>5573604000</v>
      </c>
      <c r="S12" s="78">
        <v>45671</v>
      </c>
      <c r="T12" s="188">
        <v>22000000</v>
      </c>
      <c r="U12" s="73" t="s">
        <v>65</v>
      </c>
      <c r="V12" s="188">
        <v>12621405</v>
      </c>
      <c r="W12" s="190" t="s">
        <v>783</v>
      </c>
      <c r="X12" s="189">
        <v>45671</v>
      </c>
      <c r="Y12" s="189">
        <v>45671</v>
      </c>
      <c r="Z12" s="75" t="s">
        <v>73</v>
      </c>
      <c r="AA12" s="75">
        <v>45808</v>
      </c>
      <c r="AB12" s="46">
        <f t="shared" si="0"/>
        <v>137</v>
      </c>
      <c r="AC12" s="76">
        <v>0</v>
      </c>
      <c r="AD12" s="76">
        <v>0</v>
      </c>
      <c r="AE12" s="76">
        <v>0</v>
      </c>
      <c r="AF12" s="77" t="s">
        <v>73</v>
      </c>
      <c r="AG12" s="283">
        <f t="shared" si="1"/>
        <v>0</v>
      </c>
      <c r="AH12" s="76">
        <v>0</v>
      </c>
      <c r="AI12" s="76">
        <v>0</v>
      </c>
      <c r="AJ12" s="73" t="s">
        <v>73</v>
      </c>
      <c r="AK12" s="78" t="s">
        <v>73</v>
      </c>
      <c r="AL12" s="76">
        <v>0</v>
      </c>
      <c r="AM12" s="78" t="s">
        <v>73</v>
      </c>
      <c r="AN12" s="78" t="s">
        <v>73</v>
      </c>
      <c r="AO12" s="78" t="s">
        <v>73</v>
      </c>
      <c r="AP12" s="46">
        <f t="shared" si="2"/>
        <v>0</v>
      </c>
      <c r="AQ12" s="46">
        <f t="shared" si="3"/>
        <v>22000000</v>
      </c>
      <c r="AR12" s="73" t="s">
        <v>65</v>
      </c>
      <c r="AS12" s="188">
        <v>22000000</v>
      </c>
      <c r="AT12" s="73" t="s">
        <v>86</v>
      </c>
      <c r="AU12" s="76">
        <v>0</v>
      </c>
      <c r="AV12" s="79" t="s">
        <v>73</v>
      </c>
      <c r="AW12" s="187">
        <v>4400000</v>
      </c>
      <c r="AX12" s="81">
        <f t="shared" si="4"/>
        <v>17600000</v>
      </c>
      <c r="AY12" s="82">
        <f t="shared" si="5"/>
        <v>0.2</v>
      </c>
      <c r="AZ12" s="185">
        <v>0.2</v>
      </c>
      <c r="BA12" s="79" t="s">
        <v>73</v>
      </c>
      <c r="BB12" s="73" t="s">
        <v>87</v>
      </c>
      <c r="BC12" s="162" t="s">
        <v>2234</v>
      </c>
      <c r="BD12" s="72" t="s">
        <v>65</v>
      </c>
      <c r="BE12" s="72" t="s">
        <v>65</v>
      </c>
    </row>
    <row r="13" spans="1:74" x14ac:dyDescent="0.25">
      <c r="B13" s="72">
        <v>2025</v>
      </c>
      <c r="C13" s="72">
        <v>891780111</v>
      </c>
      <c r="D13" s="72" t="s">
        <v>63</v>
      </c>
      <c r="E13" s="190" t="s">
        <v>2233</v>
      </c>
      <c r="F13" s="73" t="s">
        <v>2232</v>
      </c>
      <c r="G13" s="73">
        <v>0</v>
      </c>
      <c r="H13" s="73" t="s">
        <v>71</v>
      </c>
      <c r="I13" s="72" t="s">
        <v>64</v>
      </c>
      <c r="J13" s="74" t="s">
        <v>81</v>
      </c>
      <c r="K13" s="162" t="s">
        <v>2231</v>
      </c>
      <c r="L13" s="188">
        <v>17925200</v>
      </c>
      <c r="M13" s="72" t="s">
        <v>66</v>
      </c>
      <c r="N13" s="162" t="s">
        <v>2230</v>
      </c>
      <c r="O13" s="162">
        <v>1065812085</v>
      </c>
      <c r="P13" s="73">
        <v>28</v>
      </c>
      <c r="Q13" s="78">
        <v>45670</v>
      </c>
      <c r="R13" s="97">
        <v>5573604000</v>
      </c>
      <c r="S13" s="78">
        <v>45671</v>
      </c>
      <c r="T13" s="188">
        <v>17925200</v>
      </c>
      <c r="U13" s="73" t="s">
        <v>65</v>
      </c>
      <c r="V13" s="188">
        <v>12621405</v>
      </c>
      <c r="W13" s="190" t="s">
        <v>783</v>
      </c>
      <c r="X13" s="189">
        <v>45671</v>
      </c>
      <c r="Y13" s="189">
        <v>45671</v>
      </c>
      <c r="Z13" s="75" t="s">
        <v>73</v>
      </c>
      <c r="AA13" s="75">
        <v>45808</v>
      </c>
      <c r="AB13" s="46">
        <f t="shared" si="0"/>
        <v>137</v>
      </c>
      <c r="AC13" s="76">
        <v>0</v>
      </c>
      <c r="AD13" s="76">
        <v>0</v>
      </c>
      <c r="AE13" s="76">
        <v>0</v>
      </c>
      <c r="AF13" s="77" t="s">
        <v>73</v>
      </c>
      <c r="AG13" s="283">
        <f t="shared" si="1"/>
        <v>0</v>
      </c>
      <c r="AH13" s="76">
        <v>0</v>
      </c>
      <c r="AI13" s="76">
        <v>0</v>
      </c>
      <c r="AJ13" s="73" t="s">
        <v>73</v>
      </c>
      <c r="AK13" s="78" t="s">
        <v>73</v>
      </c>
      <c r="AL13" s="76">
        <v>0</v>
      </c>
      <c r="AM13" s="78" t="s">
        <v>73</v>
      </c>
      <c r="AN13" s="78" t="s">
        <v>73</v>
      </c>
      <c r="AO13" s="78" t="s">
        <v>73</v>
      </c>
      <c r="AP13" s="46">
        <f t="shared" si="2"/>
        <v>0</v>
      </c>
      <c r="AQ13" s="46">
        <f t="shared" si="3"/>
        <v>17925200</v>
      </c>
      <c r="AR13" s="73" t="s">
        <v>65</v>
      </c>
      <c r="AS13" s="188">
        <v>17925200</v>
      </c>
      <c r="AT13" s="73" t="s">
        <v>86</v>
      </c>
      <c r="AU13" s="76">
        <v>0</v>
      </c>
      <c r="AV13" s="79" t="s">
        <v>73</v>
      </c>
      <c r="AW13" s="187">
        <v>0</v>
      </c>
      <c r="AX13" s="81">
        <f t="shared" si="4"/>
        <v>17925200</v>
      </c>
      <c r="AY13" s="82">
        <f t="shared" si="5"/>
        <v>0</v>
      </c>
      <c r="AZ13" s="185">
        <v>0</v>
      </c>
      <c r="BA13" s="79" t="s">
        <v>73</v>
      </c>
      <c r="BB13" s="73" t="s">
        <v>87</v>
      </c>
      <c r="BC13" s="162" t="s">
        <v>2225</v>
      </c>
      <c r="BD13" s="72" t="s">
        <v>65</v>
      </c>
      <c r="BE13" s="72" t="s">
        <v>65</v>
      </c>
    </row>
    <row r="14" spans="1:74" x14ac:dyDescent="0.25">
      <c r="B14" s="72">
        <v>2025</v>
      </c>
      <c r="C14" s="72">
        <v>891780111</v>
      </c>
      <c r="D14" s="72" t="s">
        <v>63</v>
      </c>
      <c r="E14" s="190" t="s">
        <v>2229</v>
      </c>
      <c r="F14" s="73" t="s">
        <v>2228</v>
      </c>
      <c r="G14" s="73">
        <v>0</v>
      </c>
      <c r="H14" s="73" t="s">
        <v>71</v>
      </c>
      <c r="I14" s="72" t="s">
        <v>64</v>
      </c>
      <c r="J14" s="74" t="s">
        <v>81</v>
      </c>
      <c r="K14" s="162" t="s">
        <v>2227</v>
      </c>
      <c r="L14" s="188">
        <v>29346700</v>
      </c>
      <c r="M14" s="72" t="s">
        <v>66</v>
      </c>
      <c r="N14" s="162" t="s">
        <v>2226</v>
      </c>
      <c r="O14" s="162">
        <v>84457585</v>
      </c>
      <c r="P14" s="73">
        <v>28</v>
      </c>
      <c r="Q14" s="78">
        <v>45670</v>
      </c>
      <c r="R14" s="97">
        <v>5573604000</v>
      </c>
      <c r="S14" s="78">
        <v>45671</v>
      </c>
      <c r="T14" s="188">
        <v>29346700</v>
      </c>
      <c r="U14" s="73" t="s">
        <v>65</v>
      </c>
      <c r="V14" s="188">
        <v>85455983</v>
      </c>
      <c r="W14" s="190" t="s">
        <v>842</v>
      </c>
      <c r="X14" s="189">
        <v>45671</v>
      </c>
      <c r="Y14" s="189">
        <v>45671</v>
      </c>
      <c r="Z14" s="75" t="s">
        <v>73</v>
      </c>
      <c r="AA14" s="75">
        <v>45808</v>
      </c>
      <c r="AB14" s="46">
        <f t="shared" si="0"/>
        <v>137</v>
      </c>
      <c r="AC14" s="76">
        <v>0</v>
      </c>
      <c r="AD14" s="76">
        <v>0</v>
      </c>
      <c r="AE14" s="76">
        <v>0</v>
      </c>
      <c r="AF14" s="77" t="s">
        <v>73</v>
      </c>
      <c r="AG14" s="283">
        <f t="shared" si="1"/>
        <v>0</v>
      </c>
      <c r="AH14" s="76">
        <v>0</v>
      </c>
      <c r="AI14" s="76">
        <v>0</v>
      </c>
      <c r="AJ14" s="73" t="s">
        <v>73</v>
      </c>
      <c r="AK14" s="78" t="s">
        <v>73</v>
      </c>
      <c r="AL14" s="76">
        <v>0</v>
      </c>
      <c r="AM14" s="78" t="s">
        <v>73</v>
      </c>
      <c r="AN14" s="78" t="s">
        <v>73</v>
      </c>
      <c r="AO14" s="78" t="s">
        <v>73</v>
      </c>
      <c r="AP14" s="46">
        <f t="shared" si="2"/>
        <v>0</v>
      </c>
      <c r="AQ14" s="46">
        <f t="shared" si="3"/>
        <v>29346700</v>
      </c>
      <c r="AR14" s="73" t="s">
        <v>65</v>
      </c>
      <c r="AS14" s="188">
        <v>29346700</v>
      </c>
      <c r="AT14" s="73" t="s">
        <v>86</v>
      </c>
      <c r="AU14" s="76">
        <v>0</v>
      </c>
      <c r="AV14" s="79" t="s">
        <v>73</v>
      </c>
      <c r="AW14" s="187">
        <v>4546700</v>
      </c>
      <c r="AX14" s="81">
        <f t="shared" si="4"/>
        <v>24800000</v>
      </c>
      <c r="AY14" s="82">
        <f t="shared" si="5"/>
        <v>0.15493053733469181</v>
      </c>
      <c r="AZ14" s="185">
        <v>0.154930537334692</v>
      </c>
      <c r="BA14" s="79" t="s">
        <v>73</v>
      </c>
      <c r="BB14" s="73" t="s">
        <v>87</v>
      </c>
      <c r="BC14" s="162" t="s">
        <v>2225</v>
      </c>
      <c r="BD14" s="72" t="s">
        <v>65</v>
      </c>
      <c r="BE14" s="72" t="s">
        <v>65</v>
      </c>
    </row>
    <row r="15" spans="1:74" x14ac:dyDescent="0.25">
      <c r="B15" s="72">
        <v>2025</v>
      </c>
      <c r="C15" s="72">
        <v>891780111</v>
      </c>
      <c r="D15" s="72" t="s">
        <v>63</v>
      </c>
      <c r="E15" s="190" t="s">
        <v>2224</v>
      </c>
      <c r="F15" s="73" t="s">
        <v>2223</v>
      </c>
      <c r="G15" s="73">
        <v>0</v>
      </c>
      <c r="H15" s="73" t="s">
        <v>71</v>
      </c>
      <c r="I15" s="72" t="s">
        <v>64</v>
      </c>
      <c r="J15" s="74" t="s">
        <v>81</v>
      </c>
      <c r="K15" s="162" t="s">
        <v>2222</v>
      </c>
      <c r="L15" s="188">
        <v>17925200</v>
      </c>
      <c r="M15" s="72" t="s">
        <v>66</v>
      </c>
      <c r="N15" s="162" t="s">
        <v>2221</v>
      </c>
      <c r="O15" s="162">
        <v>1020757081</v>
      </c>
      <c r="P15" s="73">
        <v>28</v>
      </c>
      <c r="Q15" s="78">
        <v>45670</v>
      </c>
      <c r="R15" s="97">
        <v>5573604000</v>
      </c>
      <c r="S15" s="78">
        <v>45671</v>
      </c>
      <c r="T15" s="188">
        <v>17925200</v>
      </c>
      <c r="U15" s="73" t="s">
        <v>65</v>
      </c>
      <c r="V15" s="188">
        <v>85455983</v>
      </c>
      <c r="W15" s="190" t="s">
        <v>842</v>
      </c>
      <c r="X15" s="189">
        <v>45671</v>
      </c>
      <c r="Y15" s="189">
        <v>45671</v>
      </c>
      <c r="Z15" s="75" t="s">
        <v>73</v>
      </c>
      <c r="AA15" s="75">
        <v>45808</v>
      </c>
      <c r="AB15" s="46">
        <f t="shared" si="0"/>
        <v>137</v>
      </c>
      <c r="AC15" s="76">
        <v>0</v>
      </c>
      <c r="AD15" s="76">
        <v>0</v>
      </c>
      <c r="AE15" s="76">
        <v>0</v>
      </c>
      <c r="AF15" s="77" t="s">
        <v>73</v>
      </c>
      <c r="AG15" s="283">
        <f t="shared" si="1"/>
        <v>0</v>
      </c>
      <c r="AH15" s="76">
        <v>0</v>
      </c>
      <c r="AI15" s="76">
        <v>0</v>
      </c>
      <c r="AJ15" s="73" t="s">
        <v>73</v>
      </c>
      <c r="AK15" s="78" t="s">
        <v>73</v>
      </c>
      <c r="AL15" s="76">
        <v>0</v>
      </c>
      <c r="AM15" s="78" t="s">
        <v>73</v>
      </c>
      <c r="AN15" s="78" t="s">
        <v>73</v>
      </c>
      <c r="AO15" s="78" t="s">
        <v>73</v>
      </c>
      <c r="AP15" s="46">
        <f t="shared" si="2"/>
        <v>0</v>
      </c>
      <c r="AQ15" s="46">
        <f t="shared" si="3"/>
        <v>17925200</v>
      </c>
      <c r="AR15" s="73" t="s">
        <v>65</v>
      </c>
      <c r="AS15" s="188">
        <v>17925200</v>
      </c>
      <c r="AT15" s="73" t="s">
        <v>86</v>
      </c>
      <c r="AU15" s="76">
        <v>0</v>
      </c>
      <c r="AV15" s="79" t="s">
        <v>73</v>
      </c>
      <c r="AW15" s="187">
        <v>2777200</v>
      </c>
      <c r="AX15" s="81">
        <f t="shared" si="4"/>
        <v>15148000</v>
      </c>
      <c r="AY15" s="82">
        <f t="shared" si="5"/>
        <v>0.15493272041595074</v>
      </c>
      <c r="AZ15" s="185">
        <v>0.15493272041595074</v>
      </c>
      <c r="BA15" s="79" t="s">
        <v>73</v>
      </c>
      <c r="BB15" s="73" t="s">
        <v>87</v>
      </c>
      <c r="BC15" s="162" t="s">
        <v>2220</v>
      </c>
      <c r="BD15" s="72" t="s">
        <v>65</v>
      </c>
      <c r="BE15" s="72" t="s">
        <v>65</v>
      </c>
    </row>
    <row r="16" spans="1:74" x14ac:dyDescent="0.25">
      <c r="B16" s="72">
        <v>2025</v>
      </c>
      <c r="C16" s="72">
        <v>891780111</v>
      </c>
      <c r="D16" s="72" t="s">
        <v>63</v>
      </c>
      <c r="E16" s="190" t="s">
        <v>2219</v>
      </c>
      <c r="F16" s="73" t="s">
        <v>2218</v>
      </c>
      <c r="G16" s="73">
        <v>0</v>
      </c>
      <c r="H16" s="73" t="s">
        <v>71</v>
      </c>
      <c r="I16" s="72" t="s">
        <v>64</v>
      </c>
      <c r="J16" s="74" t="s">
        <v>81</v>
      </c>
      <c r="K16" s="162" t="s">
        <v>2217</v>
      </c>
      <c r="L16" s="188">
        <v>16434200</v>
      </c>
      <c r="M16" s="72" t="s">
        <v>66</v>
      </c>
      <c r="N16" s="162" t="s">
        <v>2216</v>
      </c>
      <c r="O16" s="162">
        <v>1045726836</v>
      </c>
      <c r="P16" s="73">
        <v>28</v>
      </c>
      <c r="Q16" s="78">
        <v>45670</v>
      </c>
      <c r="R16" s="97">
        <v>5573604000</v>
      </c>
      <c r="S16" s="78">
        <v>45671</v>
      </c>
      <c r="T16" s="188">
        <v>16434200</v>
      </c>
      <c r="U16" s="73" t="s">
        <v>65</v>
      </c>
      <c r="V16" s="188">
        <v>12621405</v>
      </c>
      <c r="W16" s="190" t="s">
        <v>783</v>
      </c>
      <c r="X16" s="189">
        <v>45671</v>
      </c>
      <c r="Y16" s="189">
        <v>45671</v>
      </c>
      <c r="Z16" s="75" t="s">
        <v>73</v>
      </c>
      <c r="AA16" s="75">
        <v>45808</v>
      </c>
      <c r="AB16" s="46">
        <f t="shared" si="0"/>
        <v>137</v>
      </c>
      <c r="AC16" s="76">
        <v>0</v>
      </c>
      <c r="AD16" s="76">
        <v>0</v>
      </c>
      <c r="AE16" s="76">
        <v>0</v>
      </c>
      <c r="AF16" s="77" t="s">
        <v>73</v>
      </c>
      <c r="AG16" s="283">
        <f t="shared" si="1"/>
        <v>0</v>
      </c>
      <c r="AH16" s="76">
        <v>0</v>
      </c>
      <c r="AI16" s="76">
        <v>0</v>
      </c>
      <c r="AJ16" s="73" t="s">
        <v>73</v>
      </c>
      <c r="AK16" s="78" t="s">
        <v>73</v>
      </c>
      <c r="AL16" s="76">
        <v>0</v>
      </c>
      <c r="AM16" s="78" t="s">
        <v>73</v>
      </c>
      <c r="AN16" s="78" t="s">
        <v>73</v>
      </c>
      <c r="AO16" s="78" t="s">
        <v>73</v>
      </c>
      <c r="AP16" s="46">
        <f t="shared" si="2"/>
        <v>0</v>
      </c>
      <c r="AQ16" s="46">
        <f t="shared" si="3"/>
        <v>16434200</v>
      </c>
      <c r="AR16" s="73" t="s">
        <v>65</v>
      </c>
      <c r="AS16" s="188">
        <v>16434200</v>
      </c>
      <c r="AT16" s="73" t="s">
        <v>86</v>
      </c>
      <c r="AU16" s="76">
        <v>0</v>
      </c>
      <c r="AV16" s="79" t="s">
        <v>73</v>
      </c>
      <c r="AW16" s="187">
        <v>2546200</v>
      </c>
      <c r="AX16" s="81">
        <f t="shared" si="4"/>
        <v>13888000</v>
      </c>
      <c r="AY16" s="82">
        <f t="shared" si="5"/>
        <v>0.15493300556157283</v>
      </c>
      <c r="AZ16" s="185">
        <v>0.154933005561573</v>
      </c>
      <c r="BA16" s="79" t="s">
        <v>73</v>
      </c>
      <c r="BB16" s="73" t="s">
        <v>87</v>
      </c>
      <c r="BC16" s="162" t="s">
        <v>2215</v>
      </c>
      <c r="BD16" s="72" t="s">
        <v>65</v>
      </c>
      <c r="BE16" s="72" t="s">
        <v>65</v>
      </c>
    </row>
    <row r="17" spans="2:57" x14ac:dyDescent="0.25">
      <c r="B17" s="72">
        <v>2025</v>
      </c>
      <c r="C17" s="72">
        <v>891780111</v>
      </c>
      <c r="D17" s="72" t="s">
        <v>63</v>
      </c>
      <c r="E17" s="190" t="s">
        <v>2214</v>
      </c>
      <c r="F17" s="73" t="s">
        <v>2213</v>
      </c>
      <c r="G17" s="73">
        <v>0</v>
      </c>
      <c r="H17" s="73" t="s">
        <v>71</v>
      </c>
      <c r="I17" s="72" t="s">
        <v>64</v>
      </c>
      <c r="J17" s="74" t="s">
        <v>81</v>
      </c>
      <c r="K17" s="162" t="s">
        <v>2212</v>
      </c>
      <c r="L17" s="188">
        <v>12543400</v>
      </c>
      <c r="M17" s="72" t="s">
        <v>66</v>
      </c>
      <c r="N17" s="162" t="s">
        <v>2211</v>
      </c>
      <c r="O17" s="162">
        <v>1043020726</v>
      </c>
      <c r="P17" s="191">
        <v>27</v>
      </c>
      <c r="Q17" s="78">
        <v>45670</v>
      </c>
      <c r="R17" s="162">
        <v>2494141000</v>
      </c>
      <c r="S17" s="78">
        <v>45671</v>
      </c>
      <c r="T17" s="188">
        <v>12543400</v>
      </c>
      <c r="U17" s="73" t="s">
        <v>65</v>
      </c>
      <c r="V17" s="188">
        <v>84452087</v>
      </c>
      <c r="W17" s="190" t="s">
        <v>1206</v>
      </c>
      <c r="X17" s="189">
        <v>45671</v>
      </c>
      <c r="Y17" s="189">
        <v>45671</v>
      </c>
      <c r="Z17" s="75" t="s">
        <v>73</v>
      </c>
      <c r="AA17" s="75">
        <v>45808</v>
      </c>
      <c r="AB17" s="46">
        <f t="shared" si="0"/>
        <v>137</v>
      </c>
      <c r="AC17" s="76">
        <v>0</v>
      </c>
      <c r="AD17" s="76">
        <v>0</v>
      </c>
      <c r="AE17" s="76">
        <v>0</v>
      </c>
      <c r="AF17" s="77" t="s">
        <v>73</v>
      </c>
      <c r="AG17" s="283">
        <f t="shared" si="1"/>
        <v>0</v>
      </c>
      <c r="AH17" s="76">
        <v>0</v>
      </c>
      <c r="AI17" s="76">
        <v>0</v>
      </c>
      <c r="AJ17" s="73" t="s">
        <v>73</v>
      </c>
      <c r="AK17" s="78" t="s">
        <v>73</v>
      </c>
      <c r="AL17" s="76">
        <v>0</v>
      </c>
      <c r="AM17" s="78" t="s">
        <v>73</v>
      </c>
      <c r="AN17" s="78" t="s">
        <v>73</v>
      </c>
      <c r="AO17" s="78" t="s">
        <v>73</v>
      </c>
      <c r="AP17" s="46">
        <f t="shared" si="2"/>
        <v>0</v>
      </c>
      <c r="AQ17" s="46">
        <f t="shared" si="3"/>
        <v>12543400</v>
      </c>
      <c r="AR17" s="73" t="s">
        <v>65</v>
      </c>
      <c r="AS17" s="188">
        <v>12543400</v>
      </c>
      <c r="AT17" s="73" t="s">
        <v>86</v>
      </c>
      <c r="AU17" s="76">
        <v>0</v>
      </c>
      <c r="AV17" s="79" t="s">
        <v>73</v>
      </c>
      <c r="AW17" s="187">
        <v>1943400</v>
      </c>
      <c r="AX17" s="81">
        <f t="shared" si="4"/>
        <v>10600000</v>
      </c>
      <c r="AY17" s="82">
        <f t="shared" si="5"/>
        <v>0.15493406891273498</v>
      </c>
      <c r="AZ17" s="185">
        <v>0.15493406891273498</v>
      </c>
      <c r="BA17" s="79" t="s">
        <v>73</v>
      </c>
      <c r="BB17" s="73" t="s">
        <v>87</v>
      </c>
      <c r="BC17" s="162" t="s">
        <v>2210</v>
      </c>
      <c r="BD17" s="72" t="s">
        <v>65</v>
      </c>
      <c r="BE17" s="72" t="s">
        <v>65</v>
      </c>
    </row>
    <row r="18" spans="2:57" x14ac:dyDescent="0.25">
      <c r="B18" s="72">
        <v>2025</v>
      </c>
      <c r="C18" s="72">
        <v>891780111</v>
      </c>
      <c r="D18" s="72" t="s">
        <v>63</v>
      </c>
      <c r="E18" s="190" t="s">
        <v>2209</v>
      </c>
      <c r="F18" s="73" t="s">
        <v>2208</v>
      </c>
      <c r="G18" s="73">
        <v>0</v>
      </c>
      <c r="H18" s="73" t="s">
        <v>71</v>
      </c>
      <c r="I18" s="72" t="s">
        <v>64</v>
      </c>
      <c r="J18" s="74" t="s">
        <v>81</v>
      </c>
      <c r="K18" s="162" t="s">
        <v>2207</v>
      </c>
      <c r="L18" s="188">
        <v>16434200</v>
      </c>
      <c r="M18" s="72" t="s">
        <v>66</v>
      </c>
      <c r="N18" s="162" t="s">
        <v>2206</v>
      </c>
      <c r="O18" s="162">
        <v>1082931831</v>
      </c>
      <c r="P18" s="73">
        <v>28</v>
      </c>
      <c r="Q18" s="78">
        <v>45670</v>
      </c>
      <c r="R18" s="97">
        <v>5573604000</v>
      </c>
      <c r="S18" s="78">
        <v>45672</v>
      </c>
      <c r="T18" s="188">
        <v>16434200</v>
      </c>
      <c r="U18" s="73" t="s">
        <v>65</v>
      </c>
      <c r="V18" s="188">
        <v>93400727</v>
      </c>
      <c r="W18" s="190" t="s">
        <v>2073</v>
      </c>
      <c r="X18" s="189">
        <v>45672</v>
      </c>
      <c r="Y18" s="189">
        <v>45672</v>
      </c>
      <c r="Z18" s="75" t="s">
        <v>73</v>
      </c>
      <c r="AA18" s="75">
        <v>45808</v>
      </c>
      <c r="AB18" s="46">
        <f t="shared" si="0"/>
        <v>136</v>
      </c>
      <c r="AC18" s="76">
        <v>0</v>
      </c>
      <c r="AD18" s="76">
        <v>0</v>
      </c>
      <c r="AE18" s="76">
        <v>0</v>
      </c>
      <c r="AF18" s="77" t="s">
        <v>73</v>
      </c>
      <c r="AG18" s="283">
        <f t="shared" si="1"/>
        <v>0</v>
      </c>
      <c r="AH18" s="76">
        <v>0</v>
      </c>
      <c r="AI18" s="76">
        <v>0</v>
      </c>
      <c r="AJ18" s="73" t="s">
        <v>73</v>
      </c>
      <c r="AK18" s="78" t="s">
        <v>73</v>
      </c>
      <c r="AL18" s="76">
        <v>0</v>
      </c>
      <c r="AM18" s="78" t="s">
        <v>73</v>
      </c>
      <c r="AN18" s="78" t="s">
        <v>73</v>
      </c>
      <c r="AO18" s="78" t="s">
        <v>73</v>
      </c>
      <c r="AP18" s="46">
        <f t="shared" si="2"/>
        <v>0</v>
      </c>
      <c r="AQ18" s="46">
        <f t="shared" si="3"/>
        <v>16434200</v>
      </c>
      <c r="AR18" s="73" t="s">
        <v>65</v>
      </c>
      <c r="AS18" s="188">
        <v>16434200</v>
      </c>
      <c r="AT18" s="73" t="s">
        <v>86</v>
      </c>
      <c r="AU18" s="76">
        <v>0</v>
      </c>
      <c r="AV18" s="79" t="s">
        <v>73</v>
      </c>
      <c r="AW18" s="187">
        <v>2546200</v>
      </c>
      <c r="AX18" s="81">
        <f t="shared" si="4"/>
        <v>13888000</v>
      </c>
      <c r="AY18" s="82">
        <f t="shared" si="5"/>
        <v>0.15493300556157283</v>
      </c>
      <c r="AZ18" s="185">
        <v>0.15493300556157283</v>
      </c>
      <c r="BA18" s="79" t="s">
        <v>73</v>
      </c>
      <c r="BB18" s="73" t="s">
        <v>87</v>
      </c>
      <c r="BC18" s="162" t="s">
        <v>2205</v>
      </c>
      <c r="BD18" s="72" t="s">
        <v>65</v>
      </c>
      <c r="BE18" s="72" t="s">
        <v>65</v>
      </c>
    </row>
    <row r="19" spans="2:57" x14ac:dyDescent="0.25">
      <c r="B19" s="72">
        <v>2025</v>
      </c>
      <c r="C19" s="72">
        <v>891780111</v>
      </c>
      <c r="D19" s="72" t="s">
        <v>63</v>
      </c>
      <c r="E19" s="190" t="s">
        <v>2204</v>
      </c>
      <c r="F19" s="73" t="s">
        <v>2203</v>
      </c>
      <c r="G19" s="73">
        <v>0</v>
      </c>
      <c r="H19" s="73" t="s">
        <v>71</v>
      </c>
      <c r="I19" s="72" t="s">
        <v>64</v>
      </c>
      <c r="J19" s="74" t="s">
        <v>81</v>
      </c>
      <c r="K19" s="162" t="s">
        <v>2202</v>
      </c>
      <c r="L19" s="188">
        <v>16434200</v>
      </c>
      <c r="M19" s="72" t="s">
        <v>66</v>
      </c>
      <c r="N19" s="162" t="s">
        <v>2201</v>
      </c>
      <c r="O19" s="162">
        <v>1082944543</v>
      </c>
      <c r="P19" s="73">
        <v>28</v>
      </c>
      <c r="Q19" s="78">
        <v>45670</v>
      </c>
      <c r="R19" s="97">
        <v>5573604000</v>
      </c>
      <c r="S19" s="78">
        <v>45672</v>
      </c>
      <c r="T19" s="188">
        <v>16434200</v>
      </c>
      <c r="U19" s="73" t="s">
        <v>65</v>
      </c>
      <c r="V19" s="188">
        <v>93400727</v>
      </c>
      <c r="W19" s="190" t="s">
        <v>2073</v>
      </c>
      <c r="X19" s="189">
        <v>45672</v>
      </c>
      <c r="Y19" s="189">
        <v>45672</v>
      </c>
      <c r="Z19" s="75" t="s">
        <v>73</v>
      </c>
      <c r="AA19" s="75">
        <v>45808</v>
      </c>
      <c r="AB19" s="46">
        <f t="shared" si="0"/>
        <v>136</v>
      </c>
      <c r="AC19" s="76">
        <v>0</v>
      </c>
      <c r="AD19" s="76">
        <v>0</v>
      </c>
      <c r="AE19" s="76">
        <v>0</v>
      </c>
      <c r="AF19" s="77" t="s">
        <v>73</v>
      </c>
      <c r="AG19" s="283">
        <f t="shared" si="1"/>
        <v>0</v>
      </c>
      <c r="AH19" s="76">
        <v>0</v>
      </c>
      <c r="AI19" s="76">
        <v>0</v>
      </c>
      <c r="AJ19" s="73" t="s">
        <v>73</v>
      </c>
      <c r="AK19" s="78" t="s">
        <v>73</v>
      </c>
      <c r="AL19" s="76">
        <v>0</v>
      </c>
      <c r="AM19" s="78" t="s">
        <v>73</v>
      </c>
      <c r="AN19" s="78" t="s">
        <v>73</v>
      </c>
      <c r="AO19" s="78" t="s">
        <v>73</v>
      </c>
      <c r="AP19" s="46">
        <f t="shared" si="2"/>
        <v>0</v>
      </c>
      <c r="AQ19" s="46">
        <f t="shared" si="3"/>
        <v>16434200</v>
      </c>
      <c r="AR19" s="73" t="s">
        <v>65</v>
      </c>
      <c r="AS19" s="188">
        <v>16434200</v>
      </c>
      <c r="AT19" s="73" t="s">
        <v>86</v>
      </c>
      <c r="AU19" s="76">
        <v>0</v>
      </c>
      <c r="AV19" s="79" t="s">
        <v>73</v>
      </c>
      <c r="AW19" s="187">
        <v>2546200</v>
      </c>
      <c r="AX19" s="81">
        <f t="shared" si="4"/>
        <v>13888000</v>
      </c>
      <c r="AY19" s="82">
        <f t="shared" si="5"/>
        <v>0.15493300556157283</v>
      </c>
      <c r="AZ19" s="185">
        <v>0.154933005561573</v>
      </c>
      <c r="BA19" s="79" t="s">
        <v>73</v>
      </c>
      <c r="BB19" s="73" t="s">
        <v>87</v>
      </c>
      <c r="BC19" s="162" t="s">
        <v>2200</v>
      </c>
      <c r="BD19" s="72" t="s">
        <v>65</v>
      </c>
      <c r="BE19" s="72" t="s">
        <v>65</v>
      </c>
    </row>
    <row r="20" spans="2:57" x14ac:dyDescent="0.25">
      <c r="B20" s="72">
        <v>2025</v>
      </c>
      <c r="C20" s="72">
        <v>891780111</v>
      </c>
      <c r="D20" s="72" t="s">
        <v>63</v>
      </c>
      <c r="E20" s="190" t="s">
        <v>2199</v>
      </c>
      <c r="F20" s="73" t="s">
        <v>2198</v>
      </c>
      <c r="G20" s="73">
        <v>0</v>
      </c>
      <c r="H20" s="73" t="s">
        <v>71</v>
      </c>
      <c r="I20" s="72" t="s">
        <v>64</v>
      </c>
      <c r="J20" s="74" t="s">
        <v>81</v>
      </c>
      <c r="K20" s="162" t="s">
        <v>2197</v>
      </c>
      <c r="L20" s="188">
        <v>17360000</v>
      </c>
      <c r="M20" s="72" t="s">
        <v>66</v>
      </c>
      <c r="N20" s="162" t="s">
        <v>2196</v>
      </c>
      <c r="O20" s="162">
        <v>1082941397</v>
      </c>
      <c r="P20" s="73">
        <v>28</v>
      </c>
      <c r="Q20" s="78">
        <v>45670</v>
      </c>
      <c r="R20" s="97">
        <v>5573604000</v>
      </c>
      <c r="S20" s="78">
        <v>45672</v>
      </c>
      <c r="T20" s="188">
        <v>17360000</v>
      </c>
      <c r="U20" s="73" t="s">
        <v>65</v>
      </c>
      <c r="V20" s="188">
        <v>57435262</v>
      </c>
      <c r="W20" s="190" t="s">
        <v>1939</v>
      </c>
      <c r="X20" s="189">
        <v>45672</v>
      </c>
      <c r="Y20" s="189">
        <v>45672</v>
      </c>
      <c r="Z20" s="75" t="s">
        <v>73</v>
      </c>
      <c r="AA20" s="75">
        <v>45808</v>
      </c>
      <c r="AB20" s="46">
        <f t="shared" si="0"/>
        <v>136</v>
      </c>
      <c r="AC20" s="76">
        <v>0</v>
      </c>
      <c r="AD20" s="76">
        <v>0</v>
      </c>
      <c r="AE20" s="76">
        <v>0</v>
      </c>
      <c r="AF20" s="77" t="s">
        <v>73</v>
      </c>
      <c r="AG20" s="283">
        <f t="shared" si="1"/>
        <v>0</v>
      </c>
      <c r="AH20" s="76">
        <v>0</v>
      </c>
      <c r="AI20" s="76">
        <v>0</v>
      </c>
      <c r="AJ20" s="73" t="s">
        <v>73</v>
      </c>
      <c r="AK20" s="78" t="s">
        <v>73</v>
      </c>
      <c r="AL20" s="76">
        <v>0</v>
      </c>
      <c r="AM20" s="78" t="s">
        <v>73</v>
      </c>
      <c r="AN20" s="78" t="s">
        <v>73</v>
      </c>
      <c r="AO20" s="78" t="s">
        <v>73</v>
      </c>
      <c r="AP20" s="46">
        <f t="shared" si="2"/>
        <v>0</v>
      </c>
      <c r="AQ20" s="46">
        <f t="shared" si="3"/>
        <v>17360000</v>
      </c>
      <c r="AR20" s="73" t="s">
        <v>65</v>
      </c>
      <c r="AS20" s="188">
        <v>17360000</v>
      </c>
      <c r="AT20" s="73" t="s">
        <v>86</v>
      </c>
      <c r="AU20" s="76">
        <v>0</v>
      </c>
      <c r="AV20" s="79" t="s">
        <v>73</v>
      </c>
      <c r="AW20" s="187">
        <v>3472000</v>
      </c>
      <c r="AX20" s="81">
        <f t="shared" si="4"/>
        <v>13888000</v>
      </c>
      <c r="AY20" s="82">
        <f t="shared" si="5"/>
        <v>0.2</v>
      </c>
      <c r="AZ20" s="185">
        <v>0.2</v>
      </c>
      <c r="BA20" s="79" t="s">
        <v>73</v>
      </c>
      <c r="BB20" s="73" t="s">
        <v>87</v>
      </c>
      <c r="BC20" s="162" t="s">
        <v>2195</v>
      </c>
      <c r="BD20" s="72" t="s">
        <v>65</v>
      </c>
      <c r="BE20" s="72" t="s">
        <v>65</v>
      </c>
    </row>
    <row r="21" spans="2:57" x14ac:dyDescent="0.25">
      <c r="B21" s="72">
        <v>2025</v>
      </c>
      <c r="C21" s="72">
        <v>891780111</v>
      </c>
      <c r="D21" s="72" t="s">
        <v>63</v>
      </c>
      <c r="E21" s="190" t="s">
        <v>2194</v>
      </c>
      <c r="F21" s="73" t="s">
        <v>2193</v>
      </c>
      <c r="G21" s="73">
        <v>0</v>
      </c>
      <c r="H21" s="73" t="s">
        <v>71</v>
      </c>
      <c r="I21" s="72" t="s">
        <v>64</v>
      </c>
      <c r="J21" s="74" t="s">
        <v>81</v>
      </c>
      <c r="K21" s="162" t="s">
        <v>2192</v>
      </c>
      <c r="L21" s="188">
        <v>10650000</v>
      </c>
      <c r="M21" s="72" t="s">
        <v>66</v>
      </c>
      <c r="N21" s="162" t="s">
        <v>2191</v>
      </c>
      <c r="O21" s="162">
        <v>1083023147</v>
      </c>
      <c r="P21" s="191">
        <v>27</v>
      </c>
      <c r="Q21" s="78">
        <v>45670</v>
      </c>
      <c r="R21" s="162">
        <v>2494141000</v>
      </c>
      <c r="S21" s="78">
        <v>45672</v>
      </c>
      <c r="T21" s="188">
        <v>10650000</v>
      </c>
      <c r="U21" s="73" t="s">
        <v>65</v>
      </c>
      <c r="V21" s="188">
        <v>93400727</v>
      </c>
      <c r="W21" s="190" t="s">
        <v>2073</v>
      </c>
      <c r="X21" s="189">
        <v>45672</v>
      </c>
      <c r="Y21" s="189">
        <v>45672</v>
      </c>
      <c r="Z21" s="75" t="s">
        <v>73</v>
      </c>
      <c r="AA21" s="75">
        <v>45808</v>
      </c>
      <c r="AB21" s="46">
        <f t="shared" si="0"/>
        <v>136</v>
      </c>
      <c r="AC21" s="76">
        <v>0</v>
      </c>
      <c r="AD21" s="76">
        <v>0</v>
      </c>
      <c r="AE21" s="76">
        <v>0</v>
      </c>
      <c r="AF21" s="77" t="s">
        <v>73</v>
      </c>
      <c r="AG21" s="283">
        <f t="shared" si="1"/>
        <v>0</v>
      </c>
      <c r="AH21" s="76">
        <v>0</v>
      </c>
      <c r="AI21" s="76">
        <v>0</v>
      </c>
      <c r="AJ21" s="73" t="s">
        <v>73</v>
      </c>
      <c r="AK21" s="78" t="s">
        <v>73</v>
      </c>
      <c r="AL21" s="76">
        <v>0</v>
      </c>
      <c r="AM21" s="78" t="s">
        <v>73</v>
      </c>
      <c r="AN21" s="78" t="s">
        <v>73</v>
      </c>
      <c r="AO21" s="78" t="s">
        <v>73</v>
      </c>
      <c r="AP21" s="46">
        <f t="shared" si="2"/>
        <v>0</v>
      </c>
      <c r="AQ21" s="46">
        <f t="shared" si="3"/>
        <v>10650000</v>
      </c>
      <c r="AR21" s="73" t="s">
        <v>65</v>
      </c>
      <c r="AS21" s="188">
        <v>10650000</v>
      </c>
      <c r="AT21" s="73" t="s">
        <v>86</v>
      </c>
      <c r="AU21" s="76">
        <v>0</v>
      </c>
      <c r="AV21" s="79" t="s">
        <v>73</v>
      </c>
      <c r="AW21" s="187">
        <v>1650000</v>
      </c>
      <c r="AX21" s="81">
        <f t="shared" si="4"/>
        <v>9000000</v>
      </c>
      <c r="AY21" s="82">
        <f t="shared" si="5"/>
        <v>0.15492957746478872</v>
      </c>
      <c r="AZ21" s="185">
        <v>0.15492957746478872</v>
      </c>
      <c r="BA21" s="79" t="s">
        <v>73</v>
      </c>
      <c r="BB21" s="73" t="s">
        <v>87</v>
      </c>
      <c r="BC21" s="162" t="s">
        <v>2190</v>
      </c>
      <c r="BD21" s="72" t="s">
        <v>65</v>
      </c>
      <c r="BE21" s="72" t="s">
        <v>65</v>
      </c>
    </row>
    <row r="22" spans="2:57" x14ac:dyDescent="0.25">
      <c r="B22" s="72">
        <v>2025</v>
      </c>
      <c r="C22" s="72">
        <v>891780111</v>
      </c>
      <c r="D22" s="72" t="s">
        <v>63</v>
      </c>
      <c r="E22" s="190" t="s">
        <v>2189</v>
      </c>
      <c r="F22" s="73" t="s">
        <v>2188</v>
      </c>
      <c r="G22" s="73">
        <v>0</v>
      </c>
      <c r="H22" s="73" t="s">
        <v>71</v>
      </c>
      <c r="I22" s="72" t="s">
        <v>64</v>
      </c>
      <c r="J22" s="74" t="s">
        <v>81</v>
      </c>
      <c r="K22" s="162" t="s">
        <v>2187</v>
      </c>
      <c r="L22" s="188">
        <v>14938400</v>
      </c>
      <c r="M22" s="72" t="s">
        <v>66</v>
      </c>
      <c r="N22" s="162" t="s">
        <v>2186</v>
      </c>
      <c r="O22" s="162">
        <v>1083038004</v>
      </c>
      <c r="P22" s="73">
        <v>28</v>
      </c>
      <c r="Q22" s="78">
        <v>45670</v>
      </c>
      <c r="R22" s="97">
        <v>5573604000</v>
      </c>
      <c r="S22" s="78">
        <v>45672</v>
      </c>
      <c r="T22" s="188">
        <v>14938400</v>
      </c>
      <c r="U22" s="73" t="s">
        <v>65</v>
      </c>
      <c r="V22" s="188">
        <v>93400727</v>
      </c>
      <c r="W22" s="190" t="s">
        <v>2073</v>
      </c>
      <c r="X22" s="189">
        <v>45672</v>
      </c>
      <c r="Y22" s="189">
        <v>45672</v>
      </c>
      <c r="Z22" s="75" t="s">
        <v>73</v>
      </c>
      <c r="AA22" s="75">
        <v>45808</v>
      </c>
      <c r="AB22" s="46">
        <f t="shared" si="0"/>
        <v>136</v>
      </c>
      <c r="AC22" s="76">
        <v>0</v>
      </c>
      <c r="AD22" s="76">
        <v>0</v>
      </c>
      <c r="AE22" s="76">
        <v>0</v>
      </c>
      <c r="AF22" s="77" t="s">
        <v>73</v>
      </c>
      <c r="AG22" s="283">
        <f t="shared" si="1"/>
        <v>0</v>
      </c>
      <c r="AH22" s="76">
        <v>0</v>
      </c>
      <c r="AI22" s="76">
        <v>0</v>
      </c>
      <c r="AJ22" s="73" t="s">
        <v>73</v>
      </c>
      <c r="AK22" s="78" t="s">
        <v>73</v>
      </c>
      <c r="AL22" s="76">
        <v>0</v>
      </c>
      <c r="AM22" s="78" t="s">
        <v>73</v>
      </c>
      <c r="AN22" s="78" t="s">
        <v>73</v>
      </c>
      <c r="AO22" s="78" t="s">
        <v>73</v>
      </c>
      <c r="AP22" s="46">
        <f t="shared" si="2"/>
        <v>0</v>
      </c>
      <c r="AQ22" s="46">
        <f t="shared" si="3"/>
        <v>14938400</v>
      </c>
      <c r="AR22" s="73" t="s">
        <v>65</v>
      </c>
      <c r="AS22" s="188">
        <v>14938400</v>
      </c>
      <c r="AT22" s="73" t="s">
        <v>86</v>
      </c>
      <c r="AU22" s="76">
        <v>0</v>
      </c>
      <c r="AV22" s="79" t="s">
        <v>73</v>
      </c>
      <c r="AW22" s="187">
        <v>2314400</v>
      </c>
      <c r="AX22" s="81">
        <f t="shared" si="4"/>
        <v>12624000</v>
      </c>
      <c r="AY22" s="82">
        <f t="shared" si="5"/>
        <v>0.15492957746478872</v>
      </c>
      <c r="AZ22" s="185">
        <v>0.15492957746478872</v>
      </c>
      <c r="BA22" s="79" t="s">
        <v>73</v>
      </c>
      <c r="BB22" s="73" t="s">
        <v>87</v>
      </c>
      <c r="BC22" s="162" t="s">
        <v>2185</v>
      </c>
      <c r="BD22" s="72" t="s">
        <v>65</v>
      </c>
      <c r="BE22" s="72" t="s">
        <v>65</v>
      </c>
    </row>
    <row r="23" spans="2:57" x14ac:dyDescent="0.25">
      <c r="B23" s="72">
        <v>2025</v>
      </c>
      <c r="C23" s="72">
        <v>891780111</v>
      </c>
      <c r="D23" s="72" t="s">
        <v>63</v>
      </c>
      <c r="E23" s="190" t="s">
        <v>2184</v>
      </c>
      <c r="F23" s="73" t="s">
        <v>2183</v>
      </c>
      <c r="G23" s="73">
        <v>0</v>
      </c>
      <c r="H23" s="73" t="s">
        <v>71</v>
      </c>
      <c r="I23" s="72" t="s">
        <v>64</v>
      </c>
      <c r="J23" s="74" t="s">
        <v>81</v>
      </c>
      <c r="K23" s="162" t="s">
        <v>2182</v>
      </c>
      <c r="L23" s="188">
        <v>15971200</v>
      </c>
      <c r="M23" s="72" t="s">
        <v>66</v>
      </c>
      <c r="N23" s="162" t="s">
        <v>2181</v>
      </c>
      <c r="O23" s="162">
        <v>57428933</v>
      </c>
      <c r="P23" s="73">
        <v>28</v>
      </c>
      <c r="Q23" s="78">
        <v>45670</v>
      </c>
      <c r="R23" s="97">
        <v>5573604000</v>
      </c>
      <c r="S23" s="78">
        <v>45672</v>
      </c>
      <c r="T23" s="188">
        <v>15971200</v>
      </c>
      <c r="U23" s="73" t="s">
        <v>65</v>
      </c>
      <c r="V23" s="188">
        <v>57435262</v>
      </c>
      <c r="W23" s="190" t="s">
        <v>1939</v>
      </c>
      <c r="X23" s="189">
        <v>45672</v>
      </c>
      <c r="Y23" s="189">
        <v>45672</v>
      </c>
      <c r="Z23" s="75" t="s">
        <v>73</v>
      </c>
      <c r="AA23" s="75">
        <v>45808</v>
      </c>
      <c r="AB23" s="46">
        <f t="shared" si="0"/>
        <v>136</v>
      </c>
      <c r="AC23" s="76">
        <v>0</v>
      </c>
      <c r="AD23" s="76">
        <v>0</v>
      </c>
      <c r="AE23" s="76">
        <v>0</v>
      </c>
      <c r="AF23" s="77" t="s">
        <v>73</v>
      </c>
      <c r="AG23" s="283">
        <f t="shared" si="1"/>
        <v>0</v>
      </c>
      <c r="AH23" s="76">
        <v>0</v>
      </c>
      <c r="AI23" s="76">
        <v>0</v>
      </c>
      <c r="AJ23" s="73" t="s">
        <v>73</v>
      </c>
      <c r="AK23" s="78" t="s">
        <v>73</v>
      </c>
      <c r="AL23" s="76">
        <v>0</v>
      </c>
      <c r="AM23" s="78" t="s">
        <v>73</v>
      </c>
      <c r="AN23" s="78" t="s">
        <v>73</v>
      </c>
      <c r="AO23" s="78" t="s">
        <v>73</v>
      </c>
      <c r="AP23" s="46">
        <f t="shared" si="2"/>
        <v>0</v>
      </c>
      <c r="AQ23" s="46">
        <f t="shared" si="3"/>
        <v>15971200</v>
      </c>
      <c r="AR23" s="73" t="s">
        <v>65</v>
      </c>
      <c r="AS23" s="188">
        <v>15971200</v>
      </c>
      <c r="AT23" s="73" t="s">
        <v>86</v>
      </c>
      <c r="AU23" s="76">
        <v>0</v>
      </c>
      <c r="AV23" s="79" t="s">
        <v>73</v>
      </c>
      <c r="AW23" s="187">
        <v>2083200</v>
      </c>
      <c r="AX23" s="81">
        <f t="shared" si="4"/>
        <v>13888000</v>
      </c>
      <c r="AY23" s="82">
        <f t="shared" si="5"/>
        <v>0.13043478260869565</v>
      </c>
      <c r="AZ23" s="185">
        <v>0.13043478260869565</v>
      </c>
      <c r="BA23" s="79" t="s">
        <v>73</v>
      </c>
      <c r="BB23" s="73" t="s">
        <v>87</v>
      </c>
      <c r="BC23" s="162" t="s">
        <v>2180</v>
      </c>
      <c r="BD23" s="72" t="s">
        <v>65</v>
      </c>
      <c r="BE23" s="72" t="s">
        <v>65</v>
      </c>
    </row>
    <row r="24" spans="2:57" x14ac:dyDescent="0.25">
      <c r="B24" s="72">
        <v>2025</v>
      </c>
      <c r="C24" s="72">
        <v>891780111</v>
      </c>
      <c r="D24" s="72" t="s">
        <v>63</v>
      </c>
      <c r="E24" s="190" t="s">
        <v>2179</v>
      </c>
      <c r="F24" s="73" t="s">
        <v>2178</v>
      </c>
      <c r="G24" s="73">
        <v>0</v>
      </c>
      <c r="H24" s="73" t="s">
        <v>71</v>
      </c>
      <c r="I24" s="72" t="s">
        <v>64</v>
      </c>
      <c r="J24" s="74" t="s">
        <v>81</v>
      </c>
      <c r="K24" s="162" t="s">
        <v>2030</v>
      </c>
      <c r="L24" s="188">
        <v>11250000</v>
      </c>
      <c r="M24" s="72" t="s">
        <v>66</v>
      </c>
      <c r="N24" s="162" t="s">
        <v>2177</v>
      </c>
      <c r="O24" s="162">
        <v>7144181</v>
      </c>
      <c r="P24" s="191">
        <v>27</v>
      </c>
      <c r="Q24" s="78">
        <v>45670</v>
      </c>
      <c r="R24" s="162">
        <v>2494141000</v>
      </c>
      <c r="S24" s="78">
        <v>45672</v>
      </c>
      <c r="T24" s="188">
        <v>11250000</v>
      </c>
      <c r="U24" s="73" t="s">
        <v>65</v>
      </c>
      <c r="V24" s="188">
        <v>85459497</v>
      </c>
      <c r="W24" s="190" t="s">
        <v>901</v>
      </c>
      <c r="X24" s="189">
        <v>45672</v>
      </c>
      <c r="Y24" s="189">
        <v>45672</v>
      </c>
      <c r="Z24" s="75" t="s">
        <v>73</v>
      </c>
      <c r="AA24" s="75">
        <v>45808</v>
      </c>
      <c r="AB24" s="46">
        <f t="shared" si="0"/>
        <v>136</v>
      </c>
      <c r="AC24" s="76">
        <v>0</v>
      </c>
      <c r="AD24" s="76">
        <v>0</v>
      </c>
      <c r="AE24" s="76">
        <v>0</v>
      </c>
      <c r="AF24" s="77" t="s">
        <v>73</v>
      </c>
      <c r="AG24" s="283">
        <f t="shared" si="1"/>
        <v>0</v>
      </c>
      <c r="AH24" s="76">
        <v>0</v>
      </c>
      <c r="AI24" s="76">
        <v>0</v>
      </c>
      <c r="AJ24" s="73" t="s">
        <v>73</v>
      </c>
      <c r="AK24" s="78" t="s">
        <v>73</v>
      </c>
      <c r="AL24" s="76">
        <v>0</v>
      </c>
      <c r="AM24" s="78" t="s">
        <v>73</v>
      </c>
      <c r="AN24" s="78" t="s">
        <v>73</v>
      </c>
      <c r="AO24" s="78" t="s">
        <v>73</v>
      </c>
      <c r="AP24" s="46">
        <f t="shared" si="2"/>
        <v>0</v>
      </c>
      <c r="AQ24" s="46">
        <f t="shared" si="3"/>
        <v>11250000</v>
      </c>
      <c r="AR24" s="73" t="s">
        <v>65</v>
      </c>
      <c r="AS24" s="188">
        <v>11250000</v>
      </c>
      <c r="AT24" s="73" t="s">
        <v>86</v>
      </c>
      <c r="AU24" s="76">
        <v>0</v>
      </c>
      <c r="AV24" s="79" t="s">
        <v>73</v>
      </c>
      <c r="AW24" s="187">
        <v>2250000</v>
      </c>
      <c r="AX24" s="81">
        <f t="shared" si="4"/>
        <v>9000000</v>
      </c>
      <c r="AY24" s="82">
        <f t="shared" si="5"/>
        <v>0.2</v>
      </c>
      <c r="AZ24" s="185">
        <v>0.2</v>
      </c>
      <c r="BA24" s="79" t="s">
        <v>73</v>
      </c>
      <c r="BB24" s="73" t="s">
        <v>87</v>
      </c>
      <c r="BC24" s="162" t="s">
        <v>2176</v>
      </c>
      <c r="BD24" s="72" t="s">
        <v>65</v>
      </c>
      <c r="BE24" s="72" t="s">
        <v>65</v>
      </c>
    </row>
    <row r="25" spans="2:57" x14ac:dyDescent="0.25">
      <c r="B25" s="72">
        <v>2025</v>
      </c>
      <c r="C25" s="72">
        <v>891780111</v>
      </c>
      <c r="D25" s="72" t="s">
        <v>63</v>
      </c>
      <c r="E25" s="190" t="s">
        <v>2175</v>
      </c>
      <c r="F25" s="73" t="s">
        <v>2174</v>
      </c>
      <c r="G25" s="73">
        <v>0</v>
      </c>
      <c r="H25" s="73" t="s">
        <v>71</v>
      </c>
      <c r="I25" s="72" t="s">
        <v>64</v>
      </c>
      <c r="J25" s="74" t="s">
        <v>81</v>
      </c>
      <c r="K25" s="162" t="s">
        <v>2173</v>
      </c>
      <c r="L25" s="188">
        <v>11250000</v>
      </c>
      <c r="M25" s="72" t="s">
        <v>66</v>
      </c>
      <c r="N25" s="162" t="s">
        <v>2172</v>
      </c>
      <c r="O25" s="162">
        <v>1007934124</v>
      </c>
      <c r="P25" s="191">
        <v>27</v>
      </c>
      <c r="Q25" s="78">
        <v>45670</v>
      </c>
      <c r="R25" s="162">
        <v>2494141000</v>
      </c>
      <c r="S25" s="78">
        <v>45672</v>
      </c>
      <c r="T25" s="188">
        <v>11250000</v>
      </c>
      <c r="U25" s="73" t="s">
        <v>65</v>
      </c>
      <c r="V25" s="188">
        <v>85459497</v>
      </c>
      <c r="W25" s="190" t="s">
        <v>901</v>
      </c>
      <c r="X25" s="189">
        <v>45672</v>
      </c>
      <c r="Y25" s="189">
        <v>45672</v>
      </c>
      <c r="Z25" s="75" t="s">
        <v>73</v>
      </c>
      <c r="AA25" s="75">
        <v>45808</v>
      </c>
      <c r="AB25" s="46">
        <f t="shared" si="0"/>
        <v>136</v>
      </c>
      <c r="AC25" s="76">
        <v>0</v>
      </c>
      <c r="AD25" s="76">
        <v>0</v>
      </c>
      <c r="AE25" s="76">
        <v>0</v>
      </c>
      <c r="AF25" s="77" t="s">
        <v>73</v>
      </c>
      <c r="AG25" s="283">
        <f t="shared" si="1"/>
        <v>0</v>
      </c>
      <c r="AH25" s="76">
        <v>0</v>
      </c>
      <c r="AI25" s="76">
        <v>0</v>
      </c>
      <c r="AJ25" s="73" t="s">
        <v>73</v>
      </c>
      <c r="AK25" s="78" t="s">
        <v>73</v>
      </c>
      <c r="AL25" s="76">
        <v>0</v>
      </c>
      <c r="AM25" s="78" t="s">
        <v>73</v>
      </c>
      <c r="AN25" s="78" t="s">
        <v>73</v>
      </c>
      <c r="AO25" s="78" t="s">
        <v>73</v>
      </c>
      <c r="AP25" s="46">
        <f t="shared" si="2"/>
        <v>0</v>
      </c>
      <c r="AQ25" s="46">
        <f t="shared" si="3"/>
        <v>11250000</v>
      </c>
      <c r="AR25" s="73" t="s">
        <v>65</v>
      </c>
      <c r="AS25" s="188">
        <v>11250000</v>
      </c>
      <c r="AT25" s="73" t="s">
        <v>86</v>
      </c>
      <c r="AU25" s="76">
        <v>0</v>
      </c>
      <c r="AV25" s="79" t="s">
        <v>73</v>
      </c>
      <c r="AW25" s="187">
        <v>2250000</v>
      </c>
      <c r="AX25" s="81">
        <f t="shared" si="4"/>
        <v>9000000</v>
      </c>
      <c r="AY25" s="82">
        <f t="shared" si="5"/>
        <v>0.2</v>
      </c>
      <c r="AZ25" s="185">
        <v>0.2</v>
      </c>
      <c r="BA25" s="79" t="s">
        <v>73</v>
      </c>
      <c r="BB25" s="73" t="s">
        <v>87</v>
      </c>
      <c r="BC25" s="162" t="s">
        <v>2171</v>
      </c>
      <c r="BD25" s="72" t="s">
        <v>65</v>
      </c>
      <c r="BE25" s="72" t="s">
        <v>65</v>
      </c>
    </row>
    <row r="26" spans="2:57" x14ac:dyDescent="0.25">
      <c r="B26" s="72">
        <v>2025</v>
      </c>
      <c r="C26" s="72">
        <v>891780111</v>
      </c>
      <c r="D26" s="72" t="s">
        <v>63</v>
      </c>
      <c r="E26" s="190" t="s">
        <v>2170</v>
      </c>
      <c r="F26" s="73" t="s">
        <v>2169</v>
      </c>
      <c r="G26" s="73">
        <v>0</v>
      </c>
      <c r="H26" s="73" t="s">
        <v>71</v>
      </c>
      <c r="I26" s="72" t="s">
        <v>64</v>
      </c>
      <c r="J26" s="74" t="s">
        <v>81</v>
      </c>
      <c r="K26" s="162" t="s">
        <v>2168</v>
      </c>
      <c r="L26" s="188">
        <v>11250000</v>
      </c>
      <c r="M26" s="72" t="s">
        <v>66</v>
      </c>
      <c r="N26" s="162" t="s">
        <v>2167</v>
      </c>
      <c r="O26" s="162">
        <v>19619141</v>
      </c>
      <c r="P26" s="191">
        <v>27</v>
      </c>
      <c r="Q26" s="78">
        <v>45670</v>
      </c>
      <c r="R26" s="162">
        <v>2494141000</v>
      </c>
      <c r="S26" s="78">
        <v>45672</v>
      </c>
      <c r="T26" s="188">
        <v>11250000</v>
      </c>
      <c r="U26" s="73" t="s">
        <v>65</v>
      </c>
      <c r="V26" s="188">
        <v>85459497</v>
      </c>
      <c r="W26" s="190" t="s">
        <v>901</v>
      </c>
      <c r="X26" s="189">
        <v>45672</v>
      </c>
      <c r="Y26" s="189">
        <v>45672</v>
      </c>
      <c r="Z26" s="75" t="s">
        <v>73</v>
      </c>
      <c r="AA26" s="75">
        <v>45808</v>
      </c>
      <c r="AB26" s="46">
        <f t="shared" si="0"/>
        <v>136</v>
      </c>
      <c r="AC26" s="76">
        <v>0</v>
      </c>
      <c r="AD26" s="76">
        <v>0</v>
      </c>
      <c r="AE26" s="76">
        <v>0</v>
      </c>
      <c r="AF26" s="77" t="s">
        <v>73</v>
      </c>
      <c r="AG26" s="283">
        <f t="shared" si="1"/>
        <v>0</v>
      </c>
      <c r="AH26" s="76">
        <v>0</v>
      </c>
      <c r="AI26" s="76">
        <v>0</v>
      </c>
      <c r="AJ26" s="73" t="s">
        <v>73</v>
      </c>
      <c r="AK26" s="78" t="s">
        <v>73</v>
      </c>
      <c r="AL26" s="76">
        <v>0</v>
      </c>
      <c r="AM26" s="78" t="s">
        <v>73</v>
      </c>
      <c r="AN26" s="78" t="s">
        <v>73</v>
      </c>
      <c r="AO26" s="78" t="s">
        <v>73</v>
      </c>
      <c r="AP26" s="46">
        <f t="shared" si="2"/>
        <v>0</v>
      </c>
      <c r="AQ26" s="46">
        <f t="shared" si="3"/>
        <v>11250000</v>
      </c>
      <c r="AR26" s="73" t="s">
        <v>65</v>
      </c>
      <c r="AS26" s="188">
        <v>11250000</v>
      </c>
      <c r="AT26" s="73" t="s">
        <v>86</v>
      </c>
      <c r="AU26" s="76">
        <v>0</v>
      </c>
      <c r="AV26" s="79" t="s">
        <v>73</v>
      </c>
      <c r="AW26" s="187">
        <v>2250000</v>
      </c>
      <c r="AX26" s="81">
        <f t="shared" si="4"/>
        <v>9000000</v>
      </c>
      <c r="AY26" s="82">
        <f t="shared" si="5"/>
        <v>0.2</v>
      </c>
      <c r="AZ26" s="185">
        <v>0.2</v>
      </c>
      <c r="BA26" s="79" t="s">
        <v>73</v>
      </c>
      <c r="BB26" s="73" t="s">
        <v>87</v>
      </c>
      <c r="BC26" s="162" t="s">
        <v>2166</v>
      </c>
      <c r="BD26" s="72" t="s">
        <v>65</v>
      </c>
      <c r="BE26" s="72" t="s">
        <v>65</v>
      </c>
    </row>
    <row r="27" spans="2:57" x14ac:dyDescent="0.25">
      <c r="B27" s="72">
        <v>2025</v>
      </c>
      <c r="C27" s="72">
        <v>891780111</v>
      </c>
      <c r="D27" s="72" t="s">
        <v>63</v>
      </c>
      <c r="E27" s="190" t="s">
        <v>2165</v>
      </c>
      <c r="F27" s="73" t="s">
        <v>2164</v>
      </c>
      <c r="G27" s="73">
        <v>0</v>
      </c>
      <c r="H27" s="73" t="s">
        <v>71</v>
      </c>
      <c r="I27" s="72" t="s">
        <v>64</v>
      </c>
      <c r="J27" s="74" t="s">
        <v>81</v>
      </c>
      <c r="K27" s="162" t="s">
        <v>2163</v>
      </c>
      <c r="L27" s="188">
        <v>11250000</v>
      </c>
      <c r="M27" s="72" t="s">
        <v>66</v>
      </c>
      <c r="N27" s="162" t="s">
        <v>2162</v>
      </c>
      <c r="O27" s="162">
        <v>12637472</v>
      </c>
      <c r="P27" s="191">
        <v>27</v>
      </c>
      <c r="Q27" s="78">
        <v>45670</v>
      </c>
      <c r="R27" s="162">
        <v>2494141000</v>
      </c>
      <c r="S27" s="78">
        <v>45672</v>
      </c>
      <c r="T27" s="188">
        <v>11250000</v>
      </c>
      <c r="U27" s="73" t="s">
        <v>65</v>
      </c>
      <c r="V27" s="188">
        <v>85459497</v>
      </c>
      <c r="W27" s="190" t="s">
        <v>901</v>
      </c>
      <c r="X27" s="189">
        <v>45672</v>
      </c>
      <c r="Y27" s="189">
        <v>45672</v>
      </c>
      <c r="Z27" s="75" t="s">
        <v>73</v>
      </c>
      <c r="AA27" s="75">
        <v>45808</v>
      </c>
      <c r="AB27" s="46">
        <f t="shared" si="0"/>
        <v>136</v>
      </c>
      <c r="AC27" s="76">
        <v>0</v>
      </c>
      <c r="AD27" s="76">
        <v>0</v>
      </c>
      <c r="AE27" s="76">
        <v>0</v>
      </c>
      <c r="AF27" s="77" t="s">
        <v>73</v>
      </c>
      <c r="AG27" s="283">
        <f t="shared" si="1"/>
        <v>0</v>
      </c>
      <c r="AH27" s="76">
        <v>0</v>
      </c>
      <c r="AI27" s="76">
        <v>0</v>
      </c>
      <c r="AJ27" s="73" t="s">
        <v>73</v>
      </c>
      <c r="AK27" s="78" t="s">
        <v>73</v>
      </c>
      <c r="AL27" s="76">
        <v>0</v>
      </c>
      <c r="AM27" s="78" t="s">
        <v>73</v>
      </c>
      <c r="AN27" s="78" t="s">
        <v>73</v>
      </c>
      <c r="AO27" s="78" t="s">
        <v>73</v>
      </c>
      <c r="AP27" s="46">
        <f t="shared" si="2"/>
        <v>0</v>
      </c>
      <c r="AQ27" s="46">
        <f t="shared" si="3"/>
        <v>11250000</v>
      </c>
      <c r="AR27" s="73" t="s">
        <v>65</v>
      </c>
      <c r="AS27" s="188">
        <v>11250000</v>
      </c>
      <c r="AT27" s="73" t="s">
        <v>86</v>
      </c>
      <c r="AU27" s="76">
        <v>0</v>
      </c>
      <c r="AV27" s="79" t="s">
        <v>73</v>
      </c>
      <c r="AW27" s="187">
        <v>2250000</v>
      </c>
      <c r="AX27" s="81">
        <f t="shared" si="4"/>
        <v>9000000</v>
      </c>
      <c r="AY27" s="82">
        <f t="shared" si="5"/>
        <v>0.2</v>
      </c>
      <c r="AZ27" s="185">
        <v>0.2</v>
      </c>
      <c r="BA27" s="79" t="s">
        <v>73</v>
      </c>
      <c r="BB27" s="73" t="s">
        <v>87</v>
      </c>
      <c r="BC27" s="162" t="s">
        <v>2161</v>
      </c>
      <c r="BD27" s="72" t="s">
        <v>65</v>
      </c>
      <c r="BE27" s="72" t="s">
        <v>65</v>
      </c>
    </row>
    <row r="28" spans="2:57" x14ac:dyDescent="0.25">
      <c r="B28" s="72">
        <v>2025</v>
      </c>
      <c r="C28" s="72">
        <v>891780111</v>
      </c>
      <c r="D28" s="72" t="s">
        <v>63</v>
      </c>
      <c r="E28" s="190" t="s">
        <v>2160</v>
      </c>
      <c r="F28" s="73" t="s">
        <v>2159</v>
      </c>
      <c r="G28" s="73">
        <v>0</v>
      </c>
      <c r="H28" s="73" t="s">
        <v>71</v>
      </c>
      <c r="I28" s="72" t="s">
        <v>64</v>
      </c>
      <c r="J28" s="74" t="s">
        <v>81</v>
      </c>
      <c r="K28" s="162" t="s">
        <v>2030</v>
      </c>
      <c r="L28" s="188">
        <v>11250000</v>
      </c>
      <c r="M28" s="72" t="s">
        <v>66</v>
      </c>
      <c r="N28" s="162" t="s">
        <v>2158</v>
      </c>
      <c r="O28" s="162">
        <v>84455698</v>
      </c>
      <c r="P28" s="191">
        <v>27</v>
      </c>
      <c r="Q28" s="78">
        <v>45670</v>
      </c>
      <c r="R28" s="162">
        <v>2494141000</v>
      </c>
      <c r="S28" s="78">
        <v>45672</v>
      </c>
      <c r="T28" s="188">
        <v>11250000</v>
      </c>
      <c r="U28" s="73" t="s">
        <v>65</v>
      </c>
      <c r="V28" s="188">
        <v>85459497</v>
      </c>
      <c r="W28" s="190" t="s">
        <v>901</v>
      </c>
      <c r="X28" s="189">
        <v>45672</v>
      </c>
      <c r="Y28" s="189">
        <v>45672</v>
      </c>
      <c r="Z28" s="75" t="s">
        <v>73</v>
      </c>
      <c r="AA28" s="75">
        <v>45808</v>
      </c>
      <c r="AB28" s="46">
        <f t="shared" si="0"/>
        <v>136</v>
      </c>
      <c r="AC28" s="76">
        <v>0</v>
      </c>
      <c r="AD28" s="76">
        <v>0</v>
      </c>
      <c r="AE28" s="76">
        <v>0</v>
      </c>
      <c r="AF28" s="77" t="s">
        <v>73</v>
      </c>
      <c r="AG28" s="283">
        <f t="shared" si="1"/>
        <v>0</v>
      </c>
      <c r="AH28" s="76">
        <v>0</v>
      </c>
      <c r="AI28" s="76">
        <v>0</v>
      </c>
      <c r="AJ28" s="73" t="s">
        <v>73</v>
      </c>
      <c r="AK28" s="78" t="s">
        <v>73</v>
      </c>
      <c r="AL28" s="76">
        <v>0</v>
      </c>
      <c r="AM28" s="78" t="s">
        <v>73</v>
      </c>
      <c r="AN28" s="78" t="s">
        <v>73</v>
      </c>
      <c r="AO28" s="78" t="s">
        <v>73</v>
      </c>
      <c r="AP28" s="46">
        <f t="shared" si="2"/>
        <v>0</v>
      </c>
      <c r="AQ28" s="46">
        <f t="shared" si="3"/>
        <v>11250000</v>
      </c>
      <c r="AR28" s="73" t="s">
        <v>65</v>
      </c>
      <c r="AS28" s="188">
        <v>11250000</v>
      </c>
      <c r="AT28" s="73" t="s">
        <v>86</v>
      </c>
      <c r="AU28" s="76">
        <v>0</v>
      </c>
      <c r="AV28" s="79" t="s">
        <v>73</v>
      </c>
      <c r="AW28" s="187">
        <v>2250000</v>
      </c>
      <c r="AX28" s="81">
        <f t="shared" si="4"/>
        <v>9000000</v>
      </c>
      <c r="AY28" s="82">
        <f t="shared" si="5"/>
        <v>0.2</v>
      </c>
      <c r="AZ28" s="185">
        <v>0.2</v>
      </c>
      <c r="BA28" s="79" t="s">
        <v>73</v>
      </c>
      <c r="BB28" s="73" t="s">
        <v>87</v>
      </c>
      <c r="BC28" s="162" t="s">
        <v>2157</v>
      </c>
      <c r="BD28" s="72" t="s">
        <v>65</v>
      </c>
      <c r="BE28" s="72" t="s">
        <v>65</v>
      </c>
    </row>
    <row r="29" spans="2:57" x14ac:dyDescent="0.25">
      <c r="B29" s="72">
        <v>2025</v>
      </c>
      <c r="C29" s="72">
        <v>891780111</v>
      </c>
      <c r="D29" s="72" t="s">
        <v>63</v>
      </c>
      <c r="E29" s="190" t="s">
        <v>2156</v>
      </c>
      <c r="F29" s="73" t="s">
        <v>2155</v>
      </c>
      <c r="G29" s="73">
        <v>0</v>
      </c>
      <c r="H29" s="73" t="s">
        <v>71</v>
      </c>
      <c r="I29" s="72" t="s">
        <v>64</v>
      </c>
      <c r="J29" s="74" t="s">
        <v>81</v>
      </c>
      <c r="K29" s="162" t="s">
        <v>2030</v>
      </c>
      <c r="L29" s="188">
        <v>11250000</v>
      </c>
      <c r="M29" s="72" t="s">
        <v>66</v>
      </c>
      <c r="N29" s="162" t="s">
        <v>2154</v>
      </c>
      <c r="O29" s="162">
        <v>84092041</v>
      </c>
      <c r="P29" s="191">
        <v>27</v>
      </c>
      <c r="Q29" s="78">
        <v>45670</v>
      </c>
      <c r="R29" s="162">
        <v>2494141000</v>
      </c>
      <c r="S29" s="78">
        <v>45672</v>
      </c>
      <c r="T29" s="188">
        <v>11250000</v>
      </c>
      <c r="U29" s="73" t="s">
        <v>65</v>
      </c>
      <c r="V29" s="188">
        <v>85459497</v>
      </c>
      <c r="W29" s="190" t="s">
        <v>901</v>
      </c>
      <c r="X29" s="189">
        <v>45672</v>
      </c>
      <c r="Y29" s="189">
        <v>45672</v>
      </c>
      <c r="Z29" s="75" t="s">
        <v>73</v>
      </c>
      <c r="AA29" s="75">
        <v>45808</v>
      </c>
      <c r="AB29" s="46">
        <f t="shared" si="0"/>
        <v>136</v>
      </c>
      <c r="AC29" s="76">
        <v>0</v>
      </c>
      <c r="AD29" s="76">
        <v>0</v>
      </c>
      <c r="AE29" s="76">
        <v>0</v>
      </c>
      <c r="AF29" s="77" t="s">
        <v>73</v>
      </c>
      <c r="AG29" s="283">
        <f t="shared" si="1"/>
        <v>0</v>
      </c>
      <c r="AH29" s="76">
        <v>0</v>
      </c>
      <c r="AI29" s="76">
        <v>0</v>
      </c>
      <c r="AJ29" s="73" t="s">
        <v>73</v>
      </c>
      <c r="AK29" s="78" t="s">
        <v>73</v>
      </c>
      <c r="AL29" s="76">
        <v>0</v>
      </c>
      <c r="AM29" s="78" t="s">
        <v>73</v>
      </c>
      <c r="AN29" s="78" t="s">
        <v>73</v>
      </c>
      <c r="AO29" s="78" t="s">
        <v>73</v>
      </c>
      <c r="AP29" s="46">
        <f t="shared" si="2"/>
        <v>0</v>
      </c>
      <c r="AQ29" s="46">
        <f t="shared" si="3"/>
        <v>11250000</v>
      </c>
      <c r="AR29" s="73" t="s">
        <v>65</v>
      </c>
      <c r="AS29" s="188">
        <v>11250000</v>
      </c>
      <c r="AT29" s="73" t="s">
        <v>86</v>
      </c>
      <c r="AU29" s="76">
        <v>0</v>
      </c>
      <c r="AV29" s="79" t="s">
        <v>73</v>
      </c>
      <c r="AW29" s="187">
        <v>2250000</v>
      </c>
      <c r="AX29" s="81">
        <f t="shared" si="4"/>
        <v>9000000</v>
      </c>
      <c r="AY29" s="82">
        <f t="shared" si="5"/>
        <v>0.2</v>
      </c>
      <c r="AZ29" s="185">
        <v>0.2</v>
      </c>
      <c r="BA29" s="79" t="s">
        <v>73</v>
      </c>
      <c r="BB29" s="73" t="s">
        <v>87</v>
      </c>
      <c r="BC29" s="162" t="s">
        <v>2153</v>
      </c>
      <c r="BD29" s="72" t="s">
        <v>65</v>
      </c>
      <c r="BE29" s="72" t="s">
        <v>65</v>
      </c>
    </row>
    <row r="30" spans="2:57" x14ac:dyDescent="0.25">
      <c r="B30" s="72">
        <v>2025</v>
      </c>
      <c r="C30" s="72">
        <v>891780111</v>
      </c>
      <c r="D30" s="72" t="s">
        <v>63</v>
      </c>
      <c r="E30" s="190" t="s">
        <v>2152</v>
      </c>
      <c r="F30" s="73" t="s">
        <v>2151</v>
      </c>
      <c r="G30" s="73">
        <v>0</v>
      </c>
      <c r="H30" s="73" t="s">
        <v>71</v>
      </c>
      <c r="I30" s="72" t="s">
        <v>64</v>
      </c>
      <c r="J30" s="74" t="s">
        <v>81</v>
      </c>
      <c r="K30" s="162" t="s">
        <v>2030</v>
      </c>
      <c r="L30" s="188">
        <v>11250000</v>
      </c>
      <c r="M30" s="72" t="s">
        <v>66</v>
      </c>
      <c r="N30" s="162" t="s">
        <v>2150</v>
      </c>
      <c r="O30" s="162">
        <v>7631755</v>
      </c>
      <c r="P30" s="191">
        <v>27</v>
      </c>
      <c r="Q30" s="78">
        <v>45670</v>
      </c>
      <c r="R30" s="162">
        <v>2494141000</v>
      </c>
      <c r="S30" s="78">
        <v>45672</v>
      </c>
      <c r="T30" s="188">
        <v>11250000</v>
      </c>
      <c r="U30" s="73" t="s">
        <v>65</v>
      </c>
      <c r="V30" s="188">
        <v>85459497</v>
      </c>
      <c r="W30" s="190" t="s">
        <v>901</v>
      </c>
      <c r="X30" s="189">
        <v>45672</v>
      </c>
      <c r="Y30" s="189">
        <v>45672</v>
      </c>
      <c r="Z30" s="75" t="s">
        <v>73</v>
      </c>
      <c r="AA30" s="75">
        <v>45808</v>
      </c>
      <c r="AB30" s="46">
        <f t="shared" si="0"/>
        <v>136</v>
      </c>
      <c r="AC30" s="76">
        <v>0</v>
      </c>
      <c r="AD30" s="76">
        <v>0</v>
      </c>
      <c r="AE30" s="76">
        <v>0</v>
      </c>
      <c r="AF30" s="77" t="s">
        <v>73</v>
      </c>
      <c r="AG30" s="283">
        <f t="shared" si="1"/>
        <v>0</v>
      </c>
      <c r="AH30" s="76">
        <v>0</v>
      </c>
      <c r="AI30" s="76">
        <v>0</v>
      </c>
      <c r="AJ30" s="73" t="s">
        <v>73</v>
      </c>
      <c r="AK30" s="78" t="s">
        <v>73</v>
      </c>
      <c r="AL30" s="76">
        <v>0</v>
      </c>
      <c r="AM30" s="78" t="s">
        <v>73</v>
      </c>
      <c r="AN30" s="78" t="s">
        <v>73</v>
      </c>
      <c r="AO30" s="78" t="s">
        <v>73</v>
      </c>
      <c r="AP30" s="46">
        <f t="shared" si="2"/>
        <v>0</v>
      </c>
      <c r="AQ30" s="46">
        <f t="shared" si="3"/>
        <v>11250000</v>
      </c>
      <c r="AR30" s="73" t="s">
        <v>65</v>
      </c>
      <c r="AS30" s="188">
        <v>11250000</v>
      </c>
      <c r="AT30" s="73" t="s">
        <v>86</v>
      </c>
      <c r="AU30" s="76">
        <v>0</v>
      </c>
      <c r="AV30" s="79" t="s">
        <v>73</v>
      </c>
      <c r="AW30" s="187">
        <v>2250000</v>
      </c>
      <c r="AX30" s="81">
        <f t="shared" si="4"/>
        <v>9000000</v>
      </c>
      <c r="AY30" s="82">
        <f t="shared" si="5"/>
        <v>0.2</v>
      </c>
      <c r="AZ30" s="185">
        <v>0.2</v>
      </c>
      <c r="BA30" s="79" t="s">
        <v>73</v>
      </c>
      <c r="BB30" s="73" t="s">
        <v>87</v>
      </c>
      <c r="BC30" s="162" t="s">
        <v>2149</v>
      </c>
      <c r="BD30" s="72" t="s">
        <v>65</v>
      </c>
      <c r="BE30" s="72" t="s">
        <v>65</v>
      </c>
    </row>
    <row r="31" spans="2:57" x14ac:dyDescent="0.25">
      <c r="B31" s="72">
        <v>2025</v>
      </c>
      <c r="C31" s="72">
        <v>891780111</v>
      </c>
      <c r="D31" s="72" t="s">
        <v>63</v>
      </c>
      <c r="E31" s="190" t="s">
        <v>2148</v>
      </c>
      <c r="F31" s="73" t="s">
        <v>2147</v>
      </c>
      <c r="G31" s="73">
        <v>0</v>
      </c>
      <c r="H31" s="73" t="s">
        <v>71</v>
      </c>
      <c r="I31" s="72" t="s">
        <v>64</v>
      </c>
      <c r="J31" s="74" t="s">
        <v>81</v>
      </c>
      <c r="K31" s="162" t="s">
        <v>2030</v>
      </c>
      <c r="L31" s="188">
        <v>11250000</v>
      </c>
      <c r="M31" s="72" t="s">
        <v>66</v>
      </c>
      <c r="N31" s="162" t="s">
        <v>2146</v>
      </c>
      <c r="O31" s="162">
        <v>85451015</v>
      </c>
      <c r="P31" s="191">
        <v>27</v>
      </c>
      <c r="Q31" s="78">
        <v>45670</v>
      </c>
      <c r="R31" s="162">
        <v>2494141000</v>
      </c>
      <c r="S31" s="78">
        <v>45672</v>
      </c>
      <c r="T31" s="188">
        <v>11250000</v>
      </c>
      <c r="U31" s="73" t="s">
        <v>65</v>
      </c>
      <c r="V31" s="188">
        <v>85459497</v>
      </c>
      <c r="W31" s="190" t="s">
        <v>901</v>
      </c>
      <c r="X31" s="189">
        <v>45672</v>
      </c>
      <c r="Y31" s="189">
        <v>45672</v>
      </c>
      <c r="Z31" s="75" t="s">
        <v>73</v>
      </c>
      <c r="AA31" s="75">
        <v>45808</v>
      </c>
      <c r="AB31" s="46">
        <f t="shared" si="0"/>
        <v>136</v>
      </c>
      <c r="AC31" s="76">
        <v>0</v>
      </c>
      <c r="AD31" s="76">
        <v>0</v>
      </c>
      <c r="AE31" s="76">
        <v>0</v>
      </c>
      <c r="AF31" s="77" t="s">
        <v>73</v>
      </c>
      <c r="AG31" s="283">
        <f t="shared" si="1"/>
        <v>0</v>
      </c>
      <c r="AH31" s="76">
        <v>0</v>
      </c>
      <c r="AI31" s="76">
        <v>0</v>
      </c>
      <c r="AJ31" s="73" t="s">
        <v>73</v>
      </c>
      <c r="AK31" s="78" t="s">
        <v>73</v>
      </c>
      <c r="AL31" s="76">
        <v>0</v>
      </c>
      <c r="AM31" s="78" t="s">
        <v>73</v>
      </c>
      <c r="AN31" s="78" t="s">
        <v>73</v>
      </c>
      <c r="AO31" s="78" t="s">
        <v>73</v>
      </c>
      <c r="AP31" s="46">
        <f t="shared" si="2"/>
        <v>0</v>
      </c>
      <c r="AQ31" s="46">
        <f t="shared" si="3"/>
        <v>11250000</v>
      </c>
      <c r="AR31" s="73" t="s">
        <v>65</v>
      </c>
      <c r="AS31" s="188">
        <v>11250000</v>
      </c>
      <c r="AT31" s="73" t="s">
        <v>86</v>
      </c>
      <c r="AU31" s="76">
        <v>0</v>
      </c>
      <c r="AV31" s="79" t="s">
        <v>73</v>
      </c>
      <c r="AW31" s="187">
        <v>2250000</v>
      </c>
      <c r="AX31" s="81">
        <f t="shared" si="4"/>
        <v>9000000</v>
      </c>
      <c r="AY31" s="82">
        <f t="shared" si="5"/>
        <v>0.2</v>
      </c>
      <c r="AZ31" s="185">
        <v>0.2</v>
      </c>
      <c r="BA31" s="79" t="s">
        <v>73</v>
      </c>
      <c r="BB31" s="73" t="s">
        <v>87</v>
      </c>
      <c r="BC31" s="162" t="s">
        <v>2145</v>
      </c>
      <c r="BD31" s="72" t="s">
        <v>65</v>
      </c>
      <c r="BE31" s="72" t="s">
        <v>65</v>
      </c>
    </row>
    <row r="32" spans="2:57" x14ac:dyDescent="0.25">
      <c r="B32" s="72">
        <v>2025</v>
      </c>
      <c r="C32" s="72">
        <v>891780111</v>
      </c>
      <c r="D32" s="72" t="s">
        <v>63</v>
      </c>
      <c r="E32" s="190" t="s">
        <v>2144</v>
      </c>
      <c r="F32" s="73" t="s">
        <v>2143</v>
      </c>
      <c r="G32" s="73">
        <v>0</v>
      </c>
      <c r="H32" s="73" t="s">
        <v>71</v>
      </c>
      <c r="I32" s="72" t="s">
        <v>64</v>
      </c>
      <c r="J32" s="74" t="s">
        <v>81</v>
      </c>
      <c r="K32" s="162" t="s">
        <v>2142</v>
      </c>
      <c r="L32" s="188">
        <v>11250000</v>
      </c>
      <c r="M32" s="72" t="s">
        <v>66</v>
      </c>
      <c r="N32" s="162" t="s">
        <v>2141</v>
      </c>
      <c r="O32" s="162">
        <v>1079941098</v>
      </c>
      <c r="P32" s="191">
        <v>27</v>
      </c>
      <c r="Q32" s="78">
        <v>45670</v>
      </c>
      <c r="R32" s="162">
        <v>2494141000</v>
      </c>
      <c r="S32" s="78">
        <v>45672</v>
      </c>
      <c r="T32" s="188">
        <v>11250000</v>
      </c>
      <c r="U32" s="73" t="s">
        <v>65</v>
      </c>
      <c r="V32" s="188">
        <v>85459497</v>
      </c>
      <c r="W32" s="190" t="s">
        <v>901</v>
      </c>
      <c r="X32" s="189">
        <v>45672</v>
      </c>
      <c r="Y32" s="189">
        <v>45672</v>
      </c>
      <c r="Z32" s="75" t="s">
        <v>73</v>
      </c>
      <c r="AA32" s="75">
        <v>45808</v>
      </c>
      <c r="AB32" s="46">
        <f t="shared" si="0"/>
        <v>136</v>
      </c>
      <c r="AC32" s="76">
        <v>0</v>
      </c>
      <c r="AD32" s="76">
        <v>0</v>
      </c>
      <c r="AE32" s="76">
        <v>0</v>
      </c>
      <c r="AF32" s="77" t="s">
        <v>73</v>
      </c>
      <c r="AG32" s="283">
        <f t="shared" si="1"/>
        <v>0</v>
      </c>
      <c r="AH32" s="76">
        <v>0</v>
      </c>
      <c r="AI32" s="76">
        <v>0</v>
      </c>
      <c r="AJ32" s="73" t="s">
        <v>73</v>
      </c>
      <c r="AK32" s="78" t="s">
        <v>73</v>
      </c>
      <c r="AL32" s="76">
        <v>0</v>
      </c>
      <c r="AM32" s="78" t="s">
        <v>73</v>
      </c>
      <c r="AN32" s="78" t="s">
        <v>73</v>
      </c>
      <c r="AO32" s="78" t="s">
        <v>73</v>
      </c>
      <c r="AP32" s="46">
        <f t="shared" si="2"/>
        <v>0</v>
      </c>
      <c r="AQ32" s="46">
        <f t="shared" si="3"/>
        <v>11250000</v>
      </c>
      <c r="AR32" s="73" t="s">
        <v>65</v>
      </c>
      <c r="AS32" s="188">
        <v>11250000</v>
      </c>
      <c r="AT32" s="73" t="s">
        <v>86</v>
      </c>
      <c r="AU32" s="76">
        <v>0</v>
      </c>
      <c r="AV32" s="79" t="s">
        <v>73</v>
      </c>
      <c r="AW32" s="187">
        <v>2250000</v>
      </c>
      <c r="AX32" s="81">
        <f t="shared" si="4"/>
        <v>9000000</v>
      </c>
      <c r="AY32" s="82">
        <f t="shared" si="5"/>
        <v>0.2</v>
      </c>
      <c r="AZ32" s="185">
        <v>0.2</v>
      </c>
      <c r="BA32" s="79" t="s">
        <v>73</v>
      </c>
      <c r="BB32" s="73" t="s">
        <v>87</v>
      </c>
      <c r="BC32" s="162" t="s">
        <v>2137</v>
      </c>
      <c r="BD32" s="72" t="s">
        <v>65</v>
      </c>
      <c r="BE32" s="72" t="s">
        <v>65</v>
      </c>
    </row>
    <row r="33" spans="2:57" x14ac:dyDescent="0.25">
      <c r="B33" s="72">
        <v>2025</v>
      </c>
      <c r="C33" s="72">
        <v>891780111</v>
      </c>
      <c r="D33" s="72" t="s">
        <v>63</v>
      </c>
      <c r="E33" s="190" t="s">
        <v>2140</v>
      </c>
      <c r="F33" s="73" t="s">
        <v>2139</v>
      </c>
      <c r="G33" s="73">
        <v>0</v>
      </c>
      <c r="H33" s="73" t="s">
        <v>71</v>
      </c>
      <c r="I33" s="72" t="s">
        <v>64</v>
      </c>
      <c r="J33" s="74" t="s">
        <v>81</v>
      </c>
      <c r="K33" s="162" t="s">
        <v>2030</v>
      </c>
      <c r="L33" s="188">
        <v>11250000</v>
      </c>
      <c r="M33" s="72" t="s">
        <v>66</v>
      </c>
      <c r="N33" s="162" t="s">
        <v>2138</v>
      </c>
      <c r="O33" s="162">
        <v>84459314</v>
      </c>
      <c r="P33" s="191">
        <v>27</v>
      </c>
      <c r="Q33" s="78">
        <v>45670</v>
      </c>
      <c r="R33" s="162">
        <v>2494141000</v>
      </c>
      <c r="S33" s="78">
        <v>45672</v>
      </c>
      <c r="T33" s="188">
        <v>11250000</v>
      </c>
      <c r="U33" s="73" t="s">
        <v>65</v>
      </c>
      <c r="V33" s="188">
        <v>85459497</v>
      </c>
      <c r="W33" s="190" t="s">
        <v>901</v>
      </c>
      <c r="X33" s="189">
        <v>45672</v>
      </c>
      <c r="Y33" s="189">
        <v>45672</v>
      </c>
      <c r="Z33" s="75" t="s">
        <v>73</v>
      </c>
      <c r="AA33" s="75">
        <v>45808</v>
      </c>
      <c r="AB33" s="46">
        <f t="shared" si="0"/>
        <v>136</v>
      </c>
      <c r="AC33" s="76">
        <v>0</v>
      </c>
      <c r="AD33" s="76">
        <v>0</v>
      </c>
      <c r="AE33" s="76">
        <v>0</v>
      </c>
      <c r="AF33" s="77" t="s">
        <v>73</v>
      </c>
      <c r="AG33" s="283">
        <f t="shared" si="1"/>
        <v>0</v>
      </c>
      <c r="AH33" s="76">
        <v>0</v>
      </c>
      <c r="AI33" s="76">
        <v>0</v>
      </c>
      <c r="AJ33" s="73" t="s">
        <v>73</v>
      </c>
      <c r="AK33" s="78" t="s">
        <v>73</v>
      </c>
      <c r="AL33" s="76">
        <v>0</v>
      </c>
      <c r="AM33" s="78" t="s">
        <v>73</v>
      </c>
      <c r="AN33" s="78" t="s">
        <v>73</v>
      </c>
      <c r="AO33" s="78" t="s">
        <v>73</v>
      </c>
      <c r="AP33" s="46">
        <f t="shared" si="2"/>
        <v>0</v>
      </c>
      <c r="AQ33" s="46">
        <f t="shared" si="3"/>
        <v>11250000</v>
      </c>
      <c r="AR33" s="73" t="s">
        <v>65</v>
      </c>
      <c r="AS33" s="188">
        <v>11250000</v>
      </c>
      <c r="AT33" s="73" t="s">
        <v>86</v>
      </c>
      <c r="AU33" s="76">
        <v>0</v>
      </c>
      <c r="AV33" s="79" t="s">
        <v>73</v>
      </c>
      <c r="AW33" s="187">
        <v>2250000</v>
      </c>
      <c r="AX33" s="81">
        <f t="shared" si="4"/>
        <v>9000000</v>
      </c>
      <c r="AY33" s="82">
        <f t="shared" si="5"/>
        <v>0.2</v>
      </c>
      <c r="AZ33" s="185">
        <v>0.2</v>
      </c>
      <c r="BA33" s="79" t="s">
        <v>73</v>
      </c>
      <c r="BB33" s="73" t="s">
        <v>87</v>
      </c>
      <c r="BC33" s="162" t="s">
        <v>2137</v>
      </c>
      <c r="BD33" s="72" t="s">
        <v>65</v>
      </c>
      <c r="BE33" s="72" t="s">
        <v>65</v>
      </c>
    </row>
    <row r="34" spans="2:57" x14ac:dyDescent="0.25">
      <c r="B34" s="72">
        <v>2025</v>
      </c>
      <c r="C34" s="72">
        <v>891780111</v>
      </c>
      <c r="D34" s="72" t="s">
        <v>63</v>
      </c>
      <c r="E34" s="190" t="s">
        <v>2136</v>
      </c>
      <c r="F34" s="73" t="s">
        <v>2135</v>
      </c>
      <c r="G34" s="73">
        <v>0</v>
      </c>
      <c r="H34" s="73" t="s">
        <v>71</v>
      </c>
      <c r="I34" s="72" t="s">
        <v>64</v>
      </c>
      <c r="J34" s="74" t="s">
        <v>81</v>
      </c>
      <c r="K34" s="162" t="s">
        <v>1285</v>
      </c>
      <c r="L34" s="188">
        <v>11250000</v>
      </c>
      <c r="M34" s="72" t="s">
        <v>66</v>
      </c>
      <c r="N34" s="162" t="s">
        <v>2134</v>
      </c>
      <c r="O34" s="162">
        <v>85466757</v>
      </c>
      <c r="P34" s="191">
        <v>27</v>
      </c>
      <c r="Q34" s="78">
        <v>45670</v>
      </c>
      <c r="R34" s="162">
        <v>2494141000</v>
      </c>
      <c r="S34" s="78">
        <v>45672</v>
      </c>
      <c r="T34" s="188">
        <v>11250000</v>
      </c>
      <c r="U34" s="73" t="s">
        <v>65</v>
      </c>
      <c r="V34" s="188">
        <v>85459497</v>
      </c>
      <c r="W34" s="190" t="s">
        <v>901</v>
      </c>
      <c r="X34" s="189">
        <v>45672</v>
      </c>
      <c r="Y34" s="189">
        <v>45672</v>
      </c>
      <c r="Z34" s="75" t="s">
        <v>73</v>
      </c>
      <c r="AA34" s="75">
        <v>45808</v>
      </c>
      <c r="AB34" s="46">
        <f t="shared" si="0"/>
        <v>136</v>
      </c>
      <c r="AC34" s="76">
        <v>0</v>
      </c>
      <c r="AD34" s="76">
        <v>0</v>
      </c>
      <c r="AE34" s="76">
        <v>0</v>
      </c>
      <c r="AF34" s="77" t="s">
        <v>73</v>
      </c>
      <c r="AG34" s="283">
        <f t="shared" si="1"/>
        <v>0</v>
      </c>
      <c r="AH34" s="76">
        <v>0</v>
      </c>
      <c r="AI34" s="76">
        <v>0</v>
      </c>
      <c r="AJ34" s="73" t="s">
        <v>73</v>
      </c>
      <c r="AK34" s="78" t="s">
        <v>73</v>
      </c>
      <c r="AL34" s="76">
        <v>0</v>
      </c>
      <c r="AM34" s="78" t="s">
        <v>73</v>
      </c>
      <c r="AN34" s="78" t="s">
        <v>73</v>
      </c>
      <c r="AO34" s="78" t="s">
        <v>73</v>
      </c>
      <c r="AP34" s="46">
        <f t="shared" si="2"/>
        <v>0</v>
      </c>
      <c r="AQ34" s="46">
        <f t="shared" si="3"/>
        <v>11250000</v>
      </c>
      <c r="AR34" s="73" t="s">
        <v>65</v>
      </c>
      <c r="AS34" s="188">
        <v>11250000</v>
      </c>
      <c r="AT34" s="73" t="s">
        <v>86</v>
      </c>
      <c r="AU34" s="76">
        <v>0</v>
      </c>
      <c r="AV34" s="79" t="s">
        <v>73</v>
      </c>
      <c r="AW34" s="187">
        <v>0</v>
      </c>
      <c r="AX34" s="81">
        <f t="shared" si="4"/>
        <v>11250000</v>
      </c>
      <c r="AY34" s="82">
        <f t="shared" si="5"/>
        <v>0</v>
      </c>
      <c r="AZ34" s="185">
        <v>0</v>
      </c>
      <c r="BA34" s="79" t="s">
        <v>73</v>
      </c>
      <c r="BB34" s="73" t="s">
        <v>87</v>
      </c>
      <c r="BC34" s="162" t="s">
        <v>2133</v>
      </c>
      <c r="BD34" s="72" t="s">
        <v>65</v>
      </c>
      <c r="BE34" s="72" t="s">
        <v>65</v>
      </c>
    </row>
    <row r="35" spans="2:57" x14ac:dyDescent="0.25">
      <c r="B35" s="72">
        <v>2025</v>
      </c>
      <c r="C35" s="72">
        <v>891780111</v>
      </c>
      <c r="D35" s="72" t="s">
        <v>63</v>
      </c>
      <c r="E35" s="190" t="s">
        <v>2132</v>
      </c>
      <c r="F35" s="73" t="s">
        <v>2131</v>
      </c>
      <c r="G35" s="73">
        <v>0</v>
      </c>
      <c r="H35" s="73" t="s">
        <v>71</v>
      </c>
      <c r="I35" s="72" t="s">
        <v>64</v>
      </c>
      <c r="J35" s="74" t="s">
        <v>81</v>
      </c>
      <c r="K35" s="162" t="s">
        <v>2130</v>
      </c>
      <c r="L35" s="188">
        <v>10650000</v>
      </c>
      <c r="M35" s="72" t="s">
        <v>66</v>
      </c>
      <c r="N35" s="162" t="s">
        <v>2129</v>
      </c>
      <c r="O35" s="162">
        <v>1119816783</v>
      </c>
      <c r="P35" s="191">
        <v>27</v>
      </c>
      <c r="Q35" s="78">
        <v>45670</v>
      </c>
      <c r="R35" s="162">
        <v>2494141000</v>
      </c>
      <c r="S35" s="78">
        <v>45672</v>
      </c>
      <c r="T35" s="188">
        <v>10650000</v>
      </c>
      <c r="U35" s="73" t="s">
        <v>65</v>
      </c>
      <c r="V35" s="188">
        <v>7631392</v>
      </c>
      <c r="W35" s="190" t="s">
        <v>1778</v>
      </c>
      <c r="X35" s="189">
        <v>45672</v>
      </c>
      <c r="Y35" s="189">
        <v>45672</v>
      </c>
      <c r="Z35" s="75" t="s">
        <v>73</v>
      </c>
      <c r="AA35" s="75">
        <v>45808</v>
      </c>
      <c r="AB35" s="46">
        <f t="shared" si="0"/>
        <v>136</v>
      </c>
      <c r="AC35" s="76">
        <v>0</v>
      </c>
      <c r="AD35" s="76">
        <v>0</v>
      </c>
      <c r="AE35" s="76">
        <v>0</v>
      </c>
      <c r="AF35" s="77" t="s">
        <v>73</v>
      </c>
      <c r="AG35" s="283">
        <f t="shared" si="1"/>
        <v>0</v>
      </c>
      <c r="AH35" s="76">
        <v>0</v>
      </c>
      <c r="AI35" s="76">
        <v>0</v>
      </c>
      <c r="AJ35" s="73" t="s">
        <v>73</v>
      </c>
      <c r="AK35" s="78" t="s">
        <v>73</v>
      </c>
      <c r="AL35" s="76">
        <v>0</v>
      </c>
      <c r="AM35" s="78" t="s">
        <v>73</v>
      </c>
      <c r="AN35" s="78" t="s">
        <v>73</v>
      </c>
      <c r="AO35" s="78" t="s">
        <v>73</v>
      </c>
      <c r="AP35" s="46">
        <f t="shared" si="2"/>
        <v>0</v>
      </c>
      <c r="AQ35" s="46">
        <f t="shared" si="3"/>
        <v>10650000</v>
      </c>
      <c r="AR35" s="73" t="s">
        <v>65</v>
      </c>
      <c r="AS35" s="188">
        <v>10650000</v>
      </c>
      <c r="AT35" s="73" t="s">
        <v>86</v>
      </c>
      <c r="AU35" s="76">
        <v>0</v>
      </c>
      <c r="AV35" s="79" t="s">
        <v>73</v>
      </c>
      <c r="AW35" s="187">
        <v>1650000</v>
      </c>
      <c r="AX35" s="81">
        <f t="shared" si="4"/>
        <v>9000000</v>
      </c>
      <c r="AY35" s="82">
        <f t="shared" si="5"/>
        <v>0.15492957746478872</v>
      </c>
      <c r="AZ35" s="185">
        <v>0.15492957746478872</v>
      </c>
      <c r="BA35" s="79" t="s">
        <v>73</v>
      </c>
      <c r="BB35" s="73" t="s">
        <v>87</v>
      </c>
      <c r="BC35" s="162" t="s">
        <v>2128</v>
      </c>
      <c r="BD35" s="72" t="s">
        <v>65</v>
      </c>
      <c r="BE35" s="72" t="s">
        <v>65</v>
      </c>
    </row>
    <row r="36" spans="2:57" x14ac:dyDescent="0.25">
      <c r="B36" s="72">
        <v>2025</v>
      </c>
      <c r="C36" s="72">
        <v>891780111</v>
      </c>
      <c r="D36" s="72" t="s">
        <v>63</v>
      </c>
      <c r="E36" s="190" t="s">
        <v>2127</v>
      </c>
      <c r="F36" s="73" t="s">
        <v>2126</v>
      </c>
      <c r="G36" s="73">
        <v>0</v>
      </c>
      <c r="H36" s="73" t="s">
        <v>71</v>
      </c>
      <c r="I36" s="72" t="s">
        <v>64</v>
      </c>
      <c r="J36" s="74" t="s">
        <v>81</v>
      </c>
      <c r="K36" s="162" t="s">
        <v>2125</v>
      </c>
      <c r="L36" s="188">
        <v>17925200</v>
      </c>
      <c r="M36" s="72" t="s">
        <v>66</v>
      </c>
      <c r="N36" s="162" t="s">
        <v>2124</v>
      </c>
      <c r="O36" s="162">
        <v>7602961</v>
      </c>
      <c r="P36" s="73">
        <v>28</v>
      </c>
      <c r="Q36" s="78">
        <v>45670</v>
      </c>
      <c r="R36" s="97">
        <v>5573604000</v>
      </c>
      <c r="S36" s="78">
        <v>45672</v>
      </c>
      <c r="T36" s="188">
        <v>17925200</v>
      </c>
      <c r="U36" s="73" t="s">
        <v>65</v>
      </c>
      <c r="V36" s="188">
        <v>7631392</v>
      </c>
      <c r="W36" s="190" t="s">
        <v>1778</v>
      </c>
      <c r="X36" s="189">
        <v>45672</v>
      </c>
      <c r="Y36" s="189">
        <v>45672</v>
      </c>
      <c r="Z36" s="75" t="s">
        <v>73</v>
      </c>
      <c r="AA36" s="75">
        <v>45808</v>
      </c>
      <c r="AB36" s="46">
        <f t="shared" si="0"/>
        <v>136</v>
      </c>
      <c r="AC36" s="76">
        <v>0</v>
      </c>
      <c r="AD36" s="76">
        <v>0</v>
      </c>
      <c r="AE36" s="76">
        <v>0</v>
      </c>
      <c r="AF36" s="77" t="s">
        <v>73</v>
      </c>
      <c r="AG36" s="283">
        <f t="shared" si="1"/>
        <v>0</v>
      </c>
      <c r="AH36" s="76">
        <v>0</v>
      </c>
      <c r="AI36" s="76">
        <v>0</v>
      </c>
      <c r="AJ36" s="73" t="s">
        <v>73</v>
      </c>
      <c r="AK36" s="78" t="s">
        <v>73</v>
      </c>
      <c r="AL36" s="76">
        <v>0</v>
      </c>
      <c r="AM36" s="78" t="s">
        <v>73</v>
      </c>
      <c r="AN36" s="78" t="s">
        <v>73</v>
      </c>
      <c r="AO36" s="78" t="s">
        <v>73</v>
      </c>
      <c r="AP36" s="46">
        <f t="shared" si="2"/>
        <v>0</v>
      </c>
      <c r="AQ36" s="46">
        <f t="shared" si="3"/>
        <v>17925200</v>
      </c>
      <c r="AR36" s="73" t="s">
        <v>65</v>
      </c>
      <c r="AS36" s="188">
        <v>17925200</v>
      </c>
      <c r="AT36" s="73" t="s">
        <v>86</v>
      </c>
      <c r="AU36" s="76">
        <v>0</v>
      </c>
      <c r="AV36" s="79" t="s">
        <v>73</v>
      </c>
      <c r="AW36" s="187">
        <v>2777200</v>
      </c>
      <c r="AX36" s="81">
        <f t="shared" si="4"/>
        <v>15148000</v>
      </c>
      <c r="AY36" s="82">
        <f t="shared" si="5"/>
        <v>0.15493272041595074</v>
      </c>
      <c r="AZ36" s="185">
        <v>0.15493272041595074</v>
      </c>
      <c r="BA36" s="79" t="s">
        <v>73</v>
      </c>
      <c r="BB36" s="73" t="s">
        <v>87</v>
      </c>
      <c r="BC36" s="162" t="s">
        <v>2123</v>
      </c>
      <c r="BD36" s="72" t="s">
        <v>65</v>
      </c>
      <c r="BE36" s="72" t="s">
        <v>65</v>
      </c>
    </row>
    <row r="37" spans="2:57" x14ac:dyDescent="0.25">
      <c r="B37" s="72">
        <v>2025</v>
      </c>
      <c r="C37" s="72">
        <v>891780111</v>
      </c>
      <c r="D37" s="72" t="s">
        <v>63</v>
      </c>
      <c r="E37" s="190" t="s">
        <v>2122</v>
      </c>
      <c r="F37" s="73" t="s">
        <v>2121</v>
      </c>
      <c r="G37" s="73">
        <v>0</v>
      </c>
      <c r="H37" s="73" t="s">
        <v>71</v>
      </c>
      <c r="I37" s="72" t="s">
        <v>64</v>
      </c>
      <c r="J37" s="74" t="s">
        <v>81</v>
      </c>
      <c r="K37" s="162" t="s">
        <v>2120</v>
      </c>
      <c r="L37" s="188">
        <v>20826700</v>
      </c>
      <c r="M37" s="72" t="s">
        <v>66</v>
      </c>
      <c r="N37" s="162" t="s">
        <v>2119</v>
      </c>
      <c r="O37" s="162">
        <v>1082920567</v>
      </c>
      <c r="P37" s="73">
        <v>28</v>
      </c>
      <c r="Q37" s="78">
        <v>45670</v>
      </c>
      <c r="R37" s="97">
        <v>5573604000</v>
      </c>
      <c r="S37" s="78">
        <v>45672</v>
      </c>
      <c r="T37" s="188">
        <v>20826700</v>
      </c>
      <c r="U37" s="73" t="s">
        <v>65</v>
      </c>
      <c r="V37" s="188">
        <v>93400727</v>
      </c>
      <c r="W37" s="190" t="s">
        <v>2073</v>
      </c>
      <c r="X37" s="189">
        <v>45672</v>
      </c>
      <c r="Y37" s="189">
        <v>45672</v>
      </c>
      <c r="Z37" s="75" t="s">
        <v>73</v>
      </c>
      <c r="AA37" s="75">
        <v>45808</v>
      </c>
      <c r="AB37" s="46">
        <f t="shared" si="0"/>
        <v>136</v>
      </c>
      <c r="AC37" s="76">
        <v>0</v>
      </c>
      <c r="AD37" s="76">
        <v>0</v>
      </c>
      <c r="AE37" s="76">
        <v>0</v>
      </c>
      <c r="AF37" s="77" t="s">
        <v>73</v>
      </c>
      <c r="AG37" s="283">
        <f t="shared" si="1"/>
        <v>0</v>
      </c>
      <c r="AH37" s="76">
        <v>0</v>
      </c>
      <c r="AI37" s="76">
        <v>0</v>
      </c>
      <c r="AJ37" s="73" t="s">
        <v>73</v>
      </c>
      <c r="AK37" s="78" t="s">
        <v>73</v>
      </c>
      <c r="AL37" s="76">
        <v>0</v>
      </c>
      <c r="AM37" s="78" t="s">
        <v>73</v>
      </c>
      <c r="AN37" s="78" t="s">
        <v>73</v>
      </c>
      <c r="AO37" s="78" t="s">
        <v>73</v>
      </c>
      <c r="AP37" s="46">
        <f t="shared" si="2"/>
        <v>0</v>
      </c>
      <c r="AQ37" s="46">
        <f t="shared" si="3"/>
        <v>20826700</v>
      </c>
      <c r="AR37" s="73" t="s">
        <v>65</v>
      </c>
      <c r="AS37" s="188">
        <v>20826700</v>
      </c>
      <c r="AT37" s="73" t="s">
        <v>86</v>
      </c>
      <c r="AU37" s="76">
        <v>0</v>
      </c>
      <c r="AV37" s="79" t="s">
        <v>73</v>
      </c>
      <c r="AW37" s="187">
        <v>0</v>
      </c>
      <c r="AX37" s="81">
        <f t="shared" si="4"/>
        <v>20826700</v>
      </c>
      <c r="AY37" s="82">
        <f t="shared" si="5"/>
        <v>0</v>
      </c>
      <c r="AZ37" s="185">
        <v>0</v>
      </c>
      <c r="BA37" s="79" t="s">
        <v>73</v>
      </c>
      <c r="BB37" s="73" t="s">
        <v>87</v>
      </c>
      <c r="BC37" s="162" t="s">
        <v>2118</v>
      </c>
      <c r="BD37" s="72" t="s">
        <v>65</v>
      </c>
      <c r="BE37" s="72" t="s">
        <v>65</v>
      </c>
    </row>
    <row r="38" spans="2:57" x14ac:dyDescent="0.25">
      <c r="B38" s="72">
        <v>2025</v>
      </c>
      <c r="C38" s="72">
        <v>891780111</v>
      </c>
      <c r="D38" s="72" t="s">
        <v>63</v>
      </c>
      <c r="E38" s="190" t="s">
        <v>2117</v>
      </c>
      <c r="F38" s="73" t="s">
        <v>2116</v>
      </c>
      <c r="G38" s="73">
        <v>0</v>
      </c>
      <c r="H38" s="73" t="s">
        <v>71</v>
      </c>
      <c r="I38" s="72" t="s">
        <v>64</v>
      </c>
      <c r="J38" s="74" t="s">
        <v>81</v>
      </c>
      <c r="K38" s="162" t="s">
        <v>2115</v>
      </c>
      <c r="L38" s="188">
        <v>17360000</v>
      </c>
      <c r="M38" s="72" t="s">
        <v>66</v>
      </c>
      <c r="N38" s="162" t="s">
        <v>2114</v>
      </c>
      <c r="O38" s="162">
        <v>1004369176</v>
      </c>
      <c r="P38" s="73">
        <v>28</v>
      </c>
      <c r="Q38" s="78">
        <v>45670</v>
      </c>
      <c r="R38" s="97">
        <v>5573604000</v>
      </c>
      <c r="S38" s="78">
        <v>45672</v>
      </c>
      <c r="T38" s="188">
        <v>17360000</v>
      </c>
      <c r="U38" s="73" t="s">
        <v>65</v>
      </c>
      <c r="V38" s="188">
        <v>85449357</v>
      </c>
      <c r="W38" s="190" t="s">
        <v>868</v>
      </c>
      <c r="X38" s="189">
        <v>45672</v>
      </c>
      <c r="Y38" s="189">
        <v>45672</v>
      </c>
      <c r="Z38" s="75" t="s">
        <v>73</v>
      </c>
      <c r="AA38" s="75">
        <v>45808</v>
      </c>
      <c r="AB38" s="46">
        <f t="shared" si="0"/>
        <v>136</v>
      </c>
      <c r="AC38" s="76">
        <v>0</v>
      </c>
      <c r="AD38" s="76">
        <v>0</v>
      </c>
      <c r="AE38" s="76">
        <v>0</v>
      </c>
      <c r="AF38" s="77" t="s">
        <v>73</v>
      </c>
      <c r="AG38" s="283">
        <f t="shared" si="1"/>
        <v>0</v>
      </c>
      <c r="AH38" s="76">
        <v>0</v>
      </c>
      <c r="AI38" s="76">
        <v>0</v>
      </c>
      <c r="AJ38" s="73" t="s">
        <v>73</v>
      </c>
      <c r="AK38" s="78" t="s">
        <v>73</v>
      </c>
      <c r="AL38" s="76">
        <v>0</v>
      </c>
      <c r="AM38" s="78" t="s">
        <v>73</v>
      </c>
      <c r="AN38" s="78" t="s">
        <v>73</v>
      </c>
      <c r="AO38" s="78" t="s">
        <v>73</v>
      </c>
      <c r="AP38" s="46">
        <f t="shared" si="2"/>
        <v>0</v>
      </c>
      <c r="AQ38" s="46">
        <f t="shared" si="3"/>
        <v>17360000</v>
      </c>
      <c r="AR38" s="73" t="s">
        <v>65</v>
      </c>
      <c r="AS38" s="188">
        <v>17360000</v>
      </c>
      <c r="AT38" s="73" t="s">
        <v>86</v>
      </c>
      <c r="AU38" s="76">
        <v>0</v>
      </c>
      <c r="AV38" s="79" t="s">
        <v>73</v>
      </c>
      <c r="AW38" s="187">
        <v>3472000</v>
      </c>
      <c r="AX38" s="81">
        <f t="shared" si="4"/>
        <v>13888000</v>
      </c>
      <c r="AY38" s="82">
        <f t="shared" si="5"/>
        <v>0.2</v>
      </c>
      <c r="AZ38" s="185">
        <v>0.2</v>
      </c>
      <c r="BA38" s="79" t="s">
        <v>73</v>
      </c>
      <c r="BB38" s="73" t="s">
        <v>87</v>
      </c>
      <c r="BC38" s="162" t="s">
        <v>2113</v>
      </c>
      <c r="BD38" s="72" t="s">
        <v>65</v>
      </c>
      <c r="BE38" s="72" t="s">
        <v>65</v>
      </c>
    </row>
    <row r="39" spans="2:57" x14ac:dyDescent="0.25">
      <c r="B39" s="72">
        <v>2025</v>
      </c>
      <c r="C39" s="72">
        <v>891780111</v>
      </c>
      <c r="D39" s="72" t="s">
        <v>63</v>
      </c>
      <c r="E39" s="190" t="s">
        <v>2112</v>
      </c>
      <c r="F39" s="73" t="s">
        <v>2111</v>
      </c>
      <c r="G39" s="73">
        <v>0</v>
      </c>
      <c r="H39" s="73" t="s">
        <v>71</v>
      </c>
      <c r="I39" s="72" t="s">
        <v>64</v>
      </c>
      <c r="J39" s="74" t="s">
        <v>81</v>
      </c>
      <c r="K39" s="162" t="s">
        <v>2110</v>
      </c>
      <c r="L39" s="188">
        <v>14938400</v>
      </c>
      <c r="M39" s="72" t="s">
        <v>66</v>
      </c>
      <c r="N39" s="162" t="s">
        <v>2109</v>
      </c>
      <c r="O39" s="162">
        <v>1148705492</v>
      </c>
      <c r="P39" s="73">
        <v>28</v>
      </c>
      <c r="Q39" s="78">
        <v>45670</v>
      </c>
      <c r="R39" s="97">
        <v>5573604000</v>
      </c>
      <c r="S39" s="78">
        <v>45672</v>
      </c>
      <c r="T39" s="188">
        <v>14938400</v>
      </c>
      <c r="U39" s="73" t="s">
        <v>65</v>
      </c>
      <c r="V39" s="188">
        <v>93400727</v>
      </c>
      <c r="W39" s="190" t="s">
        <v>2073</v>
      </c>
      <c r="X39" s="189">
        <v>45672</v>
      </c>
      <c r="Y39" s="189">
        <v>45672</v>
      </c>
      <c r="Z39" s="75" t="s">
        <v>73</v>
      </c>
      <c r="AA39" s="75">
        <v>45808</v>
      </c>
      <c r="AB39" s="46">
        <f t="shared" si="0"/>
        <v>136</v>
      </c>
      <c r="AC39" s="76">
        <v>0</v>
      </c>
      <c r="AD39" s="76">
        <v>0</v>
      </c>
      <c r="AE39" s="76">
        <v>0</v>
      </c>
      <c r="AF39" s="77" t="s">
        <v>73</v>
      </c>
      <c r="AG39" s="283">
        <f t="shared" si="1"/>
        <v>0</v>
      </c>
      <c r="AH39" s="76">
        <v>0</v>
      </c>
      <c r="AI39" s="76">
        <v>0</v>
      </c>
      <c r="AJ39" s="73" t="s">
        <v>73</v>
      </c>
      <c r="AK39" s="78" t="s">
        <v>73</v>
      </c>
      <c r="AL39" s="76">
        <v>0</v>
      </c>
      <c r="AM39" s="78" t="s">
        <v>73</v>
      </c>
      <c r="AN39" s="78" t="s">
        <v>73</v>
      </c>
      <c r="AO39" s="78" t="s">
        <v>73</v>
      </c>
      <c r="AP39" s="46">
        <f t="shared" si="2"/>
        <v>0</v>
      </c>
      <c r="AQ39" s="46">
        <f t="shared" si="3"/>
        <v>14938400</v>
      </c>
      <c r="AR39" s="73" t="s">
        <v>65</v>
      </c>
      <c r="AS39" s="188">
        <v>14938400</v>
      </c>
      <c r="AT39" s="73" t="s">
        <v>86</v>
      </c>
      <c r="AU39" s="76">
        <v>0</v>
      </c>
      <c r="AV39" s="79" t="s">
        <v>73</v>
      </c>
      <c r="AW39" s="187">
        <v>2314400</v>
      </c>
      <c r="AX39" s="81">
        <f t="shared" si="4"/>
        <v>12624000</v>
      </c>
      <c r="AY39" s="82">
        <f t="shared" si="5"/>
        <v>0.15492957746478872</v>
      </c>
      <c r="AZ39" s="185">
        <v>0.15492957746478872</v>
      </c>
      <c r="BA39" s="79" t="s">
        <v>73</v>
      </c>
      <c r="BB39" s="73" t="s">
        <v>87</v>
      </c>
      <c r="BC39" s="162" t="s">
        <v>2108</v>
      </c>
      <c r="BD39" s="72" t="s">
        <v>65</v>
      </c>
      <c r="BE39" s="72" t="s">
        <v>65</v>
      </c>
    </row>
    <row r="40" spans="2:57" x14ac:dyDescent="0.25">
      <c r="B40" s="72">
        <v>2025</v>
      </c>
      <c r="C40" s="72">
        <v>891780111</v>
      </c>
      <c r="D40" s="72" t="s">
        <v>63</v>
      </c>
      <c r="E40" s="190" t="s">
        <v>2107</v>
      </c>
      <c r="F40" s="73" t="s">
        <v>2106</v>
      </c>
      <c r="G40" s="73">
        <v>0</v>
      </c>
      <c r="H40" s="73" t="s">
        <v>71</v>
      </c>
      <c r="I40" s="72" t="s">
        <v>64</v>
      </c>
      <c r="J40" s="74" t="s">
        <v>81</v>
      </c>
      <c r="K40" s="162" t="s">
        <v>2105</v>
      </c>
      <c r="L40" s="188">
        <v>18400000</v>
      </c>
      <c r="M40" s="72" t="s">
        <v>66</v>
      </c>
      <c r="N40" s="162" t="s">
        <v>2104</v>
      </c>
      <c r="O40" s="162">
        <v>1083002889</v>
      </c>
      <c r="P40" s="73">
        <v>28</v>
      </c>
      <c r="Q40" s="78">
        <v>45670</v>
      </c>
      <c r="R40" s="97">
        <v>5573604000</v>
      </c>
      <c r="S40" s="78">
        <v>45672</v>
      </c>
      <c r="T40" s="188">
        <v>18400000</v>
      </c>
      <c r="U40" s="73" t="s">
        <v>65</v>
      </c>
      <c r="V40" s="188">
        <v>85081920</v>
      </c>
      <c r="W40" s="190" t="s">
        <v>1320</v>
      </c>
      <c r="X40" s="189">
        <v>45672</v>
      </c>
      <c r="Y40" s="189">
        <v>45672</v>
      </c>
      <c r="Z40" s="75" t="s">
        <v>73</v>
      </c>
      <c r="AA40" s="75">
        <v>45808</v>
      </c>
      <c r="AB40" s="46">
        <f t="shared" si="0"/>
        <v>136</v>
      </c>
      <c r="AC40" s="76">
        <v>0</v>
      </c>
      <c r="AD40" s="76">
        <v>0</v>
      </c>
      <c r="AE40" s="76">
        <v>0</v>
      </c>
      <c r="AF40" s="77" t="s">
        <v>73</v>
      </c>
      <c r="AG40" s="283">
        <f t="shared" si="1"/>
        <v>0</v>
      </c>
      <c r="AH40" s="76">
        <v>0</v>
      </c>
      <c r="AI40" s="76">
        <v>0</v>
      </c>
      <c r="AJ40" s="73" t="s">
        <v>73</v>
      </c>
      <c r="AK40" s="78" t="s">
        <v>73</v>
      </c>
      <c r="AL40" s="76">
        <v>0</v>
      </c>
      <c r="AM40" s="78" t="s">
        <v>73</v>
      </c>
      <c r="AN40" s="78" t="s">
        <v>73</v>
      </c>
      <c r="AO40" s="78" t="s">
        <v>73</v>
      </c>
      <c r="AP40" s="46">
        <f t="shared" si="2"/>
        <v>0</v>
      </c>
      <c r="AQ40" s="46">
        <f t="shared" si="3"/>
        <v>18400000</v>
      </c>
      <c r="AR40" s="73" t="s">
        <v>65</v>
      </c>
      <c r="AS40" s="188">
        <v>18400000</v>
      </c>
      <c r="AT40" s="73" t="s">
        <v>86</v>
      </c>
      <c r="AU40" s="76">
        <v>0</v>
      </c>
      <c r="AV40" s="79" t="s">
        <v>73</v>
      </c>
      <c r="AW40" s="187">
        <v>2400000</v>
      </c>
      <c r="AX40" s="81">
        <f t="shared" si="4"/>
        <v>16000000</v>
      </c>
      <c r="AY40" s="82">
        <f t="shared" si="5"/>
        <v>0.13043478260869565</v>
      </c>
      <c r="AZ40" s="185">
        <v>0.13043478260869565</v>
      </c>
      <c r="BA40" s="79" t="s">
        <v>73</v>
      </c>
      <c r="BB40" s="73" t="s">
        <v>87</v>
      </c>
      <c r="BC40" s="162" t="s">
        <v>2103</v>
      </c>
      <c r="BD40" s="72" t="s">
        <v>65</v>
      </c>
      <c r="BE40" s="72" t="s">
        <v>65</v>
      </c>
    </row>
    <row r="41" spans="2:57" x14ac:dyDescent="0.25">
      <c r="B41" s="72">
        <v>2025</v>
      </c>
      <c r="C41" s="72">
        <v>891780111</v>
      </c>
      <c r="D41" s="72" t="s">
        <v>63</v>
      </c>
      <c r="E41" s="190" t="s">
        <v>2102</v>
      </c>
      <c r="F41" s="73" t="s">
        <v>2101</v>
      </c>
      <c r="G41" s="73">
        <v>0</v>
      </c>
      <c r="H41" s="73" t="s">
        <v>71</v>
      </c>
      <c r="I41" s="72" t="s">
        <v>64</v>
      </c>
      <c r="J41" s="74" t="s">
        <v>81</v>
      </c>
      <c r="K41" s="162" t="s">
        <v>2100</v>
      </c>
      <c r="L41" s="188">
        <v>13490000</v>
      </c>
      <c r="M41" s="72" t="s">
        <v>66</v>
      </c>
      <c r="N41" s="162" t="s">
        <v>2099</v>
      </c>
      <c r="O41" s="162">
        <v>1004346785</v>
      </c>
      <c r="P41" s="73">
        <v>28</v>
      </c>
      <c r="Q41" s="78">
        <v>45670</v>
      </c>
      <c r="R41" s="97">
        <v>5573604000</v>
      </c>
      <c r="S41" s="78">
        <v>45673</v>
      </c>
      <c r="T41" s="188">
        <v>13490000</v>
      </c>
      <c r="U41" s="73" t="s">
        <v>65</v>
      </c>
      <c r="V41" s="188">
        <v>7631392</v>
      </c>
      <c r="W41" s="190" t="s">
        <v>1778</v>
      </c>
      <c r="X41" s="189">
        <v>45673</v>
      </c>
      <c r="Y41" s="189">
        <v>45673</v>
      </c>
      <c r="Z41" s="75" t="s">
        <v>73</v>
      </c>
      <c r="AA41" s="75">
        <v>45808</v>
      </c>
      <c r="AB41" s="46">
        <f t="shared" si="0"/>
        <v>135</v>
      </c>
      <c r="AC41" s="76">
        <v>0</v>
      </c>
      <c r="AD41" s="76">
        <v>0</v>
      </c>
      <c r="AE41" s="76">
        <v>0</v>
      </c>
      <c r="AF41" s="77" t="s">
        <v>73</v>
      </c>
      <c r="AG41" s="283">
        <f t="shared" si="1"/>
        <v>0</v>
      </c>
      <c r="AH41" s="76">
        <v>0</v>
      </c>
      <c r="AI41" s="76">
        <v>0</v>
      </c>
      <c r="AJ41" s="73" t="s">
        <v>73</v>
      </c>
      <c r="AK41" s="78" t="s">
        <v>73</v>
      </c>
      <c r="AL41" s="76">
        <v>0</v>
      </c>
      <c r="AM41" s="78" t="s">
        <v>73</v>
      </c>
      <c r="AN41" s="78" t="s">
        <v>73</v>
      </c>
      <c r="AO41" s="78" t="s">
        <v>73</v>
      </c>
      <c r="AP41" s="46">
        <f t="shared" si="2"/>
        <v>0</v>
      </c>
      <c r="AQ41" s="46">
        <f t="shared" si="3"/>
        <v>13490000</v>
      </c>
      <c r="AR41" s="73" t="s">
        <v>65</v>
      </c>
      <c r="AS41" s="188">
        <v>13490000</v>
      </c>
      <c r="AT41" s="73" t="s">
        <v>86</v>
      </c>
      <c r="AU41" s="76">
        <v>0</v>
      </c>
      <c r="AV41" s="79" t="s">
        <v>73</v>
      </c>
      <c r="AW41" s="187">
        <v>2090000</v>
      </c>
      <c r="AX41" s="81">
        <f t="shared" si="4"/>
        <v>11400000</v>
      </c>
      <c r="AY41" s="82">
        <f t="shared" si="5"/>
        <v>0.15492957746478872</v>
      </c>
      <c r="AZ41" s="185">
        <v>0.15492957746478872</v>
      </c>
      <c r="BA41" s="79" t="s">
        <v>73</v>
      </c>
      <c r="BB41" s="73" t="s">
        <v>87</v>
      </c>
      <c r="BC41" s="162" t="s">
        <v>2098</v>
      </c>
      <c r="BD41" s="72" t="s">
        <v>65</v>
      </c>
      <c r="BE41" s="72" t="s">
        <v>65</v>
      </c>
    </row>
    <row r="42" spans="2:57" x14ac:dyDescent="0.25">
      <c r="B42" s="72">
        <v>2025</v>
      </c>
      <c r="C42" s="72">
        <v>891780111</v>
      </c>
      <c r="D42" s="72" t="s">
        <v>63</v>
      </c>
      <c r="E42" s="190" t="s">
        <v>2097</v>
      </c>
      <c r="F42" s="73" t="s">
        <v>2096</v>
      </c>
      <c r="G42" s="73">
        <v>0</v>
      </c>
      <c r="H42" s="73" t="s">
        <v>71</v>
      </c>
      <c r="I42" s="72" t="s">
        <v>64</v>
      </c>
      <c r="J42" s="74" t="s">
        <v>81</v>
      </c>
      <c r="K42" s="162" t="s">
        <v>2095</v>
      </c>
      <c r="L42" s="188">
        <v>13490000</v>
      </c>
      <c r="M42" s="72" t="s">
        <v>66</v>
      </c>
      <c r="N42" s="162" t="s">
        <v>2094</v>
      </c>
      <c r="O42" s="162">
        <v>1083020916</v>
      </c>
      <c r="P42" s="73">
        <v>28</v>
      </c>
      <c r="Q42" s="78">
        <v>45670</v>
      </c>
      <c r="R42" s="97">
        <v>5573604000</v>
      </c>
      <c r="S42" s="78">
        <v>45673</v>
      </c>
      <c r="T42" s="188">
        <v>13490000</v>
      </c>
      <c r="U42" s="73" t="s">
        <v>65</v>
      </c>
      <c r="V42" s="188">
        <v>7631392</v>
      </c>
      <c r="W42" s="190" t="s">
        <v>1778</v>
      </c>
      <c r="X42" s="189">
        <v>45673</v>
      </c>
      <c r="Y42" s="189">
        <v>45673</v>
      </c>
      <c r="Z42" s="75" t="s">
        <v>73</v>
      </c>
      <c r="AA42" s="75">
        <v>45808</v>
      </c>
      <c r="AB42" s="46">
        <f t="shared" si="0"/>
        <v>135</v>
      </c>
      <c r="AC42" s="76">
        <v>0</v>
      </c>
      <c r="AD42" s="76">
        <v>0</v>
      </c>
      <c r="AE42" s="76">
        <v>0</v>
      </c>
      <c r="AF42" s="77" t="s">
        <v>73</v>
      </c>
      <c r="AG42" s="283">
        <f t="shared" si="1"/>
        <v>0</v>
      </c>
      <c r="AH42" s="76">
        <v>0</v>
      </c>
      <c r="AI42" s="76">
        <v>0</v>
      </c>
      <c r="AJ42" s="73" t="s">
        <v>73</v>
      </c>
      <c r="AK42" s="78" t="s">
        <v>73</v>
      </c>
      <c r="AL42" s="76">
        <v>0</v>
      </c>
      <c r="AM42" s="78" t="s">
        <v>73</v>
      </c>
      <c r="AN42" s="78" t="s">
        <v>73</v>
      </c>
      <c r="AO42" s="78" t="s">
        <v>73</v>
      </c>
      <c r="AP42" s="46">
        <f t="shared" si="2"/>
        <v>0</v>
      </c>
      <c r="AQ42" s="46">
        <f t="shared" si="3"/>
        <v>13490000</v>
      </c>
      <c r="AR42" s="73" t="s">
        <v>65</v>
      </c>
      <c r="AS42" s="188">
        <v>13490000</v>
      </c>
      <c r="AT42" s="73" t="s">
        <v>86</v>
      </c>
      <c r="AU42" s="76">
        <v>0</v>
      </c>
      <c r="AV42" s="79" t="s">
        <v>73</v>
      </c>
      <c r="AW42" s="187">
        <v>2090000</v>
      </c>
      <c r="AX42" s="81">
        <f t="shared" si="4"/>
        <v>11400000</v>
      </c>
      <c r="AY42" s="82">
        <f t="shared" si="5"/>
        <v>0.15492957746478872</v>
      </c>
      <c r="AZ42" s="185">
        <v>0.15492957746478872</v>
      </c>
      <c r="BA42" s="79" t="s">
        <v>73</v>
      </c>
      <c r="BB42" s="73" t="s">
        <v>87</v>
      </c>
      <c r="BC42" s="162" t="s">
        <v>2093</v>
      </c>
      <c r="BD42" s="72" t="s">
        <v>65</v>
      </c>
      <c r="BE42" s="72" t="s">
        <v>65</v>
      </c>
    </row>
    <row r="43" spans="2:57" x14ac:dyDescent="0.25">
      <c r="B43" s="72">
        <v>2025</v>
      </c>
      <c r="C43" s="72">
        <v>891780111</v>
      </c>
      <c r="D43" s="72" t="s">
        <v>63</v>
      </c>
      <c r="E43" s="190" t="s">
        <v>2092</v>
      </c>
      <c r="F43" s="73" t="s">
        <v>2091</v>
      </c>
      <c r="G43" s="73">
        <v>0</v>
      </c>
      <c r="H43" s="73" t="s">
        <v>71</v>
      </c>
      <c r="I43" s="72" t="s">
        <v>64</v>
      </c>
      <c r="J43" s="74" t="s">
        <v>81</v>
      </c>
      <c r="K43" s="162" t="s">
        <v>2090</v>
      </c>
      <c r="L43" s="188">
        <v>15971200</v>
      </c>
      <c r="M43" s="72" t="s">
        <v>66</v>
      </c>
      <c r="N43" s="162" t="s">
        <v>2089</v>
      </c>
      <c r="O43" s="162">
        <v>7602309</v>
      </c>
      <c r="P43" s="73">
        <v>28</v>
      </c>
      <c r="Q43" s="78">
        <v>45670</v>
      </c>
      <c r="R43" s="97">
        <v>5573604000</v>
      </c>
      <c r="S43" s="78">
        <v>45673</v>
      </c>
      <c r="T43" s="188">
        <v>15971200</v>
      </c>
      <c r="U43" s="73" t="s">
        <v>65</v>
      </c>
      <c r="V43" s="188">
        <v>39058006</v>
      </c>
      <c r="W43" s="190" t="s">
        <v>1829</v>
      </c>
      <c r="X43" s="189">
        <v>45673</v>
      </c>
      <c r="Y43" s="189">
        <v>45673</v>
      </c>
      <c r="Z43" s="75" t="s">
        <v>73</v>
      </c>
      <c r="AA43" s="75">
        <v>45808</v>
      </c>
      <c r="AB43" s="46">
        <f t="shared" si="0"/>
        <v>135</v>
      </c>
      <c r="AC43" s="76">
        <v>0</v>
      </c>
      <c r="AD43" s="76">
        <v>0</v>
      </c>
      <c r="AE43" s="76">
        <v>0</v>
      </c>
      <c r="AF43" s="77" t="s">
        <v>73</v>
      </c>
      <c r="AG43" s="283">
        <f t="shared" si="1"/>
        <v>0</v>
      </c>
      <c r="AH43" s="76">
        <v>0</v>
      </c>
      <c r="AI43" s="76">
        <v>0</v>
      </c>
      <c r="AJ43" s="73" t="s">
        <v>73</v>
      </c>
      <c r="AK43" s="78" t="s">
        <v>73</v>
      </c>
      <c r="AL43" s="76">
        <v>0</v>
      </c>
      <c r="AM43" s="78" t="s">
        <v>73</v>
      </c>
      <c r="AN43" s="78" t="s">
        <v>73</v>
      </c>
      <c r="AO43" s="78" t="s">
        <v>73</v>
      </c>
      <c r="AP43" s="46">
        <f t="shared" si="2"/>
        <v>0</v>
      </c>
      <c r="AQ43" s="46">
        <f t="shared" si="3"/>
        <v>15971200</v>
      </c>
      <c r="AR43" s="73" t="s">
        <v>65</v>
      </c>
      <c r="AS43" s="188">
        <v>15971200</v>
      </c>
      <c r="AT43" s="73" t="s">
        <v>86</v>
      </c>
      <c r="AU43" s="76">
        <v>0</v>
      </c>
      <c r="AV43" s="79" t="s">
        <v>73</v>
      </c>
      <c r="AW43" s="187">
        <v>2083200</v>
      </c>
      <c r="AX43" s="81">
        <f t="shared" si="4"/>
        <v>13888000</v>
      </c>
      <c r="AY43" s="82">
        <f t="shared" si="5"/>
        <v>0.13043478260869565</v>
      </c>
      <c r="AZ43" s="185">
        <v>0.13043478260869565</v>
      </c>
      <c r="BA43" s="79" t="s">
        <v>73</v>
      </c>
      <c r="BB43" s="73" t="s">
        <v>87</v>
      </c>
      <c r="BC43" s="162" t="s">
        <v>2088</v>
      </c>
      <c r="BD43" s="72" t="s">
        <v>65</v>
      </c>
      <c r="BE43" s="72" t="s">
        <v>65</v>
      </c>
    </row>
    <row r="44" spans="2:57" x14ac:dyDescent="0.25">
      <c r="B44" s="72">
        <v>2025</v>
      </c>
      <c r="C44" s="72">
        <v>891780111</v>
      </c>
      <c r="D44" s="72" t="s">
        <v>63</v>
      </c>
      <c r="E44" s="190" t="s">
        <v>2087</v>
      </c>
      <c r="F44" s="73" t="s">
        <v>2086</v>
      </c>
      <c r="G44" s="73">
        <v>0</v>
      </c>
      <c r="H44" s="73" t="s">
        <v>71</v>
      </c>
      <c r="I44" s="72" t="s">
        <v>64</v>
      </c>
      <c r="J44" s="74" t="s">
        <v>81</v>
      </c>
      <c r="K44" s="162" t="s">
        <v>2085</v>
      </c>
      <c r="L44" s="188">
        <v>15971200</v>
      </c>
      <c r="M44" s="72" t="s">
        <v>66</v>
      </c>
      <c r="N44" s="162" t="s">
        <v>2084</v>
      </c>
      <c r="O44" s="162">
        <v>26671855</v>
      </c>
      <c r="P44" s="73">
        <v>28</v>
      </c>
      <c r="Q44" s="78">
        <v>45670</v>
      </c>
      <c r="R44" s="97">
        <v>5573604000</v>
      </c>
      <c r="S44" s="78">
        <v>45673</v>
      </c>
      <c r="T44" s="188">
        <v>15971200</v>
      </c>
      <c r="U44" s="73" t="s">
        <v>65</v>
      </c>
      <c r="V44" s="188">
        <v>39058006</v>
      </c>
      <c r="W44" s="190" t="s">
        <v>1829</v>
      </c>
      <c r="X44" s="189">
        <v>45673</v>
      </c>
      <c r="Y44" s="189">
        <v>45673</v>
      </c>
      <c r="Z44" s="75" t="s">
        <v>73</v>
      </c>
      <c r="AA44" s="75">
        <v>45808</v>
      </c>
      <c r="AB44" s="46">
        <f t="shared" si="0"/>
        <v>135</v>
      </c>
      <c r="AC44" s="76">
        <v>0</v>
      </c>
      <c r="AD44" s="76">
        <v>0</v>
      </c>
      <c r="AE44" s="76">
        <v>0</v>
      </c>
      <c r="AF44" s="77" t="s">
        <v>73</v>
      </c>
      <c r="AG44" s="283">
        <f t="shared" si="1"/>
        <v>0</v>
      </c>
      <c r="AH44" s="76">
        <v>0</v>
      </c>
      <c r="AI44" s="76">
        <v>0</v>
      </c>
      <c r="AJ44" s="73" t="s">
        <v>73</v>
      </c>
      <c r="AK44" s="78" t="s">
        <v>73</v>
      </c>
      <c r="AL44" s="76">
        <v>0</v>
      </c>
      <c r="AM44" s="78" t="s">
        <v>73</v>
      </c>
      <c r="AN44" s="78" t="s">
        <v>73</v>
      </c>
      <c r="AO44" s="78" t="s">
        <v>73</v>
      </c>
      <c r="AP44" s="46">
        <f t="shared" si="2"/>
        <v>0</v>
      </c>
      <c r="AQ44" s="46">
        <f t="shared" si="3"/>
        <v>15971200</v>
      </c>
      <c r="AR44" s="73" t="s">
        <v>65</v>
      </c>
      <c r="AS44" s="188">
        <v>15971200</v>
      </c>
      <c r="AT44" s="73" t="s">
        <v>86</v>
      </c>
      <c r="AU44" s="76">
        <v>0</v>
      </c>
      <c r="AV44" s="79" t="s">
        <v>73</v>
      </c>
      <c r="AW44" s="187">
        <v>2083200</v>
      </c>
      <c r="AX44" s="81">
        <f t="shared" si="4"/>
        <v>13888000</v>
      </c>
      <c r="AY44" s="82">
        <f t="shared" si="5"/>
        <v>0.13043478260869565</v>
      </c>
      <c r="AZ44" s="185">
        <v>0.13043478260869565</v>
      </c>
      <c r="BA44" s="79" t="s">
        <v>73</v>
      </c>
      <c r="BB44" s="73" t="s">
        <v>87</v>
      </c>
      <c r="BC44" s="162" t="s">
        <v>2083</v>
      </c>
      <c r="BD44" s="72" t="s">
        <v>65</v>
      </c>
      <c r="BE44" s="72" t="s">
        <v>65</v>
      </c>
    </row>
    <row r="45" spans="2:57" x14ac:dyDescent="0.25">
      <c r="B45" s="72">
        <v>2025</v>
      </c>
      <c r="C45" s="72">
        <v>891780111</v>
      </c>
      <c r="D45" s="72" t="s">
        <v>63</v>
      </c>
      <c r="E45" s="190" t="s">
        <v>2082</v>
      </c>
      <c r="F45" s="73" t="s">
        <v>2081</v>
      </c>
      <c r="G45" s="73">
        <v>0</v>
      </c>
      <c r="H45" s="73" t="s">
        <v>71</v>
      </c>
      <c r="I45" s="72" t="s">
        <v>64</v>
      </c>
      <c r="J45" s="74" t="s">
        <v>81</v>
      </c>
      <c r="K45" s="162" t="s">
        <v>2080</v>
      </c>
      <c r="L45" s="188">
        <v>19320000</v>
      </c>
      <c r="M45" s="72" t="s">
        <v>66</v>
      </c>
      <c r="N45" s="162" t="s">
        <v>2079</v>
      </c>
      <c r="O45" s="162">
        <v>85151294</v>
      </c>
      <c r="P45" s="73">
        <v>28</v>
      </c>
      <c r="Q45" s="78">
        <v>45670</v>
      </c>
      <c r="R45" s="97">
        <v>5573604000</v>
      </c>
      <c r="S45" s="78">
        <v>45673</v>
      </c>
      <c r="T45" s="188">
        <v>19320000</v>
      </c>
      <c r="U45" s="73" t="s">
        <v>65</v>
      </c>
      <c r="V45" s="188">
        <v>84452087</v>
      </c>
      <c r="W45" s="190" t="s">
        <v>1206</v>
      </c>
      <c r="X45" s="189">
        <v>45673</v>
      </c>
      <c r="Y45" s="189">
        <v>45673</v>
      </c>
      <c r="Z45" s="75" t="s">
        <v>73</v>
      </c>
      <c r="AA45" s="75">
        <v>45808</v>
      </c>
      <c r="AB45" s="46">
        <f t="shared" si="0"/>
        <v>135</v>
      </c>
      <c r="AC45" s="76">
        <v>0</v>
      </c>
      <c r="AD45" s="76">
        <v>0</v>
      </c>
      <c r="AE45" s="76">
        <v>0</v>
      </c>
      <c r="AF45" s="77" t="s">
        <v>73</v>
      </c>
      <c r="AG45" s="283">
        <f t="shared" si="1"/>
        <v>0</v>
      </c>
      <c r="AH45" s="76">
        <v>0</v>
      </c>
      <c r="AI45" s="76">
        <v>0</v>
      </c>
      <c r="AJ45" s="73" t="s">
        <v>73</v>
      </c>
      <c r="AK45" s="78" t="s">
        <v>73</v>
      </c>
      <c r="AL45" s="76">
        <v>0</v>
      </c>
      <c r="AM45" s="78" t="s">
        <v>73</v>
      </c>
      <c r="AN45" s="78" t="s">
        <v>73</v>
      </c>
      <c r="AO45" s="78" t="s">
        <v>73</v>
      </c>
      <c r="AP45" s="46">
        <f t="shared" si="2"/>
        <v>0</v>
      </c>
      <c r="AQ45" s="46">
        <f t="shared" si="3"/>
        <v>19320000</v>
      </c>
      <c r="AR45" s="73" t="s">
        <v>65</v>
      </c>
      <c r="AS45" s="188">
        <v>19320000</v>
      </c>
      <c r="AT45" s="73" t="s">
        <v>86</v>
      </c>
      <c r="AU45" s="76">
        <v>0</v>
      </c>
      <c r="AV45" s="79" t="s">
        <v>73</v>
      </c>
      <c r="AW45" s="187">
        <v>2520000</v>
      </c>
      <c r="AX45" s="81">
        <f t="shared" si="4"/>
        <v>16800000</v>
      </c>
      <c r="AY45" s="82">
        <f t="shared" si="5"/>
        <v>0.13043478260869565</v>
      </c>
      <c r="AZ45" s="185">
        <v>0.13043478260869565</v>
      </c>
      <c r="BA45" s="79" t="s">
        <v>73</v>
      </c>
      <c r="BB45" s="73" t="s">
        <v>87</v>
      </c>
      <c r="BC45" s="162" t="s">
        <v>2078</v>
      </c>
      <c r="BD45" s="72" t="s">
        <v>65</v>
      </c>
      <c r="BE45" s="72" t="s">
        <v>65</v>
      </c>
    </row>
    <row r="46" spans="2:57" x14ac:dyDescent="0.25">
      <c r="B46" s="72">
        <v>2025</v>
      </c>
      <c r="C46" s="72">
        <v>891780111</v>
      </c>
      <c r="D46" s="72" t="s">
        <v>63</v>
      </c>
      <c r="E46" s="190" t="s">
        <v>2077</v>
      </c>
      <c r="F46" s="73" t="s">
        <v>2076</v>
      </c>
      <c r="G46" s="73">
        <v>0</v>
      </c>
      <c r="H46" s="73" t="s">
        <v>71</v>
      </c>
      <c r="I46" s="72" t="s">
        <v>64</v>
      </c>
      <c r="J46" s="74" t="s">
        <v>81</v>
      </c>
      <c r="K46" s="162" t="s">
        <v>2075</v>
      </c>
      <c r="L46" s="188">
        <v>18412700</v>
      </c>
      <c r="M46" s="72" t="s">
        <v>66</v>
      </c>
      <c r="N46" s="162" t="s">
        <v>2074</v>
      </c>
      <c r="O46" s="162">
        <v>43760150</v>
      </c>
      <c r="P46" s="73">
        <v>28</v>
      </c>
      <c r="Q46" s="78">
        <v>45670</v>
      </c>
      <c r="R46" s="97">
        <v>5573604000</v>
      </c>
      <c r="S46" s="78">
        <v>45673</v>
      </c>
      <c r="T46" s="188">
        <v>18412700</v>
      </c>
      <c r="U46" s="73" t="s">
        <v>65</v>
      </c>
      <c r="V46" s="188">
        <v>93400727</v>
      </c>
      <c r="W46" s="190" t="s">
        <v>2073</v>
      </c>
      <c r="X46" s="189">
        <v>45673</v>
      </c>
      <c r="Y46" s="189">
        <v>45673</v>
      </c>
      <c r="Z46" s="75" t="s">
        <v>73</v>
      </c>
      <c r="AA46" s="75">
        <v>45808</v>
      </c>
      <c r="AB46" s="46">
        <f t="shared" si="0"/>
        <v>135</v>
      </c>
      <c r="AC46" s="76">
        <v>0</v>
      </c>
      <c r="AD46" s="76">
        <v>0</v>
      </c>
      <c r="AE46" s="76">
        <v>0</v>
      </c>
      <c r="AF46" s="77" t="s">
        <v>73</v>
      </c>
      <c r="AG46" s="283">
        <f t="shared" si="1"/>
        <v>0</v>
      </c>
      <c r="AH46" s="76">
        <v>0</v>
      </c>
      <c r="AI46" s="76">
        <v>0</v>
      </c>
      <c r="AJ46" s="73" t="s">
        <v>73</v>
      </c>
      <c r="AK46" s="78" t="s">
        <v>73</v>
      </c>
      <c r="AL46" s="76">
        <v>0</v>
      </c>
      <c r="AM46" s="78" t="s">
        <v>73</v>
      </c>
      <c r="AN46" s="78" t="s">
        <v>73</v>
      </c>
      <c r="AO46" s="78" t="s">
        <v>73</v>
      </c>
      <c r="AP46" s="46">
        <f t="shared" si="2"/>
        <v>0</v>
      </c>
      <c r="AQ46" s="46">
        <f t="shared" si="3"/>
        <v>18412700</v>
      </c>
      <c r="AR46" s="73" t="s">
        <v>65</v>
      </c>
      <c r="AS46" s="188">
        <v>18412700</v>
      </c>
      <c r="AT46" s="73" t="s">
        <v>86</v>
      </c>
      <c r="AU46" s="76">
        <v>0</v>
      </c>
      <c r="AV46" s="79" t="s">
        <v>73</v>
      </c>
      <c r="AW46" s="187">
        <v>2852700</v>
      </c>
      <c r="AX46" s="81">
        <f t="shared" si="4"/>
        <v>15560000</v>
      </c>
      <c r="AY46" s="82">
        <f t="shared" si="5"/>
        <v>0.15493110733352522</v>
      </c>
      <c r="AZ46" s="185">
        <v>0.15493110733352522</v>
      </c>
      <c r="BA46" s="79" t="s">
        <v>73</v>
      </c>
      <c r="BB46" s="73" t="s">
        <v>87</v>
      </c>
      <c r="BC46" s="162" t="s">
        <v>2072</v>
      </c>
      <c r="BD46" s="72" t="s">
        <v>65</v>
      </c>
      <c r="BE46" s="72" t="s">
        <v>65</v>
      </c>
    </row>
    <row r="47" spans="2:57" x14ac:dyDescent="0.25">
      <c r="B47" s="72">
        <v>2025</v>
      </c>
      <c r="C47" s="72">
        <v>891780111</v>
      </c>
      <c r="D47" s="72" t="s">
        <v>63</v>
      </c>
      <c r="E47" s="190" t="s">
        <v>2071</v>
      </c>
      <c r="F47" s="73" t="s">
        <v>2070</v>
      </c>
      <c r="G47" s="73">
        <v>0</v>
      </c>
      <c r="H47" s="73" t="s">
        <v>71</v>
      </c>
      <c r="I47" s="72" t="s">
        <v>64</v>
      </c>
      <c r="J47" s="74" t="s">
        <v>81</v>
      </c>
      <c r="K47" s="162" t="s">
        <v>2069</v>
      </c>
      <c r="L47" s="188">
        <v>10650000</v>
      </c>
      <c r="M47" s="72" t="s">
        <v>66</v>
      </c>
      <c r="N47" s="162" t="s">
        <v>2068</v>
      </c>
      <c r="O47" s="162">
        <v>49746297</v>
      </c>
      <c r="P47" s="191">
        <v>27</v>
      </c>
      <c r="Q47" s="78">
        <v>45670</v>
      </c>
      <c r="R47" s="162">
        <v>2494141000</v>
      </c>
      <c r="S47" s="78">
        <v>45673</v>
      </c>
      <c r="T47" s="188">
        <v>10650000</v>
      </c>
      <c r="U47" s="73" t="s">
        <v>65</v>
      </c>
      <c r="V47" s="188">
        <v>36564011</v>
      </c>
      <c r="W47" s="190" t="s">
        <v>1558</v>
      </c>
      <c r="X47" s="189">
        <v>45673</v>
      </c>
      <c r="Y47" s="189">
        <v>45673</v>
      </c>
      <c r="Z47" s="75" t="s">
        <v>73</v>
      </c>
      <c r="AA47" s="75">
        <v>45808</v>
      </c>
      <c r="AB47" s="46">
        <f t="shared" si="0"/>
        <v>135</v>
      </c>
      <c r="AC47" s="76">
        <v>0</v>
      </c>
      <c r="AD47" s="76">
        <v>0</v>
      </c>
      <c r="AE47" s="76">
        <v>0</v>
      </c>
      <c r="AF47" s="77" t="s">
        <v>73</v>
      </c>
      <c r="AG47" s="283">
        <f t="shared" si="1"/>
        <v>0</v>
      </c>
      <c r="AH47" s="76">
        <v>0</v>
      </c>
      <c r="AI47" s="76">
        <v>0</v>
      </c>
      <c r="AJ47" s="73" t="s">
        <v>73</v>
      </c>
      <c r="AK47" s="78" t="s">
        <v>73</v>
      </c>
      <c r="AL47" s="76">
        <v>0</v>
      </c>
      <c r="AM47" s="78" t="s">
        <v>73</v>
      </c>
      <c r="AN47" s="78" t="s">
        <v>73</v>
      </c>
      <c r="AO47" s="78" t="s">
        <v>73</v>
      </c>
      <c r="AP47" s="46">
        <f t="shared" si="2"/>
        <v>0</v>
      </c>
      <c r="AQ47" s="46">
        <f t="shared" si="3"/>
        <v>10650000</v>
      </c>
      <c r="AR47" s="73" t="s">
        <v>65</v>
      </c>
      <c r="AS47" s="188">
        <v>10650000</v>
      </c>
      <c r="AT47" s="73" t="s">
        <v>86</v>
      </c>
      <c r="AU47" s="76">
        <v>0</v>
      </c>
      <c r="AV47" s="79" t="s">
        <v>73</v>
      </c>
      <c r="AW47" s="187">
        <v>1650000</v>
      </c>
      <c r="AX47" s="81">
        <f t="shared" si="4"/>
        <v>9000000</v>
      </c>
      <c r="AY47" s="82">
        <f t="shared" si="5"/>
        <v>0.15492957746478872</v>
      </c>
      <c r="AZ47" s="185">
        <v>0.15492957746478872</v>
      </c>
      <c r="BA47" s="79" t="s">
        <v>73</v>
      </c>
      <c r="BB47" s="73" t="s">
        <v>87</v>
      </c>
      <c r="BC47" s="162" t="s">
        <v>2067</v>
      </c>
      <c r="BD47" s="72" t="s">
        <v>65</v>
      </c>
      <c r="BE47" s="72" t="s">
        <v>65</v>
      </c>
    </row>
    <row r="48" spans="2:57" x14ac:dyDescent="0.25">
      <c r="B48" s="72">
        <v>2025</v>
      </c>
      <c r="C48" s="72">
        <v>891780111</v>
      </c>
      <c r="D48" s="72" t="s">
        <v>63</v>
      </c>
      <c r="E48" s="190" t="s">
        <v>2066</v>
      </c>
      <c r="F48" s="73" t="s">
        <v>2065</v>
      </c>
      <c r="G48" s="73">
        <v>0</v>
      </c>
      <c r="H48" s="73" t="s">
        <v>71</v>
      </c>
      <c r="I48" s="72" t="s">
        <v>64</v>
      </c>
      <c r="J48" s="74" t="s">
        <v>81</v>
      </c>
      <c r="K48" s="162" t="s">
        <v>2064</v>
      </c>
      <c r="L48" s="188">
        <v>14938400</v>
      </c>
      <c r="M48" s="72" t="s">
        <v>66</v>
      </c>
      <c r="N48" s="162" t="s">
        <v>2063</v>
      </c>
      <c r="O48" s="162">
        <v>1083033427</v>
      </c>
      <c r="P48" s="73">
        <v>28</v>
      </c>
      <c r="Q48" s="78">
        <v>45670</v>
      </c>
      <c r="R48" s="97">
        <v>5573604000</v>
      </c>
      <c r="S48" s="78">
        <v>45673</v>
      </c>
      <c r="T48" s="188">
        <v>14938400</v>
      </c>
      <c r="U48" s="73" t="s">
        <v>65</v>
      </c>
      <c r="V48" s="188">
        <v>36564011</v>
      </c>
      <c r="W48" s="190" t="s">
        <v>1558</v>
      </c>
      <c r="X48" s="189">
        <v>45673</v>
      </c>
      <c r="Y48" s="189">
        <v>45673</v>
      </c>
      <c r="Z48" s="75" t="s">
        <v>73</v>
      </c>
      <c r="AA48" s="75">
        <v>45808</v>
      </c>
      <c r="AB48" s="46">
        <f t="shared" si="0"/>
        <v>135</v>
      </c>
      <c r="AC48" s="76">
        <v>0</v>
      </c>
      <c r="AD48" s="76">
        <v>0</v>
      </c>
      <c r="AE48" s="76">
        <v>0</v>
      </c>
      <c r="AF48" s="77" t="s">
        <v>73</v>
      </c>
      <c r="AG48" s="283">
        <f t="shared" si="1"/>
        <v>0</v>
      </c>
      <c r="AH48" s="76">
        <v>0</v>
      </c>
      <c r="AI48" s="76">
        <v>0</v>
      </c>
      <c r="AJ48" s="73" t="s">
        <v>73</v>
      </c>
      <c r="AK48" s="78" t="s">
        <v>73</v>
      </c>
      <c r="AL48" s="76">
        <v>0</v>
      </c>
      <c r="AM48" s="78" t="s">
        <v>73</v>
      </c>
      <c r="AN48" s="78" t="s">
        <v>73</v>
      </c>
      <c r="AO48" s="78" t="s">
        <v>73</v>
      </c>
      <c r="AP48" s="46">
        <f t="shared" si="2"/>
        <v>0</v>
      </c>
      <c r="AQ48" s="46">
        <f t="shared" si="3"/>
        <v>14938400</v>
      </c>
      <c r="AR48" s="73" t="s">
        <v>65</v>
      </c>
      <c r="AS48" s="188">
        <v>14938400</v>
      </c>
      <c r="AT48" s="73" t="s">
        <v>86</v>
      </c>
      <c r="AU48" s="76">
        <v>0</v>
      </c>
      <c r="AV48" s="79" t="s">
        <v>73</v>
      </c>
      <c r="AW48" s="187">
        <v>2314400</v>
      </c>
      <c r="AX48" s="81">
        <f t="shared" si="4"/>
        <v>12624000</v>
      </c>
      <c r="AY48" s="82">
        <f t="shared" si="5"/>
        <v>0.15492957746478872</v>
      </c>
      <c r="AZ48" s="185">
        <v>0.15492957746478872</v>
      </c>
      <c r="BA48" s="79" t="s">
        <v>73</v>
      </c>
      <c r="BB48" s="73" t="s">
        <v>87</v>
      </c>
      <c r="BC48" s="162" t="s">
        <v>2062</v>
      </c>
      <c r="BD48" s="72" t="s">
        <v>65</v>
      </c>
      <c r="BE48" s="72" t="s">
        <v>65</v>
      </c>
    </row>
    <row r="49" spans="2:57" x14ac:dyDescent="0.25">
      <c r="B49" s="72">
        <v>2025</v>
      </c>
      <c r="C49" s="72">
        <v>891780111</v>
      </c>
      <c r="D49" s="72" t="s">
        <v>63</v>
      </c>
      <c r="E49" s="190" t="s">
        <v>2061</v>
      </c>
      <c r="F49" s="73" t="s">
        <v>2060</v>
      </c>
      <c r="G49" s="73">
        <v>0</v>
      </c>
      <c r="H49" s="73" t="s">
        <v>71</v>
      </c>
      <c r="I49" s="72" t="s">
        <v>64</v>
      </c>
      <c r="J49" s="74" t="s">
        <v>81</v>
      </c>
      <c r="K49" s="162" t="s">
        <v>2059</v>
      </c>
      <c r="L49" s="188">
        <v>10650000</v>
      </c>
      <c r="M49" s="72" t="s">
        <v>66</v>
      </c>
      <c r="N49" s="162" t="s">
        <v>2058</v>
      </c>
      <c r="O49" s="162">
        <v>36555376</v>
      </c>
      <c r="P49" s="191">
        <v>27</v>
      </c>
      <c r="Q49" s="78">
        <v>45670</v>
      </c>
      <c r="R49" s="162">
        <v>2494141000</v>
      </c>
      <c r="S49" s="78">
        <v>45673</v>
      </c>
      <c r="T49" s="188">
        <v>10650000</v>
      </c>
      <c r="U49" s="73" t="s">
        <v>65</v>
      </c>
      <c r="V49" s="188">
        <v>36564011</v>
      </c>
      <c r="W49" s="190" t="s">
        <v>1558</v>
      </c>
      <c r="X49" s="189">
        <v>45673</v>
      </c>
      <c r="Y49" s="189">
        <v>45673</v>
      </c>
      <c r="Z49" s="75" t="s">
        <v>73</v>
      </c>
      <c r="AA49" s="75">
        <v>45808</v>
      </c>
      <c r="AB49" s="46">
        <f t="shared" si="0"/>
        <v>135</v>
      </c>
      <c r="AC49" s="76">
        <v>0</v>
      </c>
      <c r="AD49" s="76">
        <v>0</v>
      </c>
      <c r="AE49" s="76">
        <v>0</v>
      </c>
      <c r="AF49" s="77" t="s">
        <v>73</v>
      </c>
      <c r="AG49" s="283">
        <f t="shared" si="1"/>
        <v>0</v>
      </c>
      <c r="AH49" s="76">
        <v>0</v>
      </c>
      <c r="AI49" s="76">
        <v>0</v>
      </c>
      <c r="AJ49" s="73" t="s">
        <v>73</v>
      </c>
      <c r="AK49" s="78" t="s">
        <v>73</v>
      </c>
      <c r="AL49" s="76">
        <v>0</v>
      </c>
      <c r="AM49" s="78" t="s">
        <v>73</v>
      </c>
      <c r="AN49" s="78" t="s">
        <v>73</v>
      </c>
      <c r="AO49" s="78" t="s">
        <v>73</v>
      </c>
      <c r="AP49" s="46">
        <f t="shared" si="2"/>
        <v>0</v>
      </c>
      <c r="AQ49" s="46">
        <f t="shared" si="3"/>
        <v>10650000</v>
      </c>
      <c r="AR49" s="73" t="s">
        <v>65</v>
      </c>
      <c r="AS49" s="188">
        <v>10650000</v>
      </c>
      <c r="AT49" s="73" t="s">
        <v>86</v>
      </c>
      <c r="AU49" s="76">
        <v>0</v>
      </c>
      <c r="AV49" s="79" t="s">
        <v>73</v>
      </c>
      <c r="AW49" s="187">
        <v>1650000</v>
      </c>
      <c r="AX49" s="81">
        <f t="shared" si="4"/>
        <v>9000000</v>
      </c>
      <c r="AY49" s="82">
        <f t="shared" si="5"/>
        <v>0.15492957746478872</v>
      </c>
      <c r="AZ49" s="185">
        <v>0.15492957746478872</v>
      </c>
      <c r="BA49" s="79" t="s">
        <v>73</v>
      </c>
      <c r="BB49" s="73" t="s">
        <v>87</v>
      </c>
      <c r="BC49" s="162" t="s">
        <v>2057</v>
      </c>
      <c r="BD49" s="72" t="s">
        <v>65</v>
      </c>
      <c r="BE49" s="72" t="s">
        <v>65</v>
      </c>
    </row>
    <row r="50" spans="2:57" x14ac:dyDescent="0.25">
      <c r="B50" s="72">
        <v>2025</v>
      </c>
      <c r="C50" s="72">
        <v>891780111</v>
      </c>
      <c r="D50" s="72" t="s">
        <v>63</v>
      </c>
      <c r="E50" s="190" t="s">
        <v>2056</v>
      </c>
      <c r="F50" s="73" t="s">
        <v>2055</v>
      </c>
      <c r="G50" s="73">
        <v>0</v>
      </c>
      <c r="H50" s="73" t="s">
        <v>71</v>
      </c>
      <c r="I50" s="72" t="s">
        <v>64</v>
      </c>
      <c r="J50" s="74" t="s">
        <v>81</v>
      </c>
      <c r="K50" s="162" t="s">
        <v>2050</v>
      </c>
      <c r="L50" s="188">
        <v>16434200</v>
      </c>
      <c r="M50" s="72" t="s">
        <v>66</v>
      </c>
      <c r="N50" s="162" t="s">
        <v>2054</v>
      </c>
      <c r="O50" s="162">
        <v>1082966872</v>
      </c>
      <c r="P50" s="73">
        <v>28</v>
      </c>
      <c r="Q50" s="78">
        <v>45670</v>
      </c>
      <c r="R50" s="97">
        <v>5573604000</v>
      </c>
      <c r="S50" s="78">
        <v>45673</v>
      </c>
      <c r="T50" s="188">
        <v>16434200</v>
      </c>
      <c r="U50" s="73" t="s">
        <v>65</v>
      </c>
      <c r="V50" s="188">
        <v>1192791759</v>
      </c>
      <c r="W50" s="190" t="s">
        <v>874</v>
      </c>
      <c r="X50" s="189">
        <v>45673</v>
      </c>
      <c r="Y50" s="189">
        <v>45673</v>
      </c>
      <c r="Z50" s="75" t="s">
        <v>73</v>
      </c>
      <c r="AA50" s="75">
        <v>45808</v>
      </c>
      <c r="AB50" s="46">
        <f t="shared" si="0"/>
        <v>135</v>
      </c>
      <c r="AC50" s="76">
        <v>0</v>
      </c>
      <c r="AD50" s="76">
        <v>0</v>
      </c>
      <c r="AE50" s="76">
        <v>0</v>
      </c>
      <c r="AF50" s="77" t="s">
        <v>73</v>
      </c>
      <c r="AG50" s="283">
        <f t="shared" si="1"/>
        <v>0</v>
      </c>
      <c r="AH50" s="76">
        <v>0</v>
      </c>
      <c r="AI50" s="76">
        <v>0</v>
      </c>
      <c r="AJ50" s="73" t="s">
        <v>73</v>
      </c>
      <c r="AK50" s="78" t="s">
        <v>73</v>
      </c>
      <c r="AL50" s="76">
        <v>0</v>
      </c>
      <c r="AM50" s="78" t="s">
        <v>73</v>
      </c>
      <c r="AN50" s="78" t="s">
        <v>73</v>
      </c>
      <c r="AO50" s="78" t="s">
        <v>73</v>
      </c>
      <c r="AP50" s="46">
        <f t="shared" si="2"/>
        <v>0</v>
      </c>
      <c r="AQ50" s="46">
        <f t="shared" si="3"/>
        <v>16434200</v>
      </c>
      <c r="AR50" s="73" t="s">
        <v>65</v>
      </c>
      <c r="AS50" s="188">
        <v>16434200</v>
      </c>
      <c r="AT50" s="73" t="s">
        <v>86</v>
      </c>
      <c r="AU50" s="76">
        <v>0</v>
      </c>
      <c r="AV50" s="79" t="s">
        <v>73</v>
      </c>
      <c r="AW50" s="187">
        <v>2546200</v>
      </c>
      <c r="AX50" s="81">
        <f t="shared" si="4"/>
        <v>13888000</v>
      </c>
      <c r="AY50" s="82">
        <f t="shared" si="5"/>
        <v>0.15493300556157283</v>
      </c>
      <c r="AZ50" s="185">
        <v>0.15493300556157283</v>
      </c>
      <c r="BA50" s="79" t="s">
        <v>73</v>
      </c>
      <c r="BB50" s="73" t="s">
        <v>87</v>
      </c>
      <c r="BC50" s="162" t="s">
        <v>2053</v>
      </c>
      <c r="BD50" s="72" t="s">
        <v>65</v>
      </c>
      <c r="BE50" s="72" t="s">
        <v>65</v>
      </c>
    </row>
    <row r="51" spans="2:57" x14ac:dyDescent="0.25">
      <c r="B51" s="72">
        <v>2025</v>
      </c>
      <c r="C51" s="72">
        <v>891780111</v>
      </c>
      <c r="D51" s="72" t="s">
        <v>63</v>
      </c>
      <c r="E51" s="190" t="s">
        <v>2052</v>
      </c>
      <c r="F51" s="73" t="s">
        <v>2051</v>
      </c>
      <c r="G51" s="73">
        <v>0</v>
      </c>
      <c r="H51" s="73" t="s">
        <v>71</v>
      </c>
      <c r="I51" s="72" t="s">
        <v>64</v>
      </c>
      <c r="J51" s="74" t="s">
        <v>81</v>
      </c>
      <c r="K51" s="162" t="s">
        <v>2050</v>
      </c>
      <c r="L51" s="188">
        <v>16434200</v>
      </c>
      <c r="M51" s="72" t="s">
        <v>66</v>
      </c>
      <c r="N51" s="162" t="s">
        <v>2049</v>
      </c>
      <c r="O51" s="162">
        <v>1216977318</v>
      </c>
      <c r="P51" s="73">
        <v>28</v>
      </c>
      <c r="Q51" s="78">
        <v>45670</v>
      </c>
      <c r="R51" s="97">
        <v>5573604000</v>
      </c>
      <c r="S51" s="78">
        <v>45673</v>
      </c>
      <c r="T51" s="188">
        <v>16434200</v>
      </c>
      <c r="U51" s="73" t="s">
        <v>65</v>
      </c>
      <c r="V51" s="188">
        <v>1192791759</v>
      </c>
      <c r="W51" s="190" t="s">
        <v>874</v>
      </c>
      <c r="X51" s="189">
        <v>45673</v>
      </c>
      <c r="Y51" s="189">
        <v>45673</v>
      </c>
      <c r="Z51" s="75" t="s">
        <v>73</v>
      </c>
      <c r="AA51" s="75">
        <v>45808</v>
      </c>
      <c r="AB51" s="46">
        <f t="shared" si="0"/>
        <v>135</v>
      </c>
      <c r="AC51" s="76">
        <v>0</v>
      </c>
      <c r="AD51" s="76">
        <v>0</v>
      </c>
      <c r="AE51" s="76">
        <v>0</v>
      </c>
      <c r="AF51" s="77" t="s">
        <v>73</v>
      </c>
      <c r="AG51" s="283">
        <f t="shared" si="1"/>
        <v>0</v>
      </c>
      <c r="AH51" s="76">
        <v>0</v>
      </c>
      <c r="AI51" s="76">
        <v>0</v>
      </c>
      <c r="AJ51" s="73" t="s">
        <v>73</v>
      </c>
      <c r="AK51" s="78" t="s">
        <v>73</v>
      </c>
      <c r="AL51" s="76">
        <v>0</v>
      </c>
      <c r="AM51" s="78" t="s">
        <v>73</v>
      </c>
      <c r="AN51" s="78" t="s">
        <v>73</v>
      </c>
      <c r="AO51" s="78" t="s">
        <v>73</v>
      </c>
      <c r="AP51" s="46">
        <f t="shared" si="2"/>
        <v>0</v>
      </c>
      <c r="AQ51" s="46">
        <f t="shared" si="3"/>
        <v>16434200</v>
      </c>
      <c r="AR51" s="73" t="s">
        <v>65</v>
      </c>
      <c r="AS51" s="188">
        <v>16434200</v>
      </c>
      <c r="AT51" s="73" t="s">
        <v>86</v>
      </c>
      <c r="AU51" s="76">
        <v>0</v>
      </c>
      <c r="AV51" s="79" t="s">
        <v>73</v>
      </c>
      <c r="AW51" s="187">
        <v>2546200</v>
      </c>
      <c r="AX51" s="81">
        <f t="shared" si="4"/>
        <v>13888000</v>
      </c>
      <c r="AY51" s="82">
        <f t="shared" si="5"/>
        <v>0.15493300556157283</v>
      </c>
      <c r="AZ51" s="185">
        <v>0.15493300556157283</v>
      </c>
      <c r="BA51" s="79" t="s">
        <v>73</v>
      </c>
      <c r="BB51" s="73" t="s">
        <v>87</v>
      </c>
      <c r="BC51" s="162" t="s">
        <v>2048</v>
      </c>
      <c r="BD51" s="72" t="s">
        <v>65</v>
      </c>
      <c r="BE51" s="72" t="s">
        <v>65</v>
      </c>
    </row>
    <row r="52" spans="2:57" x14ac:dyDescent="0.25">
      <c r="B52" s="72">
        <v>2025</v>
      </c>
      <c r="C52" s="72">
        <v>891780111</v>
      </c>
      <c r="D52" s="72" t="s">
        <v>63</v>
      </c>
      <c r="E52" s="190" t="s">
        <v>2047</v>
      </c>
      <c r="F52" s="73" t="s">
        <v>2046</v>
      </c>
      <c r="G52" s="73">
        <v>0</v>
      </c>
      <c r="H52" s="73" t="s">
        <v>71</v>
      </c>
      <c r="I52" s="72" t="s">
        <v>64</v>
      </c>
      <c r="J52" s="74" t="s">
        <v>81</v>
      </c>
      <c r="K52" s="162" t="s">
        <v>2045</v>
      </c>
      <c r="L52" s="188">
        <v>15971200</v>
      </c>
      <c r="M52" s="72" t="s">
        <v>66</v>
      </c>
      <c r="N52" s="162" t="s">
        <v>2044</v>
      </c>
      <c r="O52" s="162">
        <v>7634651</v>
      </c>
      <c r="P52" s="73">
        <v>28</v>
      </c>
      <c r="Q52" s="78">
        <v>45670</v>
      </c>
      <c r="R52" s="97">
        <v>5573604000</v>
      </c>
      <c r="S52" s="78">
        <v>45673</v>
      </c>
      <c r="T52" s="188">
        <v>15971200</v>
      </c>
      <c r="U52" s="73" t="s">
        <v>65</v>
      </c>
      <c r="V52" s="188">
        <v>85459497</v>
      </c>
      <c r="W52" s="190" t="s">
        <v>901</v>
      </c>
      <c r="X52" s="189">
        <v>45673</v>
      </c>
      <c r="Y52" s="189">
        <v>45673</v>
      </c>
      <c r="Z52" s="75" t="s">
        <v>73</v>
      </c>
      <c r="AA52" s="75">
        <v>45808</v>
      </c>
      <c r="AB52" s="46">
        <f t="shared" si="0"/>
        <v>135</v>
      </c>
      <c r="AC52" s="76">
        <v>0</v>
      </c>
      <c r="AD52" s="76">
        <v>0</v>
      </c>
      <c r="AE52" s="76">
        <v>0</v>
      </c>
      <c r="AF52" s="77" t="s">
        <v>73</v>
      </c>
      <c r="AG52" s="283">
        <f t="shared" si="1"/>
        <v>0</v>
      </c>
      <c r="AH52" s="76">
        <v>0</v>
      </c>
      <c r="AI52" s="76">
        <v>0</v>
      </c>
      <c r="AJ52" s="73" t="s">
        <v>73</v>
      </c>
      <c r="AK52" s="78" t="s">
        <v>73</v>
      </c>
      <c r="AL52" s="76">
        <v>0</v>
      </c>
      <c r="AM52" s="78" t="s">
        <v>73</v>
      </c>
      <c r="AN52" s="78" t="s">
        <v>73</v>
      </c>
      <c r="AO52" s="78" t="s">
        <v>73</v>
      </c>
      <c r="AP52" s="46">
        <f t="shared" si="2"/>
        <v>0</v>
      </c>
      <c r="AQ52" s="46">
        <f t="shared" si="3"/>
        <v>15971200</v>
      </c>
      <c r="AR52" s="73" t="s">
        <v>65</v>
      </c>
      <c r="AS52" s="188">
        <v>15971200</v>
      </c>
      <c r="AT52" s="73" t="s">
        <v>86</v>
      </c>
      <c r="AU52" s="76">
        <v>0</v>
      </c>
      <c r="AV52" s="79" t="s">
        <v>73</v>
      </c>
      <c r="AW52" s="187">
        <v>2083200</v>
      </c>
      <c r="AX52" s="81">
        <f t="shared" si="4"/>
        <v>13888000</v>
      </c>
      <c r="AY52" s="82">
        <f t="shared" si="5"/>
        <v>0.13043478260869565</v>
      </c>
      <c r="AZ52" s="185">
        <v>0.13043478260869565</v>
      </c>
      <c r="BA52" s="79" t="s">
        <v>73</v>
      </c>
      <c r="BB52" s="73" t="s">
        <v>87</v>
      </c>
      <c r="BC52" s="162" t="s">
        <v>2043</v>
      </c>
      <c r="BD52" s="72" t="s">
        <v>65</v>
      </c>
      <c r="BE52" s="72" t="s">
        <v>65</v>
      </c>
    </row>
    <row r="53" spans="2:57" x14ac:dyDescent="0.25">
      <c r="B53" s="72">
        <v>2025</v>
      </c>
      <c r="C53" s="72">
        <v>891780111</v>
      </c>
      <c r="D53" s="72" t="s">
        <v>63</v>
      </c>
      <c r="E53" s="190" t="s">
        <v>2042</v>
      </c>
      <c r="F53" s="73" t="s">
        <v>2041</v>
      </c>
      <c r="G53" s="73">
        <v>0</v>
      </c>
      <c r="H53" s="73" t="s">
        <v>71</v>
      </c>
      <c r="I53" s="72" t="s">
        <v>64</v>
      </c>
      <c r="J53" s="74" t="s">
        <v>81</v>
      </c>
      <c r="K53" s="162" t="s">
        <v>2040</v>
      </c>
      <c r="L53" s="188">
        <v>14517600</v>
      </c>
      <c r="M53" s="72" t="s">
        <v>66</v>
      </c>
      <c r="N53" s="162" t="s">
        <v>2039</v>
      </c>
      <c r="O53" s="162">
        <v>1082927274</v>
      </c>
      <c r="P53" s="73">
        <v>28</v>
      </c>
      <c r="Q53" s="78">
        <v>45670</v>
      </c>
      <c r="R53" s="97">
        <v>5573604000</v>
      </c>
      <c r="S53" s="78">
        <v>45673</v>
      </c>
      <c r="T53" s="188">
        <v>14517600</v>
      </c>
      <c r="U53" s="73" t="s">
        <v>65</v>
      </c>
      <c r="V53" s="188">
        <v>85467461</v>
      </c>
      <c r="W53" s="190" t="s">
        <v>1289</v>
      </c>
      <c r="X53" s="189">
        <v>45673</v>
      </c>
      <c r="Y53" s="189">
        <v>45673</v>
      </c>
      <c r="Z53" s="75" t="s">
        <v>73</v>
      </c>
      <c r="AA53" s="75">
        <v>45808</v>
      </c>
      <c r="AB53" s="46">
        <f t="shared" si="0"/>
        <v>135</v>
      </c>
      <c r="AC53" s="76">
        <v>0</v>
      </c>
      <c r="AD53" s="76">
        <v>0</v>
      </c>
      <c r="AE53" s="76">
        <v>0</v>
      </c>
      <c r="AF53" s="77" t="s">
        <v>73</v>
      </c>
      <c r="AG53" s="283">
        <f t="shared" si="1"/>
        <v>0</v>
      </c>
      <c r="AH53" s="76">
        <v>0</v>
      </c>
      <c r="AI53" s="76">
        <v>0</v>
      </c>
      <c r="AJ53" s="73" t="s">
        <v>73</v>
      </c>
      <c r="AK53" s="78" t="s">
        <v>73</v>
      </c>
      <c r="AL53" s="76">
        <v>0</v>
      </c>
      <c r="AM53" s="78" t="s">
        <v>73</v>
      </c>
      <c r="AN53" s="78" t="s">
        <v>73</v>
      </c>
      <c r="AO53" s="78" t="s">
        <v>73</v>
      </c>
      <c r="AP53" s="46">
        <f t="shared" si="2"/>
        <v>0</v>
      </c>
      <c r="AQ53" s="46">
        <f t="shared" si="3"/>
        <v>14517600</v>
      </c>
      <c r="AR53" s="73" t="s">
        <v>65</v>
      </c>
      <c r="AS53" s="188">
        <v>14517600</v>
      </c>
      <c r="AT53" s="73" t="s">
        <v>86</v>
      </c>
      <c r="AU53" s="76">
        <v>0</v>
      </c>
      <c r="AV53" s="79" t="s">
        <v>73</v>
      </c>
      <c r="AW53" s="187">
        <v>0</v>
      </c>
      <c r="AX53" s="81">
        <f t="shared" si="4"/>
        <v>14517600</v>
      </c>
      <c r="AY53" s="82">
        <f t="shared" si="5"/>
        <v>0</v>
      </c>
      <c r="AZ53" s="185">
        <v>0</v>
      </c>
      <c r="BA53" s="79" t="s">
        <v>73</v>
      </c>
      <c r="BB53" s="73" t="s">
        <v>87</v>
      </c>
      <c r="BC53" s="162" t="s">
        <v>2038</v>
      </c>
      <c r="BD53" s="72" t="s">
        <v>65</v>
      </c>
      <c r="BE53" s="72" t="s">
        <v>65</v>
      </c>
    </row>
    <row r="54" spans="2:57" x14ac:dyDescent="0.25">
      <c r="B54" s="72">
        <v>2025</v>
      </c>
      <c r="C54" s="72">
        <v>891780111</v>
      </c>
      <c r="D54" s="72" t="s">
        <v>63</v>
      </c>
      <c r="E54" s="190" t="s">
        <v>2037</v>
      </c>
      <c r="F54" s="73" t="s">
        <v>2036</v>
      </c>
      <c r="G54" s="73">
        <v>0</v>
      </c>
      <c r="H54" s="73" t="s">
        <v>71</v>
      </c>
      <c r="I54" s="72" t="s">
        <v>64</v>
      </c>
      <c r="J54" s="74" t="s">
        <v>81</v>
      </c>
      <c r="K54" s="162" t="s">
        <v>2035</v>
      </c>
      <c r="L54" s="188">
        <v>15971200</v>
      </c>
      <c r="M54" s="72" t="s">
        <v>66</v>
      </c>
      <c r="N54" s="162" t="s">
        <v>2034</v>
      </c>
      <c r="O54" s="162">
        <v>84453261</v>
      </c>
      <c r="P54" s="73">
        <v>28</v>
      </c>
      <c r="Q54" s="78">
        <v>45670</v>
      </c>
      <c r="R54" s="97">
        <v>5573604000</v>
      </c>
      <c r="S54" s="78">
        <v>45673</v>
      </c>
      <c r="T54" s="188">
        <v>15971200</v>
      </c>
      <c r="U54" s="73" t="s">
        <v>65</v>
      </c>
      <c r="V54" s="188">
        <v>85459497</v>
      </c>
      <c r="W54" s="190" t="s">
        <v>901</v>
      </c>
      <c r="X54" s="189">
        <v>45673</v>
      </c>
      <c r="Y54" s="189">
        <v>45673</v>
      </c>
      <c r="Z54" s="75" t="s">
        <v>73</v>
      </c>
      <c r="AA54" s="75">
        <v>45808</v>
      </c>
      <c r="AB54" s="46">
        <f t="shared" si="0"/>
        <v>135</v>
      </c>
      <c r="AC54" s="76">
        <v>0</v>
      </c>
      <c r="AD54" s="76">
        <v>0</v>
      </c>
      <c r="AE54" s="76">
        <v>0</v>
      </c>
      <c r="AF54" s="77" t="s">
        <v>73</v>
      </c>
      <c r="AG54" s="283">
        <f t="shared" si="1"/>
        <v>0</v>
      </c>
      <c r="AH54" s="76">
        <v>0</v>
      </c>
      <c r="AI54" s="76">
        <v>0</v>
      </c>
      <c r="AJ54" s="73" t="s">
        <v>73</v>
      </c>
      <c r="AK54" s="78" t="s">
        <v>73</v>
      </c>
      <c r="AL54" s="76">
        <v>0</v>
      </c>
      <c r="AM54" s="78" t="s">
        <v>73</v>
      </c>
      <c r="AN54" s="78" t="s">
        <v>73</v>
      </c>
      <c r="AO54" s="78" t="s">
        <v>73</v>
      </c>
      <c r="AP54" s="46">
        <f t="shared" si="2"/>
        <v>0</v>
      </c>
      <c r="AQ54" s="46">
        <f t="shared" si="3"/>
        <v>15971200</v>
      </c>
      <c r="AR54" s="73" t="s">
        <v>65</v>
      </c>
      <c r="AS54" s="188">
        <v>15971200</v>
      </c>
      <c r="AT54" s="73" t="s">
        <v>86</v>
      </c>
      <c r="AU54" s="76">
        <v>0</v>
      </c>
      <c r="AV54" s="79" t="s">
        <v>73</v>
      </c>
      <c r="AW54" s="187">
        <v>2083200</v>
      </c>
      <c r="AX54" s="81">
        <f t="shared" si="4"/>
        <v>13888000</v>
      </c>
      <c r="AY54" s="82">
        <f t="shared" si="5"/>
        <v>0.13043478260869565</v>
      </c>
      <c r="AZ54" s="185">
        <v>0.13043478260869565</v>
      </c>
      <c r="BA54" s="79" t="s">
        <v>73</v>
      </c>
      <c r="BB54" s="73" t="s">
        <v>87</v>
      </c>
      <c r="BC54" s="162" t="s">
        <v>2033</v>
      </c>
      <c r="BD54" s="72" t="s">
        <v>65</v>
      </c>
      <c r="BE54" s="72" t="s">
        <v>65</v>
      </c>
    </row>
    <row r="55" spans="2:57" x14ac:dyDescent="0.25">
      <c r="B55" s="72">
        <v>2025</v>
      </c>
      <c r="C55" s="72">
        <v>891780111</v>
      </c>
      <c r="D55" s="72" t="s">
        <v>63</v>
      </c>
      <c r="E55" s="190" t="s">
        <v>2032</v>
      </c>
      <c r="F55" s="73" t="s">
        <v>2031</v>
      </c>
      <c r="G55" s="73">
        <v>0</v>
      </c>
      <c r="H55" s="73" t="s">
        <v>71</v>
      </c>
      <c r="I55" s="72" t="s">
        <v>64</v>
      </c>
      <c r="J55" s="74" t="s">
        <v>81</v>
      </c>
      <c r="K55" s="162" t="s">
        <v>2030</v>
      </c>
      <c r="L55" s="188">
        <v>11250000</v>
      </c>
      <c r="M55" s="72" t="s">
        <v>66</v>
      </c>
      <c r="N55" s="162" t="s">
        <v>2029</v>
      </c>
      <c r="O55" s="162">
        <v>1082944401</v>
      </c>
      <c r="P55" s="191">
        <v>27</v>
      </c>
      <c r="Q55" s="78">
        <v>45670</v>
      </c>
      <c r="R55" s="162">
        <v>2494141000</v>
      </c>
      <c r="S55" s="78">
        <v>45673</v>
      </c>
      <c r="T55" s="188">
        <v>11250000</v>
      </c>
      <c r="U55" s="73" t="s">
        <v>65</v>
      </c>
      <c r="V55" s="188">
        <v>85459497</v>
      </c>
      <c r="W55" s="190" t="s">
        <v>901</v>
      </c>
      <c r="X55" s="189">
        <v>45673</v>
      </c>
      <c r="Y55" s="189">
        <v>45673</v>
      </c>
      <c r="Z55" s="75" t="s">
        <v>73</v>
      </c>
      <c r="AA55" s="75">
        <v>45808</v>
      </c>
      <c r="AB55" s="46">
        <f t="shared" si="0"/>
        <v>135</v>
      </c>
      <c r="AC55" s="76">
        <v>0</v>
      </c>
      <c r="AD55" s="76">
        <v>0</v>
      </c>
      <c r="AE55" s="76">
        <v>0</v>
      </c>
      <c r="AF55" s="77" t="s">
        <v>73</v>
      </c>
      <c r="AG55" s="283">
        <f t="shared" si="1"/>
        <v>0</v>
      </c>
      <c r="AH55" s="76">
        <v>0</v>
      </c>
      <c r="AI55" s="76">
        <v>0</v>
      </c>
      <c r="AJ55" s="73" t="s">
        <v>73</v>
      </c>
      <c r="AK55" s="78" t="s">
        <v>73</v>
      </c>
      <c r="AL55" s="76">
        <v>0</v>
      </c>
      <c r="AM55" s="78" t="s">
        <v>73</v>
      </c>
      <c r="AN55" s="78" t="s">
        <v>73</v>
      </c>
      <c r="AO55" s="78" t="s">
        <v>73</v>
      </c>
      <c r="AP55" s="46">
        <f t="shared" si="2"/>
        <v>0</v>
      </c>
      <c r="AQ55" s="46">
        <f t="shared" si="3"/>
        <v>11250000</v>
      </c>
      <c r="AR55" s="73" t="s">
        <v>65</v>
      </c>
      <c r="AS55" s="188">
        <v>11250000</v>
      </c>
      <c r="AT55" s="73" t="s">
        <v>86</v>
      </c>
      <c r="AU55" s="76">
        <v>0</v>
      </c>
      <c r="AV55" s="79" t="s">
        <v>73</v>
      </c>
      <c r="AW55" s="187">
        <v>2250000</v>
      </c>
      <c r="AX55" s="81">
        <f t="shared" si="4"/>
        <v>9000000</v>
      </c>
      <c r="AY55" s="82">
        <f t="shared" si="5"/>
        <v>0.2</v>
      </c>
      <c r="AZ55" s="185">
        <v>0.2</v>
      </c>
      <c r="BA55" s="79" t="s">
        <v>73</v>
      </c>
      <c r="BB55" s="73" t="s">
        <v>87</v>
      </c>
      <c r="BC55" s="162" t="s">
        <v>2028</v>
      </c>
      <c r="BD55" s="72" t="s">
        <v>65</v>
      </c>
      <c r="BE55" s="72" t="s">
        <v>65</v>
      </c>
    </row>
    <row r="56" spans="2:57" x14ac:dyDescent="0.25">
      <c r="B56" s="72">
        <v>2025</v>
      </c>
      <c r="C56" s="72">
        <v>891780111</v>
      </c>
      <c r="D56" s="72" t="s">
        <v>63</v>
      </c>
      <c r="E56" s="190" t="s">
        <v>2027</v>
      </c>
      <c r="F56" s="73" t="s">
        <v>2026</v>
      </c>
      <c r="G56" s="73">
        <v>0</v>
      </c>
      <c r="H56" s="73" t="s">
        <v>71</v>
      </c>
      <c r="I56" s="72" t="s">
        <v>64</v>
      </c>
      <c r="J56" s="74" t="s">
        <v>81</v>
      </c>
      <c r="K56" s="162" t="s">
        <v>2025</v>
      </c>
      <c r="L56" s="188">
        <v>22540000</v>
      </c>
      <c r="M56" s="72" t="s">
        <v>66</v>
      </c>
      <c r="N56" s="162" t="s">
        <v>2024</v>
      </c>
      <c r="O56" s="162">
        <v>1082961349</v>
      </c>
      <c r="P56" s="73">
        <v>28</v>
      </c>
      <c r="Q56" s="78">
        <v>45670</v>
      </c>
      <c r="R56" s="97">
        <v>5573604000</v>
      </c>
      <c r="S56" s="78">
        <v>45673</v>
      </c>
      <c r="T56" s="188">
        <v>22540000</v>
      </c>
      <c r="U56" s="73" t="s">
        <v>65</v>
      </c>
      <c r="V56" s="188">
        <v>12621405</v>
      </c>
      <c r="W56" s="190" t="s">
        <v>783</v>
      </c>
      <c r="X56" s="189">
        <v>45673</v>
      </c>
      <c r="Y56" s="189">
        <v>45673</v>
      </c>
      <c r="Z56" s="75" t="s">
        <v>73</v>
      </c>
      <c r="AA56" s="75">
        <v>45808</v>
      </c>
      <c r="AB56" s="46">
        <f t="shared" si="0"/>
        <v>135</v>
      </c>
      <c r="AC56" s="76">
        <v>0</v>
      </c>
      <c r="AD56" s="76">
        <v>0</v>
      </c>
      <c r="AE56" s="76">
        <v>0</v>
      </c>
      <c r="AF56" s="77" t="s">
        <v>73</v>
      </c>
      <c r="AG56" s="283">
        <f t="shared" si="1"/>
        <v>0</v>
      </c>
      <c r="AH56" s="76">
        <v>0</v>
      </c>
      <c r="AI56" s="76">
        <v>0</v>
      </c>
      <c r="AJ56" s="73" t="s">
        <v>73</v>
      </c>
      <c r="AK56" s="78" t="s">
        <v>73</v>
      </c>
      <c r="AL56" s="76">
        <v>0</v>
      </c>
      <c r="AM56" s="78" t="s">
        <v>73</v>
      </c>
      <c r="AN56" s="78" t="s">
        <v>73</v>
      </c>
      <c r="AO56" s="78" t="s">
        <v>73</v>
      </c>
      <c r="AP56" s="46">
        <f t="shared" si="2"/>
        <v>0</v>
      </c>
      <c r="AQ56" s="46">
        <f t="shared" si="3"/>
        <v>22540000</v>
      </c>
      <c r="AR56" s="73" t="s">
        <v>65</v>
      </c>
      <c r="AS56" s="188">
        <v>22540000</v>
      </c>
      <c r="AT56" s="73" t="s">
        <v>86</v>
      </c>
      <c r="AU56" s="76">
        <v>0</v>
      </c>
      <c r="AV56" s="79" t="s">
        <v>73</v>
      </c>
      <c r="AW56" s="187">
        <v>2940000</v>
      </c>
      <c r="AX56" s="81">
        <f t="shared" si="4"/>
        <v>19600000</v>
      </c>
      <c r="AY56" s="82">
        <f t="shared" si="5"/>
        <v>0.13043478260869565</v>
      </c>
      <c r="AZ56" s="185">
        <v>0.13043478260869565</v>
      </c>
      <c r="BA56" s="79" t="s">
        <v>73</v>
      </c>
      <c r="BB56" s="73" t="s">
        <v>87</v>
      </c>
      <c r="BC56" s="162" t="s">
        <v>2023</v>
      </c>
      <c r="BD56" s="72" t="s">
        <v>65</v>
      </c>
      <c r="BE56" s="72" t="s">
        <v>65</v>
      </c>
    </row>
    <row r="57" spans="2:57" x14ac:dyDescent="0.25">
      <c r="B57" s="72">
        <v>2025</v>
      </c>
      <c r="C57" s="72">
        <v>891780111</v>
      </c>
      <c r="D57" s="72" t="s">
        <v>63</v>
      </c>
      <c r="E57" s="190" t="s">
        <v>2022</v>
      </c>
      <c r="F57" s="73" t="s">
        <v>2021</v>
      </c>
      <c r="G57" s="73">
        <v>0</v>
      </c>
      <c r="H57" s="73" t="s">
        <v>71</v>
      </c>
      <c r="I57" s="72" t="s">
        <v>64</v>
      </c>
      <c r="J57" s="74" t="s">
        <v>81</v>
      </c>
      <c r="K57" s="162" t="s">
        <v>2020</v>
      </c>
      <c r="L57" s="188">
        <v>17925200</v>
      </c>
      <c r="M57" s="72" t="s">
        <v>66</v>
      </c>
      <c r="N57" s="162" t="s">
        <v>2019</v>
      </c>
      <c r="O57" s="162">
        <v>1082886956</v>
      </c>
      <c r="P57" s="73">
        <v>28</v>
      </c>
      <c r="Q57" s="78">
        <v>45670</v>
      </c>
      <c r="R57" s="97">
        <v>5573604000</v>
      </c>
      <c r="S57" s="78">
        <v>45673</v>
      </c>
      <c r="T57" s="188">
        <v>17925200</v>
      </c>
      <c r="U57" s="73" t="s">
        <v>65</v>
      </c>
      <c r="V57" s="188">
        <v>36723283</v>
      </c>
      <c r="W57" s="190" t="s">
        <v>1973</v>
      </c>
      <c r="X57" s="189">
        <v>45673</v>
      </c>
      <c r="Y57" s="189">
        <v>45673</v>
      </c>
      <c r="Z57" s="75" t="s">
        <v>73</v>
      </c>
      <c r="AA57" s="75">
        <v>45808</v>
      </c>
      <c r="AB57" s="46">
        <f t="shared" si="0"/>
        <v>135</v>
      </c>
      <c r="AC57" s="76">
        <v>0</v>
      </c>
      <c r="AD57" s="76">
        <v>0</v>
      </c>
      <c r="AE57" s="76">
        <v>0</v>
      </c>
      <c r="AF57" s="77" t="s">
        <v>73</v>
      </c>
      <c r="AG57" s="283">
        <f t="shared" si="1"/>
        <v>0</v>
      </c>
      <c r="AH57" s="76">
        <v>0</v>
      </c>
      <c r="AI57" s="76">
        <v>0</v>
      </c>
      <c r="AJ57" s="73" t="s">
        <v>73</v>
      </c>
      <c r="AK57" s="78" t="s">
        <v>73</v>
      </c>
      <c r="AL57" s="76">
        <v>0</v>
      </c>
      <c r="AM57" s="78" t="s">
        <v>73</v>
      </c>
      <c r="AN57" s="78" t="s">
        <v>73</v>
      </c>
      <c r="AO57" s="78" t="s">
        <v>73</v>
      </c>
      <c r="AP57" s="46">
        <f t="shared" si="2"/>
        <v>0</v>
      </c>
      <c r="AQ57" s="46">
        <f t="shared" si="3"/>
        <v>17925200</v>
      </c>
      <c r="AR57" s="73" t="s">
        <v>65</v>
      </c>
      <c r="AS57" s="188">
        <v>17925200</v>
      </c>
      <c r="AT57" s="73" t="s">
        <v>86</v>
      </c>
      <c r="AU57" s="76">
        <v>0</v>
      </c>
      <c r="AV57" s="79" t="s">
        <v>73</v>
      </c>
      <c r="AW57" s="187">
        <v>2777200</v>
      </c>
      <c r="AX57" s="81">
        <f t="shared" si="4"/>
        <v>15148000</v>
      </c>
      <c r="AY57" s="82">
        <f t="shared" si="5"/>
        <v>0.15493272041595074</v>
      </c>
      <c r="AZ57" s="185">
        <v>0.15493272041595074</v>
      </c>
      <c r="BA57" s="79" t="s">
        <v>73</v>
      </c>
      <c r="BB57" s="73" t="s">
        <v>87</v>
      </c>
      <c r="BC57" s="162" t="s">
        <v>2018</v>
      </c>
      <c r="BD57" s="72" t="s">
        <v>65</v>
      </c>
      <c r="BE57" s="72" t="s">
        <v>65</v>
      </c>
    </row>
    <row r="58" spans="2:57" x14ac:dyDescent="0.25">
      <c r="B58" s="72">
        <v>2025</v>
      </c>
      <c r="C58" s="72">
        <v>891780111</v>
      </c>
      <c r="D58" s="72" t="s">
        <v>63</v>
      </c>
      <c r="E58" s="190" t="s">
        <v>2017</v>
      </c>
      <c r="F58" s="73" t="s">
        <v>2016</v>
      </c>
      <c r="G58" s="73">
        <v>0</v>
      </c>
      <c r="H58" s="73" t="s">
        <v>71</v>
      </c>
      <c r="I58" s="72" t="s">
        <v>64</v>
      </c>
      <c r="J58" s="74" t="s">
        <v>81</v>
      </c>
      <c r="K58" s="162" t="s">
        <v>1780</v>
      </c>
      <c r="L58" s="188">
        <v>10650000</v>
      </c>
      <c r="M58" s="72" t="s">
        <v>66</v>
      </c>
      <c r="N58" s="162" t="s">
        <v>2015</v>
      </c>
      <c r="O58" s="162">
        <v>39049110</v>
      </c>
      <c r="P58" s="191">
        <v>27</v>
      </c>
      <c r="Q58" s="78">
        <v>45670</v>
      </c>
      <c r="R58" s="162">
        <v>2494141000</v>
      </c>
      <c r="S58" s="78">
        <v>45673</v>
      </c>
      <c r="T58" s="188">
        <v>10650000</v>
      </c>
      <c r="U58" s="73" t="s">
        <v>65</v>
      </c>
      <c r="V58" s="188">
        <v>7631392</v>
      </c>
      <c r="W58" s="190" t="s">
        <v>1778</v>
      </c>
      <c r="X58" s="189">
        <v>45673</v>
      </c>
      <c r="Y58" s="189">
        <v>45673</v>
      </c>
      <c r="Z58" s="75" t="s">
        <v>73</v>
      </c>
      <c r="AA58" s="75">
        <v>45808</v>
      </c>
      <c r="AB58" s="46">
        <f t="shared" si="0"/>
        <v>135</v>
      </c>
      <c r="AC58" s="76">
        <v>0</v>
      </c>
      <c r="AD58" s="76">
        <v>0</v>
      </c>
      <c r="AE58" s="76">
        <v>0</v>
      </c>
      <c r="AF58" s="77" t="s">
        <v>73</v>
      </c>
      <c r="AG58" s="283">
        <f t="shared" si="1"/>
        <v>0</v>
      </c>
      <c r="AH58" s="76">
        <v>0</v>
      </c>
      <c r="AI58" s="76">
        <v>0</v>
      </c>
      <c r="AJ58" s="73" t="s">
        <v>73</v>
      </c>
      <c r="AK58" s="78" t="s">
        <v>73</v>
      </c>
      <c r="AL58" s="76">
        <v>0</v>
      </c>
      <c r="AM58" s="78" t="s">
        <v>73</v>
      </c>
      <c r="AN58" s="78" t="s">
        <v>73</v>
      </c>
      <c r="AO58" s="78" t="s">
        <v>73</v>
      </c>
      <c r="AP58" s="46">
        <f t="shared" si="2"/>
        <v>0</v>
      </c>
      <c r="AQ58" s="46">
        <f t="shared" si="3"/>
        <v>10650000</v>
      </c>
      <c r="AR58" s="73" t="s">
        <v>65</v>
      </c>
      <c r="AS58" s="188">
        <v>10650000</v>
      </c>
      <c r="AT58" s="73" t="s">
        <v>86</v>
      </c>
      <c r="AU58" s="76">
        <v>0</v>
      </c>
      <c r="AV58" s="79" t="s">
        <v>73</v>
      </c>
      <c r="AW58" s="187">
        <v>1650000</v>
      </c>
      <c r="AX58" s="81">
        <f t="shared" si="4"/>
        <v>9000000</v>
      </c>
      <c r="AY58" s="82">
        <f t="shared" si="5"/>
        <v>0.15492957746478872</v>
      </c>
      <c r="AZ58" s="185">
        <v>0.15492957746478872</v>
      </c>
      <c r="BA58" s="79" t="s">
        <v>73</v>
      </c>
      <c r="BB58" s="73" t="s">
        <v>87</v>
      </c>
      <c r="BC58" s="162" t="s">
        <v>2014</v>
      </c>
      <c r="BD58" s="72" t="s">
        <v>65</v>
      </c>
      <c r="BE58" s="72" t="s">
        <v>65</v>
      </c>
    </row>
    <row r="59" spans="2:57" x14ac:dyDescent="0.25">
      <c r="B59" s="72">
        <v>2025</v>
      </c>
      <c r="C59" s="72">
        <v>891780111</v>
      </c>
      <c r="D59" s="72" t="s">
        <v>63</v>
      </c>
      <c r="E59" s="190" t="s">
        <v>2013</v>
      </c>
      <c r="F59" s="73" t="s">
        <v>2012</v>
      </c>
      <c r="G59" s="73">
        <v>0</v>
      </c>
      <c r="H59" s="73" t="s">
        <v>71</v>
      </c>
      <c r="I59" s="72" t="s">
        <v>64</v>
      </c>
      <c r="J59" s="74" t="s">
        <v>81</v>
      </c>
      <c r="K59" s="162" t="s">
        <v>2011</v>
      </c>
      <c r="L59" s="188">
        <v>14250000</v>
      </c>
      <c r="M59" s="72" t="s">
        <v>66</v>
      </c>
      <c r="N59" s="162" t="s">
        <v>2010</v>
      </c>
      <c r="O59" s="162">
        <v>1083029737</v>
      </c>
      <c r="P59" s="73">
        <v>28</v>
      </c>
      <c r="Q59" s="78">
        <v>45670</v>
      </c>
      <c r="R59" s="97">
        <v>5573604000</v>
      </c>
      <c r="S59" s="78">
        <v>45673</v>
      </c>
      <c r="T59" s="188">
        <v>14250000</v>
      </c>
      <c r="U59" s="73" t="s">
        <v>65</v>
      </c>
      <c r="V59" s="188">
        <v>7631392</v>
      </c>
      <c r="W59" s="190" t="s">
        <v>1778</v>
      </c>
      <c r="X59" s="189">
        <v>45673</v>
      </c>
      <c r="Y59" s="189">
        <v>45673</v>
      </c>
      <c r="Z59" s="75" t="s">
        <v>73</v>
      </c>
      <c r="AA59" s="75">
        <v>45808</v>
      </c>
      <c r="AB59" s="46">
        <f t="shared" si="0"/>
        <v>135</v>
      </c>
      <c r="AC59" s="76">
        <v>0</v>
      </c>
      <c r="AD59" s="76">
        <v>0</v>
      </c>
      <c r="AE59" s="76">
        <v>0</v>
      </c>
      <c r="AF59" s="77" t="s">
        <v>73</v>
      </c>
      <c r="AG59" s="283">
        <f t="shared" si="1"/>
        <v>0</v>
      </c>
      <c r="AH59" s="76">
        <v>0</v>
      </c>
      <c r="AI59" s="76">
        <v>0</v>
      </c>
      <c r="AJ59" s="73" t="s">
        <v>73</v>
      </c>
      <c r="AK59" s="78" t="s">
        <v>73</v>
      </c>
      <c r="AL59" s="76">
        <v>0</v>
      </c>
      <c r="AM59" s="78" t="s">
        <v>73</v>
      </c>
      <c r="AN59" s="78" t="s">
        <v>73</v>
      </c>
      <c r="AO59" s="78" t="s">
        <v>73</v>
      </c>
      <c r="AP59" s="46">
        <f t="shared" si="2"/>
        <v>0</v>
      </c>
      <c r="AQ59" s="46">
        <f t="shared" si="3"/>
        <v>14250000</v>
      </c>
      <c r="AR59" s="73" t="s">
        <v>65</v>
      </c>
      <c r="AS59" s="188">
        <v>14250000</v>
      </c>
      <c r="AT59" s="73" t="s">
        <v>86</v>
      </c>
      <c r="AU59" s="76">
        <v>0</v>
      </c>
      <c r="AV59" s="79" t="s">
        <v>73</v>
      </c>
      <c r="AW59" s="187">
        <v>2850000</v>
      </c>
      <c r="AX59" s="81">
        <f t="shared" si="4"/>
        <v>11400000</v>
      </c>
      <c r="AY59" s="82">
        <f t="shared" si="5"/>
        <v>0.2</v>
      </c>
      <c r="AZ59" s="185">
        <v>0.2</v>
      </c>
      <c r="BA59" s="79" t="s">
        <v>73</v>
      </c>
      <c r="BB59" s="73" t="s">
        <v>87</v>
      </c>
      <c r="BC59" s="162" t="s">
        <v>2009</v>
      </c>
      <c r="BD59" s="72" t="s">
        <v>65</v>
      </c>
      <c r="BE59" s="72" t="s">
        <v>65</v>
      </c>
    </row>
    <row r="60" spans="2:57" x14ac:dyDescent="0.25">
      <c r="B60" s="72">
        <v>2025</v>
      </c>
      <c r="C60" s="72">
        <v>891780111</v>
      </c>
      <c r="D60" s="72" t="s">
        <v>63</v>
      </c>
      <c r="E60" s="190" t="s">
        <v>2008</v>
      </c>
      <c r="F60" s="73" t="s">
        <v>2007</v>
      </c>
      <c r="G60" s="73">
        <v>0</v>
      </c>
      <c r="H60" s="73" t="s">
        <v>71</v>
      </c>
      <c r="I60" s="72" t="s">
        <v>64</v>
      </c>
      <c r="J60" s="74" t="s">
        <v>81</v>
      </c>
      <c r="K60" s="162" t="s">
        <v>2006</v>
      </c>
      <c r="L60" s="188">
        <v>17360000</v>
      </c>
      <c r="M60" s="72" t="s">
        <v>66</v>
      </c>
      <c r="N60" s="162" t="s">
        <v>2005</v>
      </c>
      <c r="O60" s="162">
        <v>85154455</v>
      </c>
      <c r="P60" s="73">
        <v>28</v>
      </c>
      <c r="Q60" s="78">
        <v>45670</v>
      </c>
      <c r="R60" s="97">
        <v>5573604000</v>
      </c>
      <c r="S60" s="78">
        <v>45673</v>
      </c>
      <c r="T60" s="188">
        <v>17360000</v>
      </c>
      <c r="U60" s="73" t="s">
        <v>65</v>
      </c>
      <c r="V60" s="188">
        <v>57435262</v>
      </c>
      <c r="W60" s="190" t="s">
        <v>1939</v>
      </c>
      <c r="X60" s="189">
        <v>45673</v>
      </c>
      <c r="Y60" s="189">
        <v>45673</v>
      </c>
      <c r="Z60" s="75" t="s">
        <v>73</v>
      </c>
      <c r="AA60" s="75">
        <v>45808</v>
      </c>
      <c r="AB60" s="46">
        <f t="shared" si="0"/>
        <v>135</v>
      </c>
      <c r="AC60" s="76">
        <v>0</v>
      </c>
      <c r="AD60" s="76">
        <v>0</v>
      </c>
      <c r="AE60" s="76">
        <v>0</v>
      </c>
      <c r="AF60" s="77" t="s">
        <v>73</v>
      </c>
      <c r="AG60" s="283">
        <f t="shared" si="1"/>
        <v>0</v>
      </c>
      <c r="AH60" s="76">
        <v>0</v>
      </c>
      <c r="AI60" s="76">
        <v>0</v>
      </c>
      <c r="AJ60" s="73" t="s">
        <v>73</v>
      </c>
      <c r="AK60" s="78" t="s">
        <v>73</v>
      </c>
      <c r="AL60" s="76">
        <v>0</v>
      </c>
      <c r="AM60" s="78" t="s">
        <v>73</v>
      </c>
      <c r="AN60" s="78" t="s">
        <v>73</v>
      </c>
      <c r="AO60" s="78" t="s">
        <v>73</v>
      </c>
      <c r="AP60" s="46">
        <f t="shared" si="2"/>
        <v>0</v>
      </c>
      <c r="AQ60" s="46">
        <f t="shared" si="3"/>
        <v>17360000</v>
      </c>
      <c r="AR60" s="73" t="s">
        <v>65</v>
      </c>
      <c r="AS60" s="188">
        <v>17360000</v>
      </c>
      <c r="AT60" s="73" t="s">
        <v>86</v>
      </c>
      <c r="AU60" s="76">
        <v>0</v>
      </c>
      <c r="AV60" s="79" t="s">
        <v>73</v>
      </c>
      <c r="AW60" s="187">
        <v>3472000</v>
      </c>
      <c r="AX60" s="81">
        <f t="shared" si="4"/>
        <v>13888000</v>
      </c>
      <c r="AY60" s="82">
        <f t="shared" si="5"/>
        <v>0.2</v>
      </c>
      <c r="AZ60" s="185">
        <v>0.2</v>
      </c>
      <c r="BA60" s="79" t="s">
        <v>73</v>
      </c>
      <c r="BB60" s="73" t="s">
        <v>87</v>
      </c>
      <c r="BC60" s="162" t="s">
        <v>2004</v>
      </c>
      <c r="BD60" s="72" t="s">
        <v>65</v>
      </c>
      <c r="BE60" s="72" t="s">
        <v>65</v>
      </c>
    </row>
    <row r="61" spans="2:57" x14ac:dyDescent="0.25">
      <c r="B61" s="72">
        <v>2025</v>
      </c>
      <c r="C61" s="72">
        <v>891780111</v>
      </c>
      <c r="D61" s="72" t="s">
        <v>63</v>
      </c>
      <c r="E61" s="190" t="s">
        <v>2003</v>
      </c>
      <c r="F61" s="73" t="s">
        <v>2002</v>
      </c>
      <c r="G61" s="73">
        <v>0</v>
      </c>
      <c r="H61" s="73" t="s">
        <v>71</v>
      </c>
      <c r="I61" s="72" t="s">
        <v>64</v>
      </c>
      <c r="J61" s="74" t="s">
        <v>81</v>
      </c>
      <c r="K61" s="162" t="s">
        <v>2001</v>
      </c>
      <c r="L61" s="188">
        <v>17360000</v>
      </c>
      <c r="M61" s="72" t="s">
        <v>66</v>
      </c>
      <c r="N61" s="162" t="s">
        <v>2000</v>
      </c>
      <c r="O61" s="162">
        <v>1082948644</v>
      </c>
      <c r="P61" s="73">
        <v>28</v>
      </c>
      <c r="Q61" s="78">
        <v>45670</v>
      </c>
      <c r="R61" s="97">
        <v>5573604000</v>
      </c>
      <c r="S61" s="78">
        <v>45673</v>
      </c>
      <c r="T61" s="188">
        <v>17360000</v>
      </c>
      <c r="U61" s="73" t="s">
        <v>65</v>
      </c>
      <c r="V61" s="188">
        <v>57435262</v>
      </c>
      <c r="W61" s="190" t="s">
        <v>1939</v>
      </c>
      <c r="X61" s="189">
        <v>45673</v>
      </c>
      <c r="Y61" s="189">
        <v>45673</v>
      </c>
      <c r="Z61" s="75" t="s">
        <v>73</v>
      </c>
      <c r="AA61" s="75">
        <v>45808</v>
      </c>
      <c r="AB61" s="46">
        <f t="shared" si="0"/>
        <v>135</v>
      </c>
      <c r="AC61" s="76">
        <v>0</v>
      </c>
      <c r="AD61" s="76">
        <v>0</v>
      </c>
      <c r="AE61" s="76">
        <v>0</v>
      </c>
      <c r="AF61" s="77" t="s">
        <v>73</v>
      </c>
      <c r="AG61" s="283">
        <f t="shared" si="1"/>
        <v>0</v>
      </c>
      <c r="AH61" s="76">
        <v>0</v>
      </c>
      <c r="AI61" s="76">
        <v>0</v>
      </c>
      <c r="AJ61" s="73" t="s">
        <v>73</v>
      </c>
      <c r="AK61" s="78" t="s">
        <v>73</v>
      </c>
      <c r="AL61" s="76">
        <v>0</v>
      </c>
      <c r="AM61" s="78" t="s">
        <v>73</v>
      </c>
      <c r="AN61" s="78" t="s">
        <v>73</v>
      </c>
      <c r="AO61" s="78" t="s">
        <v>73</v>
      </c>
      <c r="AP61" s="46">
        <f t="shared" si="2"/>
        <v>0</v>
      </c>
      <c r="AQ61" s="46">
        <f t="shared" si="3"/>
        <v>17360000</v>
      </c>
      <c r="AR61" s="73" t="s">
        <v>65</v>
      </c>
      <c r="AS61" s="188">
        <v>17360000</v>
      </c>
      <c r="AT61" s="73" t="s">
        <v>86</v>
      </c>
      <c r="AU61" s="76">
        <v>0</v>
      </c>
      <c r="AV61" s="79" t="s">
        <v>73</v>
      </c>
      <c r="AW61" s="187">
        <v>3472000</v>
      </c>
      <c r="AX61" s="81">
        <f t="shared" si="4"/>
        <v>13888000</v>
      </c>
      <c r="AY61" s="82">
        <f t="shared" si="5"/>
        <v>0.2</v>
      </c>
      <c r="AZ61" s="185">
        <v>0.2</v>
      </c>
      <c r="BA61" s="79" t="s">
        <v>73</v>
      </c>
      <c r="BB61" s="73" t="s">
        <v>87</v>
      </c>
      <c r="BC61" s="162" t="s">
        <v>1999</v>
      </c>
      <c r="BD61" s="72" t="s">
        <v>65</v>
      </c>
      <c r="BE61" s="72" t="s">
        <v>65</v>
      </c>
    </row>
    <row r="62" spans="2:57" x14ac:dyDescent="0.25">
      <c r="B62" s="72">
        <v>2025</v>
      </c>
      <c r="C62" s="72">
        <v>891780111</v>
      </c>
      <c r="D62" s="72" t="s">
        <v>63</v>
      </c>
      <c r="E62" s="190" t="s">
        <v>1998</v>
      </c>
      <c r="F62" s="73" t="s">
        <v>1997</v>
      </c>
      <c r="G62" s="73">
        <v>0</v>
      </c>
      <c r="H62" s="73" t="s">
        <v>71</v>
      </c>
      <c r="I62" s="72" t="s">
        <v>64</v>
      </c>
      <c r="J62" s="74" t="s">
        <v>81</v>
      </c>
      <c r="K62" s="162" t="s">
        <v>1996</v>
      </c>
      <c r="L62" s="188">
        <v>13585000</v>
      </c>
      <c r="M62" s="72" t="s">
        <v>66</v>
      </c>
      <c r="N62" s="162" t="s">
        <v>1995</v>
      </c>
      <c r="O62" s="162">
        <v>1221976238</v>
      </c>
      <c r="P62" s="73">
        <v>28</v>
      </c>
      <c r="Q62" s="78">
        <v>45670</v>
      </c>
      <c r="R62" s="97">
        <v>5573604000</v>
      </c>
      <c r="S62" s="78">
        <v>45673</v>
      </c>
      <c r="T62" s="188">
        <v>13585000</v>
      </c>
      <c r="U62" s="73" t="s">
        <v>65</v>
      </c>
      <c r="V62" s="188">
        <v>36722626</v>
      </c>
      <c r="W62" s="190" t="s">
        <v>1989</v>
      </c>
      <c r="X62" s="189">
        <v>45673</v>
      </c>
      <c r="Y62" s="189">
        <v>45673</v>
      </c>
      <c r="Z62" s="75" t="s">
        <v>73</v>
      </c>
      <c r="AA62" s="75">
        <v>45808</v>
      </c>
      <c r="AB62" s="46">
        <f t="shared" si="0"/>
        <v>135</v>
      </c>
      <c r="AC62" s="76">
        <v>0</v>
      </c>
      <c r="AD62" s="76">
        <v>0</v>
      </c>
      <c r="AE62" s="76">
        <v>0</v>
      </c>
      <c r="AF62" s="77" t="s">
        <v>73</v>
      </c>
      <c r="AG62" s="283">
        <f t="shared" si="1"/>
        <v>0</v>
      </c>
      <c r="AH62" s="76">
        <v>0</v>
      </c>
      <c r="AI62" s="76">
        <v>0</v>
      </c>
      <c r="AJ62" s="73" t="s">
        <v>73</v>
      </c>
      <c r="AK62" s="78" t="s">
        <v>73</v>
      </c>
      <c r="AL62" s="76">
        <v>0</v>
      </c>
      <c r="AM62" s="78" t="s">
        <v>73</v>
      </c>
      <c r="AN62" s="78" t="s">
        <v>73</v>
      </c>
      <c r="AO62" s="78" t="s">
        <v>73</v>
      </c>
      <c r="AP62" s="46">
        <f t="shared" si="2"/>
        <v>0</v>
      </c>
      <c r="AQ62" s="46">
        <f t="shared" si="3"/>
        <v>13585000</v>
      </c>
      <c r="AR62" s="73" t="s">
        <v>65</v>
      </c>
      <c r="AS62" s="188">
        <v>13585000</v>
      </c>
      <c r="AT62" s="73" t="s">
        <v>86</v>
      </c>
      <c r="AU62" s="76">
        <v>0</v>
      </c>
      <c r="AV62" s="79" t="s">
        <v>73</v>
      </c>
      <c r="AW62" s="187">
        <v>2185000</v>
      </c>
      <c r="AX62" s="81">
        <f t="shared" si="4"/>
        <v>11400000</v>
      </c>
      <c r="AY62" s="82">
        <f t="shared" si="5"/>
        <v>0.16083916083916083</v>
      </c>
      <c r="AZ62" s="185">
        <v>0.16083916083916083</v>
      </c>
      <c r="BA62" s="79" t="s">
        <v>73</v>
      </c>
      <c r="BB62" s="73" t="s">
        <v>87</v>
      </c>
      <c r="BC62" s="162" t="s">
        <v>1994</v>
      </c>
      <c r="BD62" s="72" t="s">
        <v>65</v>
      </c>
      <c r="BE62" s="72" t="s">
        <v>65</v>
      </c>
    </row>
    <row r="63" spans="2:57" x14ac:dyDescent="0.25">
      <c r="B63" s="72">
        <v>2025</v>
      </c>
      <c r="C63" s="72">
        <v>891780111</v>
      </c>
      <c r="D63" s="72" t="s">
        <v>63</v>
      </c>
      <c r="E63" s="190" t="s">
        <v>1993</v>
      </c>
      <c r="F63" s="73" t="s">
        <v>1992</v>
      </c>
      <c r="G63" s="73">
        <v>0</v>
      </c>
      <c r="H63" s="73" t="s">
        <v>71</v>
      </c>
      <c r="I63" s="72" t="s">
        <v>64</v>
      </c>
      <c r="J63" s="74" t="s">
        <v>81</v>
      </c>
      <c r="K63" s="162" t="s">
        <v>1991</v>
      </c>
      <c r="L63" s="188">
        <v>13110000</v>
      </c>
      <c r="M63" s="72" t="s">
        <v>66</v>
      </c>
      <c r="N63" s="162" t="s">
        <v>1990</v>
      </c>
      <c r="O63" s="162">
        <v>4979940</v>
      </c>
      <c r="P63" s="73">
        <v>28</v>
      </c>
      <c r="Q63" s="78">
        <v>45670</v>
      </c>
      <c r="R63" s="97">
        <v>5573604000</v>
      </c>
      <c r="S63" s="78">
        <v>45673</v>
      </c>
      <c r="T63" s="188">
        <v>13110000</v>
      </c>
      <c r="U63" s="73" t="s">
        <v>65</v>
      </c>
      <c r="V63" s="188">
        <v>36722626</v>
      </c>
      <c r="W63" s="190" t="s">
        <v>1989</v>
      </c>
      <c r="X63" s="189">
        <v>45673</v>
      </c>
      <c r="Y63" s="189">
        <v>45673</v>
      </c>
      <c r="Z63" s="75" t="s">
        <v>73</v>
      </c>
      <c r="AA63" s="75">
        <v>45808</v>
      </c>
      <c r="AB63" s="46">
        <f t="shared" si="0"/>
        <v>135</v>
      </c>
      <c r="AC63" s="76">
        <v>0</v>
      </c>
      <c r="AD63" s="76">
        <v>0</v>
      </c>
      <c r="AE63" s="76">
        <v>0</v>
      </c>
      <c r="AF63" s="77" t="s">
        <v>73</v>
      </c>
      <c r="AG63" s="283">
        <f t="shared" si="1"/>
        <v>0</v>
      </c>
      <c r="AH63" s="76">
        <v>0</v>
      </c>
      <c r="AI63" s="76">
        <v>0</v>
      </c>
      <c r="AJ63" s="73" t="s">
        <v>73</v>
      </c>
      <c r="AK63" s="78" t="s">
        <v>73</v>
      </c>
      <c r="AL63" s="76">
        <v>0</v>
      </c>
      <c r="AM63" s="78" t="s">
        <v>73</v>
      </c>
      <c r="AN63" s="78" t="s">
        <v>73</v>
      </c>
      <c r="AO63" s="78" t="s">
        <v>73</v>
      </c>
      <c r="AP63" s="46">
        <f t="shared" si="2"/>
        <v>0</v>
      </c>
      <c r="AQ63" s="46">
        <f t="shared" si="3"/>
        <v>13110000</v>
      </c>
      <c r="AR63" s="73" t="s">
        <v>65</v>
      </c>
      <c r="AS63" s="188">
        <v>13110000</v>
      </c>
      <c r="AT63" s="73" t="s">
        <v>86</v>
      </c>
      <c r="AU63" s="76">
        <v>0</v>
      </c>
      <c r="AV63" s="79" t="s">
        <v>73</v>
      </c>
      <c r="AW63" s="187">
        <v>1710000</v>
      </c>
      <c r="AX63" s="81">
        <f t="shared" si="4"/>
        <v>11400000</v>
      </c>
      <c r="AY63" s="82">
        <f t="shared" si="5"/>
        <v>0.13043478260869565</v>
      </c>
      <c r="AZ63" s="185">
        <v>0.13043478260869565</v>
      </c>
      <c r="BA63" s="79" t="s">
        <v>73</v>
      </c>
      <c r="BB63" s="73" t="s">
        <v>87</v>
      </c>
      <c r="BC63" s="162" t="s">
        <v>1988</v>
      </c>
      <c r="BD63" s="72" t="s">
        <v>65</v>
      </c>
      <c r="BE63" s="72" t="s">
        <v>65</v>
      </c>
    </row>
    <row r="64" spans="2:57" x14ac:dyDescent="0.25">
      <c r="B64" s="72">
        <v>2025</v>
      </c>
      <c r="C64" s="72">
        <v>891780111</v>
      </c>
      <c r="D64" s="72" t="s">
        <v>63</v>
      </c>
      <c r="E64" s="190" t="s">
        <v>1987</v>
      </c>
      <c r="F64" s="73" t="s">
        <v>1986</v>
      </c>
      <c r="G64" s="73">
        <v>0</v>
      </c>
      <c r="H64" s="73" t="s">
        <v>71</v>
      </c>
      <c r="I64" s="72" t="s">
        <v>64</v>
      </c>
      <c r="J64" s="74" t="s">
        <v>81</v>
      </c>
      <c r="K64" s="162" t="s">
        <v>1985</v>
      </c>
      <c r="L64" s="188">
        <v>14785800</v>
      </c>
      <c r="M64" s="72" t="s">
        <v>66</v>
      </c>
      <c r="N64" s="162" t="s">
        <v>1984</v>
      </c>
      <c r="O64" s="162">
        <v>57465032</v>
      </c>
      <c r="P64" s="73">
        <v>28</v>
      </c>
      <c r="Q64" s="78">
        <v>45670</v>
      </c>
      <c r="R64" s="97">
        <v>5573604000</v>
      </c>
      <c r="S64" s="78">
        <v>45673</v>
      </c>
      <c r="T64" s="188">
        <v>14785800</v>
      </c>
      <c r="U64" s="73" t="s">
        <v>65</v>
      </c>
      <c r="V64" s="188">
        <v>57400977</v>
      </c>
      <c r="W64" s="190" t="s">
        <v>1620</v>
      </c>
      <c r="X64" s="189">
        <v>45673</v>
      </c>
      <c r="Y64" s="189">
        <v>45673</v>
      </c>
      <c r="Z64" s="75" t="s">
        <v>73</v>
      </c>
      <c r="AA64" s="75">
        <v>45808</v>
      </c>
      <c r="AB64" s="46">
        <f t="shared" si="0"/>
        <v>135</v>
      </c>
      <c r="AC64" s="76">
        <v>0</v>
      </c>
      <c r="AD64" s="76">
        <v>0</v>
      </c>
      <c r="AE64" s="76">
        <v>0</v>
      </c>
      <c r="AF64" s="77" t="s">
        <v>73</v>
      </c>
      <c r="AG64" s="283">
        <f t="shared" si="1"/>
        <v>0</v>
      </c>
      <c r="AH64" s="76">
        <v>0</v>
      </c>
      <c r="AI64" s="76">
        <v>0</v>
      </c>
      <c r="AJ64" s="73" t="s">
        <v>73</v>
      </c>
      <c r="AK64" s="78" t="s">
        <v>73</v>
      </c>
      <c r="AL64" s="76">
        <v>0</v>
      </c>
      <c r="AM64" s="78" t="s">
        <v>73</v>
      </c>
      <c r="AN64" s="78" t="s">
        <v>73</v>
      </c>
      <c r="AO64" s="78" t="s">
        <v>73</v>
      </c>
      <c r="AP64" s="46">
        <f t="shared" si="2"/>
        <v>0</v>
      </c>
      <c r="AQ64" s="46">
        <f t="shared" si="3"/>
        <v>14785800</v>
      </c>
      <c r="AR64" s="73" t="s">
        <v>65</v>
      </c>
      <c r="AS64" s="188">
        <v>14785800</v>
      </c>
      <c r="AT64" s="73" t="s">
        <v>86</v>
      </c>
      <c r="AU64" s="76">
        <v>0</v>
      </c>
      <c r="AV64" s="79" t="s">
        <v>73</v>
      </c>
      <c r="AW64" s="187">
        <v>0</v>
      </c>
      <c r="AX64" s="81">
        <f t="shared" si="4"/>
        <v>14785800</v>
      </c>
      <c r="AY64" s="82">
        <f t="shared" si="5"/>
        <v>0</v>
      </c>
      <c r="AZ64" s="185">
        <v>0</v>
      </c>
      <c r="BA64" s="79" t="s">
        <v>73</v>
      </c>
      <c r="BB64" s="73" t="s">
        <v>87</v>
      </c>
      <c r="BC64" s="162" t="s">
        <v>1983</v>
      </c>
      <c r="BD64" s="72" t="s">
        <v>65</v>
      </c>
      <c r="BE64" s="72" t="s">
        <v>65</v>
      </c>
    </row>
    <row r="65" spans="2:57" x14ac:dyDescent="0.25">
      <c r="B65" s="72">
        <v>2025</v>
      </c>
      <c r="C65" s="72">
        <v>891780111</v>
      </c>
      <c r="D65" s="72" t="s">
        <v>63</v>
      </c>
      <c r="E65" s="190" t="s">
        <v>1982</v>
      </c>
      <c r="F65" s="73" t="s">
        <v>1981</v>
      </c>
      <c r="G65" s="73">
        <v>0</v>
      </c>
      <c r="H65" s="73" t="s">
        <v>71</v>
      </c>
      <c r="I65" s="72" t="s">
        <v>64</v>
      </c>
      <c r="J65" s="74" t="s">
        <v>81</v>
      </c>
      <c r="K65" s="162" t="s">
        <v>1980</v>
      </c>
      <c r="L65" s="188">
        <v>12543400</v>
      </c>
      <c r="M65" s="72" t="s">
        <v>66</v>
      </c>
      <c r="N65" s="162" t="s">
        <v>1979</v>
      </c>
      <c r="O65" s="162">
        <v>57466567</v>
      </c>
      <c r="P65" s="191">
        <v>27</v>
      </c>
      <c r="Q65" s="78">
        <v>45670</v>
      </c>
      <c r="R65" s="162">
        <v>2494141000</v>
      </c>
      <c r="S65" s="78">
        <v>45673</v>
      </c>
      <c r="T65" s="188">
        <v>12543400</v>
      </c>
      <c r="U65" s="73" t="s">
        <v>65</v>
      </c>
      <c r="V65" s="188">
        <v>57444673</v>
      </c>
      <c r="W65" s="190" t="s">
        <v>880</v>
      </c>
      <c r="X65" s="189">
        <v>45673</v>
      </c>
      <c r="Y65" s="189">
        <v>45673</v>
      </c>
      <c r="Z65" s="75" t="s">
        <v>73</v>
      </c>
      <c r="AA65" s="75">
        <v>45808</v>
      </c>
      <c r="AB65" s="46">
        <f t="shared" si="0"/>
        <v>135</v>
      </c>
      <c r="AC65" s="76">
        <v>0</v>
      </c>
      <c r="AD65" s="76">
        <v>0</v>
      </c>
      <c r="AE65" s="76">
        <v>0</v>
      </c>
      <c r="AF65" s="77" t="s">
        <v>73</v>
      </c>
      <c r="AG65" s="283">
        <f t="shared" si="1"/>
        <v>0</v>
      </c>
      <c r="AH65" s="76">
        <v>0</v>
      </c>
      <c r="AI65" s="76">
        <v>0</v>
      </c>
      <c r="AJ65" s="73" t="s">
        <v>73</v>
      </c>
      <c r="AK65" s="78" t="s">
        <v>73</v>
      </c>
      <c r="AL65" s="76">
        <v>0</v>
      </c>
      <c r="AM65" s="78" t="s">
        <v>73</v>
      </c>
      <c r="AN65" s="78" t="s">
        <v>73</v>
      </c>
      <c r="AO65" s="78" t="s">
        <v>73</v>
      </c>
      <c r="AP65" s="46">
        <f t="shared" si="2"/>
        <v>0</v>
      </c>
      <c r="AQ65" s="46">
        <f t="shared" si="3"/>
        <v>12543400</v>
      </c>
      <c r="AR65" s="73" t="s">
        <v>65</v>
      </c>
      <c r="AS65" s="188">
        <v>12543400</v>
      </c>
      <c r="AT65" s="73" t="s">
        <v>86</v>
      </c>
      <c r="AU65" s="76">
        <v>0</v>
      </c>
      <c r="AV65" s="79" t="s">
        <v>73</v>
      </c>
      <c r="AW65" s="187">
        <v>1943400</v>
      </c>
      <c r="AX65" s="81">
        <f t="shared" si="4"/>
        <v>10600000</v>
      </c>
      <c r="AY65" s="82">
        <f t="shared" si="5"/>
        <v>0.15493406891273498</v>
      </c>
      <c r="AZ65" s="185">
        <v>0.15493406891273498</v>
      </c>
      <c r="BA65" s="79" t="s">
        <v>73</v>
      </c>
      <c r="BB65" s="73" t="s">
        <v>87</v>
      </c>
      <c r="BC65" s="162" t="s">
        <v>1978</v>
      </c>
      <c r="BD65" s="72" t="s">
        <v>65</v>
      </c>
      <c r="BE65" s="72" t="s">
        <v>65</v>
      </c>
    </row>
    <row r="66" spans="2:57" x14ac:dyDescent="0.25">
      <c r="B66" s="72">
        <v>2025</v>
      </c>
      <c r="C66" s="72">
        <v>891780111</v>
      </c>
      <c r="D66" s="72" t="s">
        <v>63</v>
      </c>
      <c r="E66" s="190" t="s">
        <v>1977</v>
      </c>
      <c r="F66" s="73" t="s">
        <v>1976</v>
      </c>
      <c r="G66" s="73">
        <v>0</v>
      </c>
      <c r="H66" s="73" t="s">
        <v>71</v>
      </c>
      <c r="I66" s="72" t="s">
        <v>64</v>
      </c>
      <c r="J66" s="74" t="s">
        <v>81</v>
      </c>
      <c r="K66" s="162" t="s">
        <v>1975</v>
      </c>
      <c r="L66" s="188">
        <v>28560000</v>
      </c>
      <c r="M66" s="72" t="s">
        <v>66</v>
      </c>
      <c r="N66" s="162" t="s">
        <v>1974</v>
      </c>
      <c r="O66" s="162">
        <v>39029599</v>
      </c>
      <c r="P66" s="73">
        <v>28</v>
      </c>
      <c r="Q66" s="78">
        <v>45670</v>
      </c>
      <c r="R66" s="97">
        <v>5573604000</v>
      </c>
      <c r="S66" s="78">
        <v>45673</v>
      </c>
      <c r="T66" s="188">
        <v>28560000</v>
      </c>
      <c r="U66" s="73" t="s">
        <v>65</v>
      </c>
      <c r="V66" s="188">
        <v>36723283</v>
      </c>
      <c r="W66" s="190" t="s">
        <v>1973</v>
      </c>
      <c r="X66" s="189">
        <v>45673</v>
      </c>
      <c r="Y66" s="189">
        <v>45673</v>
      </c>
      <c r="Z66" s="75" t="s">
        <v>73</v>
      </c>
      <c r="AA66" s="75">
        <v>45808</v>
      </c>
      <c r="AB66" s="46">
        <f t="shared" si="0"/>
        <v>135</v>
      </c>
      <c r="AC66" s="76">
        <v>0</v>
      </c>
      <c r="AD66" s="76">
        <v>0</v>
      </c>
      <c r="AE66" s="76">
        <v>0</v>
      </c>
      <c r="AF66" s="77" t="s">
        <v>73</v>
      </c>
      <c r="AG66" s="283">
        <f t="shared" si="1"/>
        <v>0</v>
      </c>
      <c r="AH66" s="76">
        <v>0</v>
      </c>
      <c r="AI66" s="76">
        <v>0</v>
      </c>
      <c r="AJ66" s="73" t="s">
        <v>73</v>
      </c>
      <c r="AK66" s="78" t="s">
        <v>73</v>
      </c>
      <c r="AL66" s="76">
        <v>0</v>
      </c>
      <c r="AM66" s="78" t="s">
        <v>73</v>
      </c>
      <c r="AN66" s="78" t="s">
        <v>73</v>
      </c>
      <c r="AO66" s="78" t="s">
        <v>73</v>
      </c>
      <c r="AP66" s="46">
        <f t="shared" si="2"/>
        <v>0</v>
      </c>
      <c r="AQ66" s="46">
        <f t="shared" si="3"/>
        <v>28560000</v>
      </c>
      <c r="AR66" s="73" t="s">
        <v>65</v>
      </c>
      <c r="AS66" s="188">
        <v>28560000</v>
      </c>
      <c r="AT66" s="73" t="s">
        <v>86</v>
      </c>
      <c r="AU66" s="76">
        <v>0</v>
      </c>
      <c r="AV66" s="79" t="s">
        <v>73</v>
      </c>
      <c r="AW66" s="187">
        <v>3360000</v>
      </c>
      <c r="AX66" s="81">
        <f t="shared" si="4"/>
        <v>25200000</v>
      </c>
      <c r="AY66" s="82">
        <f t="shared" si="5"/>
        <v>0.11764705882352941</v>
      </c>
      <c r="AZ66" s="185">
        <v>0.11764705882352941</v>
      </c>
      <c r="BA66" s="79" t="s">
        <v>73</v>
      </c>
      <c r="BB66" s="73" t="s">
        <v>87</v>
      </c>
      <c r="BC66" s="162" t="s">
        <v>1972</v>
      </c>
      <c r="BD66" s="72" t="s">
        <v>65</v>
      </c>
      <c r="BE66" s="72" t="s">
        <v>65</v>
      </c>
    </row>
    <row r="67" spans="2:57" x14ac:dyDescent="0.25">
      <c r="B67" s="72">
        <v>2025</v>
      </c>
      <c r="C67" s="72">
        <v>891780111</v>
      </c>
      <c r="D67" s="72" t="s">
        <v>63</v>
      </c>
      <c r="E67" s="190" t="s">
        <v>1971</v>
      </c>
      <c r="F67" s="73" t="s">
        <v>1970</v>
      </c>
      <c r="G67" s="73">
        <v>0</v>
      </c>
      <c r="H67" s="73" t="s">
        <v>71</v>
      </c>
      <c r="I67" s="72" t="s">
        <v>64</v>
      </c>
      <c r="J67" s="74" t="s">
        <v>81</v>
      </c>
      <c r="K67" s="162" t="s">
        <v>1969</v>
      </c>
      <c r="L67" s="188">
        <v>18586700</v>
      </c>
      <c r="M67" s="72" t="s">
        <v>66</v>
      </c>
      <c r="N67" s="162" t="s">
        <v>1968</v>
      </c>
      <c r="O67" s="162">
        <v>1018414715</v>
      </c>
      <c r="P67" s="73">
        <v>28</v>
      </c>
      <c r="Q67" s="78">
        <v>45670</v>
      </c>
      <c r="R67" s="97">
        <v>5573604000</v>
      </c>
      <c r="S67" s="78">
        <v>45674</v>
      </c>
      <c r="T67" s="188">
        <v>18586700</v>
      </c>
      <c r="U67" s="73" t="s">
        <v>65</v>
      </c>
      <c r="V67" s="188">
        <v>72175281</v>
      </c>
      <c r="W67" s="190" t="s">
        <v>1036</v>
      </c>
      <c r="X67" s="189">
        <v>45674</v>
      </c>
      <c r="Y67" s="189">
        <v>45674</v>
      </c>
      <c r="Z67" s="75" t="s">
        <v>73</v>
      </c>
      <c r="AA67" s="75">
        <v>45808</v>
      </c>
      <c r="AB67" s="46">
        <f t="shared" si="0"/>
        <v>134</v>
      </c>
      <c r="AC67" s="76">
        <v>0</v>
      </c>
      <c r="AD67" s="76">
        <v>0</v>
      </c>
      <c r="AE67" s="76">
        <v>0</v>
      </c>
      <c r="AF67" s="77" t="s">
        <v>73</v>
      </c>
      <c r="AG67" s="283">
        <f t="shared" si="1"/>
        <v>0</v>
      </c>
      <c r="AH67" s="76">
        <v>0</v>
      </c>
      <c r="AI67" s="76">
        <v>0</v>
      </c>
      <c r="AJ67" s="73" t="s">
        <v>73</v>
      </c>
      <c r="AK67" s="78" t="s">
        <v>73</v>
      </c>
      <c r="AL67" s="76">
        <v>0</v>
      </c>
      <c r="AM67" s="78" t="s">
        <v>73</v>
      </c>
      <c r="AN67" s="78" t="s">
        <v>73</v>
      </c>
      <c r="AO67" s="78" t="s">
        <v>73</v>
      </c>
      <c r="AP67" s="46">
        <f t="shared" si="2"/>
        <v>0</v>
      </c>
      <c r="AQ67" s="46">
        <f t="shared" si="3"/>
        <v>18586700</v>
      </c>
      <c r="AR67" s="73" t="s">
        <v>65</v>
      </c>
      <c r="AS67" s="188">
        <v>18586700</v>
      </c>
      <c r="AT67" s="73" t="s">
        <v>86</v>
      </c>
      <c r="AU67" s="76">
        <v>0</v>
      </c>
      <c r="AV67" s="79" t="s">
        <v>73</v>
      </c>
      <c r="AW67" s="187">
        <v>2186700</v>
      </c>
      <c r="AX67" s="81">
        <f t="shared" si="4"/>
        <v>16400000</v>
      </c>
      <c r="AY67" s="82">
        <f t="shared" si="5"/>
        <v>0.11764864123270941</v>
      </c>
      <c r="AZ67" s="185">
        <v>0.11764864123270941</v>
      </c>
      <c r="BA67" s="79" t="s">
        <v>73</v>
      </c>
      <c r="BB67" s="73" t="s">
        <v>87</v>
      </c>
      <c r="BC67" s="162" t="s">
        <v>1967</v>
      </c>
      <c r="BD67" s="72" t="s">
        <v>65</v>
      </c>
      <c r="BE67" s="72" t="s">
        <v>65</v>
      </c>
    </row>
    <row r="68" spans="2:57" x14ac:dyDescent="0.25">
      <c r="B68" s="72">
        <v>2025</v>
      </c>
      <c r="C68" s="72">
        <v>891780111</v>
      </c>
      <c r="D68" s="72" t="s">
        <v>63</v>
      </c>
      <c r="E68" s="190" t="s">
        <v>1966</v>
      </c>
      <c r="F68" s="73" t="s">
        <v>1965</v>
      </c>
      <c r="G68" s="73">
        <v>0</v>
      </c>
      <c r="H68" s="73" t="s">
        <v>71</v>
      </c>
      <c r="I68" s="72" t="s">
        <v>64</v>
      </c>
      <c r="J68" s="74" t="s">
        <v>81</v>
      </c>
      <c r="K68" s="162" t="s">
        <v>1847</v>
      </c>
      <c r="L68" s="188">
        <v>23573400</v>
      </c>
      <c r="M68" s="72" t="s">
        <v>66</v>
      </c>
      <c r="N68" s="162" t="s">
        <v>1964</v>
      </c>
      <c r="O68" s="162">
        <v>85456107</v>
      </c>
      <c r="P68" s="73">
        <v>28</v>
      </c>
      <c r="Q68" s="78">
        <v>45670</v>
      </c>
      <c r="R68" s="97">
        <v>5573604000</v>
      </c>
      <c r="S68" s="78">
        <v>45674</v>
      </c>
      <c r="T68" s="188">
        <v>23573400</v>
      </c>
      <c r="U68" s="73" t="s">
        <v>65</v>
      </c>
      <c r="V68" s="188">
        <v>15443332</v>
      </c>
      <c r="W68" s="190" t="s">
        <v>1845</v>
      </c>
      <c r="X68" s="189">
        <v>45674</v>
      </c>
      <c r="Y68" s="189">
        <v>45674</v>
      </c>
      <c r="Z68" s="75" t="s">
        <v>73</v>
      </c>
      <c r="AA68" s="75">
        <v>45808</v>
      </c>
      <c r="AB68" s="46">
        <f t="shared" si="0"/>
        <v>134</v>
      </c>
      <c r="AC68" s="76">
        <v>0</v>
      </c>
      <c r="AD68" s="76">
        <v>0</v>
      </c>
      <c r="AE68" s="76">
        <v>0</v>
      </c>
      <c r="AF68" s="77" t="s">
        <v>73</v>
      </c>
      <c r="AG68" s="283">
        <f t="shared" si="1"/>
        <v>0</v>
      </c>
      <c r="AH68" s="76">
        <v>0</v>
      </c>
      <c r="AI68" s="76">
        <v>0</v>
      </c>
      <c r="AJ68" s="73" t="s">
        <v>73</v>
      </c>
      <c r="AK68" s="78" t="s">
        <v>73</v>
      </c>
      <c r="AL68" s="76">
        <v>0</v>
      </c>
      <c r="AM68" s="78" t="s">
        <v>73</v>
      </c>
      <c r="AN68" s="78" t="s">
        <v>73</v>
      </c>
      <c r="AO68" s="78" t="s">
        <v>73</v>
      </c>
      <c r="AP68" s="46">
        <f t="shared" si="2"/>
        <v>0</v>
      </c>
      <c r="AQ68" s="46">
        <f t="shared" si="3"/>
        <v>23573400</v>
      </c>
      <c r="AR68" s="73" t="s">
        <v>65</v>
      </c>
      <c r="AS68" s="188">
        <v>23573400</v>
      </c>
      <c r="AT68" s="73" t="s">
        <v>86</v>
      </c>
      <c r="AU68" s="76">
        <v>0</v>
      </c>
      <c r="AV68" s="79" t="s">
        <v>73</v>
      </c>
      <c r="AW68" s="187">
        <v>2773400</v>
      </c>
      <c r="AX68" s="81">
        <f t="shared" si="4"/>
        <v>20800000</v>
      </c>
      <c r="AY68" s="82">
        <f t="shared" si="5"/>
        <v>0.11764955415850069</v>
      </c>
      <c r="AZ68" s="185">
        <v>0.11764955415850069</v>
      </c>
      <c r="BA68" s="79" t="s">
        <v>73</v>
      </c>
      <c r="BB68" s="73" t="s">
        <v>87</v>
      </c>
      <c r="BC68" s="162" t="s">
        <v>1963</v>
      </c>
      <c r="BD68" s="72" t="s">
        <v>65</v>
      </c>
      <c r="BE68" s="72" t="s">
        <v>65</v>
      </c>
    </row>
    <row r="69" spans="2:57" x14ac:dyDescent="0.25">
      <c r="B69" s="72">
        <v>2025</v>
      </c>
      <c r="C69" s="72">
        <v>891780111</v>
      </c>
      <c r="D69" s="72" t="s">
        <v>63</v>
      </c>
      <c r="E69" s="190" t="s">
        <v>1962</v>
      </c>
      <c r="F69" s="73" t="s">
        <v>1961</v>
      </c>
      <c r="G69" s="73">
        <v>0</v>
      </c>
      <c r="H69" s="73" t="s">
        <v>71</v>
      </c>
      <c r="I69" s="72" t="s">
        <v>64</v>
      </c>
      <c r="J69" s="74" t="s">
        <v>81</v>
      </c>
      <c r="K69" s="162" t="s">
        <v>1847</v>
      </c>
      <c r="L69" s="188">
        <v>23573400</v>
      </c>
      <c r="M69" s="72" t="s">
        <v>66</v>
      </c>
      <c r="N69" s="162" t="s">
        <v>1960</v>
      </c>
      <c r="O69" s="162">
        <v>7597867</v>
      </c>
      <c r="P69" s="73">
        <v>28</v>
      </c>
      <c r="Q69" s="78">
        <v>45670</v>
      </c>
      <c r="R69" s="97">
        <v>5573604000</v>
      </c>
      <c r="S69" s="78">
        <v>45674</v>
      </c>
      <c r="T69" s="188">
        <v>23573400</v>
      </c>
      <c r="U69" s="73" t="s">
        <v>65</v>
      </c>
      <c r="V69" s="188">
        <v>15443332</v>
      </c>
      <c r="W69" s="190" t="s">
        <v>1845</v>
      </c>
      <c r="X69" s="189">
        <v>45674</v>
      </c>
      <c r="Y69" s="189">
        <v>45674</v>
      </c>
      <c r="Z69" s="75" t="s">
        <v>73</v>
      </c>
      <c r="AA69" s="75">
        <v>45808</v>
      </c>
      <c r="AB69" s="46">
        <f t="shared" si="0"/>
        <v>134</v>
      </c>
      <c r="AC69" s="76">
        <v>0</v>
      </c>
      <c r="AD69" s="76">
        <v>0</v>
      </c>
      <c r="AE69" s="76">
        <v>0</v>
      </c>
      <c r="AF69" s="77" t="s">
        <v>73</v>
      </c>
      <c r="AG69" s="283">
        <f t="shared" si="1"/>
        <v>0</v>
      </c>
      <c r="AH69" s="76">
        <v>0</v>
      </c>
      <c r="AI69" s="76">
        <v>0</v>
      </c>
      <c r="AJ69" s="73" t="s">
        <v>73</v>
      </c>
      <c r="AK69" s="78" t="s">
        <v>73</v>
      </c>
      <c r="AL69" s="76">
        <v>0</v>
      </c>
      <c r="AM69" s="78" t="s">
        <v>73</v>
      </c>
      <c r="AN69" s="78" t="s">
        <v>73</v>
      </c>
      <c r="AO69" s="78" t="s">
        <v>73</v>
      </c>
      <c r="AP69" s="46">
        <f t="shared" si="2"/>
        <v>0</v>
      </c>
      <c r="AQ69" s="46">
        <f t="shared" si="3"/>
        <v>23573400</v>
      </c>
      <c r="AR69" s="73" t="s">
        <v>65</v>
      </c>
      <c r="AS69" s="188">
        <v>23573400</v>
      </c>
      <c r="AT69" s="73" t="s">
        <v>86</v>
      </c>
      <c r="AU69" s="76">
        <v>0</v>
      </c>
      <c r="AV69" s="79" t="s">
        <v>73</v>
      </c>
      <c r="AW69" s="187">
        <v>2773400</v>
      </c>
      <c r="AX69" s="81">
        <f t="shared" si="4"/>
        <v>20800000</v>
      </c>
      <c r="AY69" s="82">
        <f t="shared" si="5"/>
        <v>0.11764955415850069</v>
      </c>
      <c r="AZ69" s="185">
        <v>0.11764955415850069</v>
      </c>
      <c r="BA69" s="79" t="s">
        <v>73</v>
      </c>
      <c r="BB69" s="73" t="s">
        <v>87</v>
      </c>
      <c r="BC69" s="162" t="s">
        <v>1959</v>
      </c>
      <c r="BD69" s="72" t="s">
        <v>65</v>
      </c>
      <c r="BE69" s="72" t="s">
        <v>65</v>
      </c>
    </row>
    <row r="70" spans="2:57" x14ac:dyDescent="0.25">
      <c r="B70" s="72">
        <v>2025</v>
      </c>
      <c r="C70" s="72">
        <v>891780111</v>
      </c>
      <c r="D70" s="72" t="s">
        <v>63</v>
      </c>
      <c r="E70" s="190" t="s">
        <v>1958</v>
      </c>
      <c r="F70" s="73" t="s">
        <v>1957</v>
      </c>
      <c r="G70" s="73">
        <v>0</v>
      </c>
      <c r="H70" s="73" t="s">
        <v>71</v>
      </c>
      <c r="I70" s="72" t="s">
        <v>64</v>
      </c>
      <c r="J70" s="74" t="s">
        <v>81</v>
      </c>
      <c r="K70" s="162" t="s">
        <v>1956</v>
      </c>
      <c r="L70" s="188">
        <v>15739800</v>
      </c>
      <c r="M70" s="72" t="s">
        <v>66</v>
      </c>
      <c r="N70" s="162" t="s">
        <v>1955</v>
      </c>
      <c r="O70" s="162">
        <v>1082934684</v>
      </c>
      <c r="P70" s="73">
        <v>28</v>
      </c>
      <c r="Q70" s="78">
        <v>45670</v>
      </c>
      <c r="R70" s="97">
        <v>5573604000</v>
      </c>
      <c r="S70" s="78">
        <v>45674</v>
      </c>
      <c r="T70" s="188">
        <v>15739800</v>
      </c>
      <c r="U70" s="73" t="s">
        <v>65</v>
      </c>
      <c r="V70" s="188">
        <v>72175281</v>
      </c>
      <c r="W70" s="190" t="s">
        <v>1036</v>
      </c>
      <c r="X70" s="189">
        <v>45674</v>
      </c>
      <c r="Y70" s="189">
        <v>45674</v>
      </c>
      <c r="Z70" s="75" t="s">
        <v>73</v>
      </c>
      <c r="AA70" s="75">
        <v>45808</v>
      </c>
      <c r="AB70" s="46">
        <f t="shared" si="0"/>
        <v>134</v>
      </c>
      <c r="AC70" s="76">
        <v>0</v>
      </c>
      <c r="AD70" s="76">
        <v>0</v>
      </c>
      <c r="AE70" s="76">
        <v>0</v>
      </c>
      <c r="AF70" s="77" t="s">
        <v>73</v>
      </c>
      <c r="AG70" s="283">
        <f t="shared" si="1"/>
        <v>0</v>
      </c>
      <c r="AH70" s="76">
        <v>0</v>
      </c>
      <c r="AI70" s="76">
        <v>0</v>
      </c>
      <c r="AJ70" s="73" t="s">
        <v>73</v>
      </c>
      <c r="AK70" s="78" t="s">
        <v>73</v>
      </c>
      <c r="AL70" s="76">
        <v>0</v>
      </c>
      <c r="AM70" s="78" t="s">
        <v>73</v>
      </c>
      <c r="AN70" s="78" t="s">
        <v>73</v>
      </c>
      <c r="AO70" s="78" t="s">
        <v>73</v>
      </c>
      <c r="AP70" s="46">
        <f t="shared" si="2"/>
        <v>0</v>
      </c>
      <c r="AQ70" s="46">
        <f t="shared" si="3"/>
        <v>15739800</v>
      </c>
      <c r="AR70" s="73" t="s">
        <v>65</v>
      </c>
      <c r="AS70" s="188">
        <v>15739800</v>
      </c>
      <c r="AT70" s="73" t="s">
        <v>86</v>
      </c>
      <c r="AU70" s="76">
        <v>0</v>
      </c>
      <c r="AV70" s="79" t="s">
        <v>73</v>
      </c>
      <c r="AW70" s="187">
        <v>1851800</v>
      </c>
      <c r="AX70" s="81">
        <f t="shared" si="4"/>
        <v>13888000</v>
      </c>
      <c r="AY70" s="82">
        <f t="shared" si="5"/>
        <v>0.11765079607110637</v>
      </c>
      <c r="AZ70" s="185">
        <v>0.11765079607110637</v>
      </c>
      <c r="BA70" s="79" t="s">
        <v>73</v>
      </c>
      <c r="BB70" s="73" t="s">
        <v>87</v>
      </c>
      <c r="BC70" s="162" t="s">
        <v>1954</v>
      </c>
      <c r="BD70" s="72" t="s">
        <v>65</v>
      </c>
      <c r="BE70" s="72" t="s">
        <v>65</v>
      </c>
    </row>
    <row r="71" spans="2:57" x14ac:dyDescent="0.25">
      <c r="B71" s="72">
        <v>2025</v>
      </c>
      <c r="C71" s="72">
        <v>891780111</v>
      </c>
      <c r="D71" s="72" t="s">
        <v>63</v>
      </c>
      <c r="E71" s="190" t="s">
        <v>1953</v>
      </c>
      <c r="F71" s="73" t="s">
        <v>1952</v>
      </c>
      <c r="G71" s="73">
        <v>0</v>
      </c>
      <c r="H71" s="73" t="s">
        <v>71</v>
      </c>
      <c r="I71" s="72" t="s">
        <v>64</v>
      </c>
      <c r="J71" s="74" t="s">
        <v>81</v>
      </c>
      <c r="K71" s="162" t="s">
        <v>1951</v>
      </c>
      <c r="L71" s="188">
        <v>17634700</v>
      </c>
      <c r="M71" s="72" t="s">
        <v>66</v>
      </c>
      <c r="N71" s="162" t="s">
        <v>1950</v>
      </c>
      <c r="O71" s="162">
        <v>1083017229</v>
      </c>
      <c r="P71" s="73">
        <v>28</v>
      </c>
      <c r="Q71" s="78">
        <v>45670</v>
      </c>
      <c r="R71" s="97">
        <v>5573604000</v>
      </c>
      <c r="S71" s="78">
        <v>45674</v>
      </c>
      <c r="T71" s="188">
        <v>17634700</v>
      </c>
      <c r="U71" s="73" t="s">
        <v>65</v>
      </c>
      <c r="V71" s="188">
        <v>72175281</v>
      </c>
      <c r="W71" s="190" t="s">
        <v>1036</v>
      </c>
      <c r="X71" s="189">
        <v>45674</v>
      </c>
      <c r="Y71" s="189">
        <v>45674</v>
      </c>
      <c r="Z71" s="75" t="s">
        <v>73</v>
      </c>
      <c r="AA71" s="75">
        <v>45808</v>
      </c>
      <c r="AB71" s="46">
        <f t="shared" si="0"/>
        <v>134</v>
      </c>
      <c r="AC71" s="76">
        <v>0</v>
      </c>
      <c r="AD71" s="76">
        <v>0</v>
      </c>
      <c r="AE71" s="76">
        <v>0</v>
      </c>
      <c r="AF71" s="77" t="s">
        <v>73</v>
      </c>
      <c r="AG71" s="283">
        <f t="shared" si="1"/>
        <v>0</v>
      </c>
      <c r="AH71" s="76">
        <v>0</v>
      </c>
      <c r="AI71" s="76">
        <v>0</v>
      </c>
      <c r="AJ71" s="73" t="s">
        <v>73</v>
      </c>
      <c r="AK71" s="78" t="s">
        <v>73</v>
      </c>
      <c r="AL71" s="76">
        <v>0</v>
      </c>
      <c r="AM71" s="78" t="s">
        <v>73</v>
      </c>
      <c r="AN71" s="78" t="s">
        <v>73</v>
      </c>
      <c r="AO71" s="78" t="s">
        <v>73</v>
      </c>
      <c r="AP71" s="46">
        <f t="shared" si="2"/>
        <v>0</v>
      </c>
      <c r="AQ71" s="46">
        <f t="shared" si="3"/>
        <v>17634700</v>
      </c>
      <c r="AR71" s="73" t="s">
        <v>65</v>
      </c>
      <c r="AS71" s="188">
        <v>17634700</v>
      </c>
      <c r="AT71" s="73" t="s">
        <v>86</v>
      </c>
      <c r="AU71" s="76">
        <v>0</v>
      </c>
      <c r="AV71" s="79" t="s">
        <v>73</v>
      </c>
      <c r="AW71" s="187">
        <v>2074700</v>
      </c>
      <c r="AX71" s="81">
        <f t="shared" si="4"/>
        <v>15560000</v>
      </c>
      <c r="AY71" s="82">
        <f t="shared" si="5"/>
        <v>0.11764872665823632</v>
      </c>
      <c r="AZ71" s="185">
        <v>0.11764872665823632</v>
      </c>
      <c r="BA71" s="79" t="s">
        <v>73</v>
      </c>
      <c r="BB71" s="73" t="s">
        <v>87</v>
      </c>
      <c r="BC71" s="162" t="s">
        <v>1949</v>
      </c>
      <c r="BD71" s="72" t="s">
        <v>65</v>
      </c>
      <c r="BE71" s="72" t="s">
        <v>65</v>
      </c>
    </row>
    <row r="72" spans="2:57" x14ac:dyDescent="0.25">
      <c r="B72" s="72">
        <v>2025</v>
      </c>
      <c r="C72" s="72">
        <v>891780111</v>
      </c>
      <c r="D72" s="72" t="s">
        <v>63</v>
      </c>
      <c r="E72" s="190" t="s">
        <v>1948</v>
      </c>
      <c r="F72" s="73" t="s">
        <v>1947</v>
      </c>
      <c r="G72" s="73">
        <v>0</v>
      </c>
      <c r="H72" s="73" t="s">
        <v>71</v>
      </c>
      <c r="I72" s="72" t="s">
        <v>64</v>
      </c>
      <c r="J72" s="74" t="s">
        <v>81</v>
      </c>
      <c r="K72" s="162" t="s">
        <v>1946</v>
      </c>
      <c r="L72" s="188">
        <v>14307200</v>
      </c>
      <c r="M72" s="72" t="s">
        <v>66</v>
      </c>
      <c r="N72" s="162" t="s">
        <v>1945</v>
      </c>
      <c r="O72" s="162">
        <v>1082902525</v>
      </c>
      <c r="P72" s="73">
        <v>28</v>
      </c>
      <c r="Q72" s="78">
        <v>45670</v>
      </c>
      <c r="R72" s="97">
        <v>5573604000</v>
      </c>
      <c r="S72" s="78">
        <v>45674</v>
      </c>
      <c r="T72" s="188">
        <v>14307200</v>
      </c>
      <c r="U72" s="73" t="s">
        <v>65</v>
      </c>
      <c r="V72" s="188">
        <v>36557666</v>
      </c>
      <c r="W72" s="190" t="s">
        <v>1015</v>
      </c>
      <c r="X72" s="189">
        <v>45674</v>
      </c>
      <c r="Y72" s="189">
        <v>45674</v>
      </c>
      <c r="Z72" s="75" t="s">
        <v>73</v>
      </c>
      <c r="AA72" s="75">
        <v>45808</v>
      </c>
      <c r="AB72" s="46">
        <f t="shared" ref="AB72:AB135" si="6">+IF(Z72="1800-01-01",AA72-Y72,AA72-Z72)</f>
        <v>134</v>
      </c>
      <c r="AC72" s="76">
        <v>0</v>
      </c>
      <c r="AD72" s="76">
        <v>0</v>
      </c>
      <c r="AE72" s="76">
        <v>0</v>
      </c>
      <c r="AF72" s="77" t="s">
        <v>73</v>
      </c>
      <c r="AG72" s="283">
        <f t="shared" ref="AG72:AG135" si="7">+IF(AF72="1800-01-01",0,AF72-AA72)</f>
        <v>0</v>
      </c>
      <c r="AH72" s="76">
        <v>0</v>
      </c>
      <c r="AI72" s="76">
        <v>0</v>
      </c>
      <c r="AJ72" s="73" t="s">
        <v>73</v>
      </c>
      <c r="AK72" s="78" t="s">
        <v>73</v>
      </c>
      <c r="AL72" s="76">
        <v>0</v>
      </c>
      <c r="AM72" s="78" t="s">
        <v>73</v>
      </c>
      <c r="AN72" s="78" t="s">
        <v>73</v>
      </c>
      <c r="AO72" s="78" t="s">
        <v>73</v>
      </c>
      <c r="AP72" s="46">
        <f t="shared" ref="AP72:AP135" si="8">+IF(AM72="1800-01-01",0,AN72-AM72)</f>
        <v>0</v>
      </c>
      <c r="AQ72" s="46">
        <f t="shared" ref="AQ72:AQ135" si="9">+L72+AD72-AI72</f>
        <v>14307200</v>
      </c>
      <c r="AR72" s="73" t="s">
        <v>65</v>
      </c>
      <c r="AS72" s="188">
        <v>14307200</v>
      </c>
      <c r="AT72" s="73" t="s">
        <v>86</v>
      </c>
      <c r="AU72" s="76">
        <v>0</v>
      </c>
      <c r="AV72" s="79" t="s">
        <v>73</v>
      </c>
      <c r="AW72" s="187">
        <v>1683200</v>
      </c>
      <c r="AX72" s="81">
        <f t="shared" ref="AX72:AX135" si="10">AQ72-AW72</f>
        <v>12624000</v>
      </c>
      <c r="AY72" s="82">
        <f t="shared" ref="AY72:AY135" si="11">+IFERROR(AW72/AQ72,"_")</f>
        <v>0.11764705882352941</v>
      </c>
      <c r="AZ72" s="185">
        <v>0.11764705882352941</v>
      </c>
      <c r="BA72" s="79" t="s">
        <v>73</v>
      </c>
      <c r="BB72" s="73" t="s">
        <v>87</v>
      </c>
      <c r="BC72" s="162" t="s">
        <v>1944</v>
      </c>
      <c r="BD72" s="72" t="s">
        <v>65</v>
      </c>
      <c r="BE72" s="72" t="s">
        <v>65</v>
      </c>
    </row>
    <row r="73" spans="2:57" x14ac:dyDescent="0.25">
      <c r="B73" s="72">
        <v>2025</v>
      </c>
      <c r="C73" s="72">
        <v>891780111</v>
      </c>
      <c r="D73" s="72" t="s">
        <v>63</v>
      </c>
      <c r="E73" s="190" t="s">
        <v>1943</v>
      </c>
      <c r="F73" s="73" t="s">
        <v>1942</v>
      </c>
      <c r="G73" s="73">
        <v>0</v>
      </c>
      <c r="H73" s="73" t="s">
        <v>71</v>
      </c>
      <c r="I73" s="72" t="s">
        <v>64</v>
      </c>
      <c r="J73" s="74" t="s">
        <v>81</v>
      </c>
      <c r="K73" s="162" t="s">
        <v>1941</v>
      </c>
      <c r="L73" s="188">
        <v>17360000</v>
      </c>
      <c r="M73" s="72" t="s">
        <v>66</v>
      </c>
      <c r="N73" s="162" t="s">
        <v>1940</v>
      </c>
      <c r="O73" s="162">
        <v>7140330</v>
      </c>
      <c r="P73" s="73">
        <v>28</v>
      </c>
      <c r="Q73" s="78">
        <v>45670</v>
      </c>
      <c r="R73" s="97">
        <v>5573604000</v>
      </c>
      <c r="S73" s="78">
        <v>45674</v>
      </c>
      <c r="T73" s="188">
        <v>17360000</v>
      </c>
      <c r="U73" s="73" t="s">
        <v>65</v>
      </c>
      <c r="V73" s="188">
        <v>57435262</v>
      </c>
      <c r="W73" s="190" t="s">
        <v>1939</v>
      </c>
      <c r="X73" s="189">
        <v>45674</v>
      </c>
      <c r="Y73" s="189">
        <v>45674</v>
      </c>
      <c r="Z73" s="75" t="s">
        <v>73</v>
      </c>
      <c r="AA73" s="75">
        <v>45808</v>
      </c>
      <c r="AB73" s="46">
        <f t="shared" si="6"/>
        <v>134</v>
      </c>
      <c r="AC73" s="76">
        <v>0</v>
      </c>
      <c r="AD73" s="76">
        <v>0</v>
      </c>
      <c r="AE73" s="76">
        <v>0</v>
      </c>
      <c r="AF73" s="77" t="s">
        <v>73</v>
      </c>
      <c r="AG73" s="283">
        <f t="shared" si="7"/>
        <v>0</v>
      </c>
      <c r="AH73" s="76">
        <v>0</v>
      </c>
      <c r="AI73" s="76">
        <v>0</v>
      </c>
      <c r="AJ73" s="73" t="s">
        <v>73</v>
      </c>
      <c r="AK73" s="78" t="s">
        <v>73</v>
      </c>
      <c r="AL73" s="76">
        <v>0</v>
      </c>
      <c r="AM73" s="78" t="s">
        <v>73</v>
      </c>
      <c r="AN73" s="78" t="s">
        <v>73</v>
      </c>
      <c r="AO73" s="78" t="s">
        <v>73</v>
      </c>
      <c r="AP73" s="46">
        <f t="shared" si="8"/>
        <v>0</v>
      </c>
      <c r="AQ73" s="46">
        <f t="shared" si="9"/>
        <v>17360000</v>
      </c>
      <c r="AR73" s="73" t="s">
        <v>65</v>
      </c>
      <c r="AS73" s="188">
        <v>17360000</v>
      </c>
      <c r="AT73" s="73" t="s">
        <v>86</v>
      </c>
      <c r="AU73" s="76">
        <v>0</v>
      </c>
      <c r="AV73" s="79" t="s">
        <v>73</v>
      </c>
      <c r="AW73" s="187">
        <v>3472000</v>
      </c>
      <c r="AX73" s="81">
        <f t="shared" si="10"/>
        <v>13888000</v>
      </c>
      <c r="AY73" s="82">
        <f t="shared" si="11"/>
        <v>0.2</v>
      </c>
      <c r="AZ73" s="185">
        <v>0.2</v>
      </c>
      <c r="BA73" s="79" t="s">
        <v>73</v>
      </c>
      <c r="BB73" s="73" t="s">
        <v>87</v>
      </c>
      <c r="BC73" s="162" t="s">
        <v>1938</v>
      </c>
      <c r="BD73" s="72" t="s">
        <v>65</v>
      </c>
      <c r="BE73" s="72" t="s">
        <v>65</v>
      </c>
    </row>
    <row r="74" spans="2:57" x14ac:dyDescent="0.25">
      <c r="B74" s="72">
        <v>2025</v>
      </c>
      <c r="C74" s="72">
        <v>891780111</v>
      </c>
      <c r="D74" s="72" t="s">
        <v>63</v>
      </c>
      <c r="E74" s="190" t="s">
        <v>1937</v>
      </c>
      <c r="F74" s="73" t="s">
        <v>1936</v>
      </c>
      <c r="G74" s="73">
        <v>0</v>
      </c>
      <c r="H74" s="73" t="s">
        <v>71</v>
      </c>
      <c r="I74" s="72" t="s">
        <v>64</v>
      </c>
      <c r="J74" s="74" t="s">
        <v>81</v>
      </c>
      <c r="K74" s="162" t="s">
        <v>1935</v>
      </c>
      <c r="L74" s="188">
        <v>33546700</v>
      </c>
      <c r="M74" s="72" t="s">
        <v>66</v>
      </c>
      <c r="N74" s="162" t="s">
        <v>1934</v>
      </c>
      <c r="O74" s="162">
        <v>51937854</v>
      </c>
      <c r="P74" s="191">
        <v>27</v>
      </c>
      <c r="Q74" s="78">
        <v>45670</v>
      </c>
      <c r="R74" s="162">
        <v>2494141000</v>
      </c>
      <c r="S74" s="78">
        <v>45674</v>
      </c>
      <c r="T74" s="188">
        <v>33546700</v>
      </c>
      <c r="U74" s="73" t="s">
        <v>65</v>
      </c>
      <c r="V74" s="188">
        <v>72175281</v>
      </c>
      <c r="W74" s="190" t="s">
        <v>1036</v>
      </c>
      <c r="X74" s="189">
        <v>45674</v>
      </c>
      <c r="Y74" s="189">
        <v>45674</v>
      </c>
      <c r="Z74" s="75" t="s">
        <v>73</v>
      </c>
      <c r="AA74" s="75">
        <v>45808</v>
      </c>
      <c r="AB74" s="46">
        <f t="shared" si="6"/>
        <v>134</v>
      </c>
      <c r="AC74" s="76">
        <v>0</v>
      </c>
      <c r="AD74" s="76">
        <v>0</v>
      </c>
      <c r="AE74" s="76">
        <v>0</v>
      </c>
      <c r="AF74" s="77" t="s">
        <v>73</v>
      </c>
      <c r="AG74" s="283">
        <f t="shared" si="7"/>
        <v>0</v>
      </c>
      <c r="AH74" s="76">
        <v>0</v>
      </c>
      <c r="AI74" s="76">
        <v>0</v>
      </c>
      <c r="AJ74" s="73" t="s">
        <v>73</v>
      </c>
      <c r="AK74" s="78" t="s">
        <v>73</v>
      </c>
      <c r="AL74" s="76">
        <v>0</v>
      </c>
      <c r="AM74" s="78" t="s">
        <v>73</v>
      </c>
      <c r="AN74" s="78" t="s">
        <v>73</v>
      </c>
      <c r="AO74" s="78" t="s">
        <v>73</v>
      </c>
      <c r="AP74" s="46">
        <f t="shared" si="8"/>
        <v>0</v>
      </c>
      <c r="AQ74" s="46">
        <f t="shared" si="9"/>
        <v>33546700</v>
      </c>
      <c r="AR74" s="73" t="s">
        <v>65</v>
      </c>
      <c r="AS74" s="188">
        <v>33546700</v>
      </c>
      <c r="AT74" s="73" t="s">
        <v>86</v>
      </c>
      <c r="AU74" s="76">
        <v>0</v>
      </c>
      <c r="AV74" s="79" t="s">
        <v>73</v>
      </c>
      <c r="AW74" s="187">
        <v>3946700</v>
      </c>
      <c r="AX74" s="81">
        <f t="shared" si="10"/>
        <v>29600000</v>
      </c>
      <c r="AY74" s="82">
        <f t="shared" si="11"/>
        <v>0.11764793556445194</v>
      </c>
      <c r="AZ74" s="185">
        <v>0.11764793556445194</v>
      </c>
      <c r="BA74" s="79" t="s">
        <v>73</v>
      </c>
      <c r="BB74" s="73" t="s">
        <v>87</v>
      </c>
      <c r="BC74" s="162" t="s">
        <v>1933</v>
      </c>
      <c r="BD74" s="72" t="s">
        <v>65</v>
      </c>
      <c r="BE74" s="72" t="s">
        <v>65</v>
      </c>
    </row>
    <row r="75" spans="2:57" x14ac:dyDescent="0.25">
      <c r="B75" s="72">
        <v>2025</v>
      </c>
      <c r="C75" s="72">
        <v>891780111</v>
      </c>
      <c r="D75" s="72" t="s">
        <v>63</v>
      </c>
      <c r="E75" s="190" t="s">
        <v>1932</v>
      </c>
      <c r="F75" s="73" t="s">
        <v>1931</v>
      </c>
      <c r="G75" s="73">
        <v>0</v>
      </c>
      <c r="H75" s="73" t="s">
        <v>71</v>
      </c>
      <c r="I75" s="72" t="s">
        <v>64</v>
      </c>
      <c r="J75" s="74" t="s">
        <v>81</v>
      </c>
      <c r="K75" s="162" t="s">
        <v>1930</v>
      </c>
      <c r="L75" s="188">
        <v>12825000</v>
      </c>
      <c r="M75" s="72" t="s">
        <v>66</v>
      </c>
      <c r="N75" s="162" t="s">
        <v>1929</v>
      </c>
      <c r="O75" s="162">
        <v>1082958221</v>
      </c>
      <c r="P75" s="191">
        <v>27</v>
      </c>
      <c r="Q75" s="78">
        <v>45670</v>
      </c>
      <c r="R75" s="162">
        <v>2494141000</v>
      </c>
      <c r="S75" s="78">
        <v>45674</v>
      </c>
      <c r="T75" s="188">
        <v>12825000</v>
      </c>
      <c r="U75" s="73" t="s">
        <v>65</v>
      </c>
      <c r="V75" s="188">
        <v>57400977</v>
      </c>
      <c r="W75" s="190" t="s">
        <v>1620</v>
      </c>
      <c r="X75" s="189">
        <v>45674</v>
      </c>
      <c r="Y75" s="189">
        <v>45674</v>
      </c>
      <c r="Z75" s="75" t="s">
        <v>73</v>
      </c>
      <c r="AA75" s="75">
        <v>45808</v>
      </c>
      <c r="AB75" s="46">
        <f t="shared" si="6"/>
        <v>134</v>
      </c>
      <c r="AC75" s="76">
        <v>0</v>
      </c>
      <c r="AD75" s="76">
        <v>0</v>
      </c>
      <c r="AE75" s="76">
        <v>0</v>
      </c>
      <c r="AF75" s="77" t="s">
        <v>73</v>
      </c>
      <c r="AG75" s="283">
        <f t="shared" si="7"/>
        <v>0</v>
      </c>
      <c r="AH75" s="76">
        <v>0</v>
      </c>
      <c r="AI75" s="76">
        <v>0</v>
      </c>
      <c r="AJ75" s="73" t="s">
        <v>73</v>
      </c>
      <c r="AK75" s="78" t="s">
        <v>73</v>
      </c>
      <c r="AL75" s="76">
        <v>0</v>
      </c>
      <c r="AM75" s="78" t="s">
        <v>73</v>
      </c>
      <c r="AN75" s="78" t="s">
        <v>73</v>
      </c>
      <c r="AO75" s="78" t="s">
        <v>73</v>
      </c>
      <c r="AP75" s="46">
        <f t="shared" si="8"/>
        <v>0</v>
      </c>
      <c r="AQ75" s="46">
        <f t="shared" si="9"/>
        <v>12825000</v>
      </c>
      <c r="AR75" s="73" t="s">
        <v>65</v>
      </c>
      <c r="AS75" s="188">
        <v>12825000</v>
      </c>
      <c r="AT75" s="73" t="s">
        <v>86</v>
      </c>
      <c r="AU75" s="76">
        <v>0</v>
      </c>
      <c r="AV75" s="79" t="s">
        <v>73</v>
      </c>
      <c r="AW75" s="187">
        <v>1425000</v>
      </c>
      <c r="AX75" s="81">
        <f t="shared" si="10"/>
        <v>11400000</v>
      </c>
      <c r="AY75" s="82">
        <f t="shared" si="11"/>
        <v>0.1111111111111111</v>
      </c>
      <c r="AZ75" s="185">
        <v>0.1111111111111111</v>
      </c>
      <c r="BA75" s="79" t="s">
        <v>73</v>
      </c>
      <c r="BB75" s="73" t="s">
        <v>87</v>
      </c>
      <c r="BC75" s="162" t="s">
        <v>1928</v>
      </c>
      <c r="BD75" s="72" t="s">
        <v>65</v>
      </c>
      <c r="BE75" s="72" t="s">
        <v>65</v>
      </c>
    </row>
    <row r="76" spans="2:57" x14ac:dyDescent="0.25">
      <c r="B76" s="72">
        <v>2025</v>
      </c>
      <c r="C76" s="72">
        <v>891780111</v>
      </c>
      <c r="D76" s="72" t="s">
        <v>63</v>
      </c>
      <c r="E76" s="190" t="s">
        <v>1927</v>
      </c>
      <c r="F76" s="73" t="s">
        <v>1926</v>
      </c>
      <c r="G76" s="73">
        <v>0</v>
      </c>
      <c r="H76" s="73" t="s">
        <v>71</v>
      </c>
      <c r="I76" s="72" t="s">
        <v>64</v>
      </c>
      <c r="J76" s="74" t="s">
        <v>81</v>
      </c>
      <c r="K76" s="162" t="s">
        <v>1925</v>
      </c>
      <c r="L76" s="188">
        <v>15780000</v>
      </c>
      <c r="M76" s="72" t="s">
        <v>66</v>
      </c>
      <c r="N76" s="162" t="s">
        <v>1924</v>
      </c>
      <c r="O76" s="162">
        <v>1082854051</v>
      </c>
      <c r="P76" s="73">
        <v>28</v>
      </c>
      <c r="Q76" s="78">
        <v>45670</v>
      </c>
      <c r="R76" s="97">
        <v>5573604000</v>
      </c>
      <c r="S76" s="78">
        <v>45674</v>
      </c>
      <c r="T76" s="188">
        <v>15780000</v>
      </c>
      <c r="U76" s="73" t="s">
        <v>65</v>
      </c>
      <c r="V76" s="188">
        <v>30766322</v>
      </c>
      <c r="W76" s="190" t="s">
        <v>1923</v>
      </c>
      <c r="X76" s="189">
        <v>45674</v>
      </c>
      <c r="Y76" s="189">
        <v>45674</v>
      </c>
      <c r="Z76" s="75" t="s">
        <v>73</v>
      </c>
      <c r="AA76" s="75">
        <v>45808</v>
      </c>
      <c r="AB76" s="46">
        <f t="shared" si="6"/>
        <v>134</v>
      </c>
      <c r="AC76" s="76">
        <v>0</v>
      </c>
      <c r="AD76" s="76">
        <v>0</v>
      </c>
      <c r="AE76" s="76">
        <v>0</v>
      </c>
      <c r="AF76" s="77" t="s">
        <v>73</v>
      </c>
      <c r="AG76" s="283">
        <f t="shared" si="7"/>
        <v>0</v>
      </c>
      <c r="AH76" s="76">
        <v>0</v>
      </c>
      <c r="AI76" s="76">
        <v>0</v>
      </c>
      <c r="AJ76" s="73" t="s">
        <v>73</v>
      </c>
      <c r="AK76" s="78" t="s">
        <v>73</v>
      </c>
      <c r="AL76" s="76">
        <v>0</v>
      </c>
      <c r="AM76" s="78" t="s">
        <v>73</v>
      </c>
      <c r="AN76" s="78" t="s">
        <v>73</v>
      </c>
      <c r="AO76" s="78" t="s">
        <v>73</v>
      </c>
      <c r="AP76" s="46">
        <f t="shared" si="8"/>
        <v>0</v>
      </c>
      <c r="AQ76" s="46">
        <f t="shared" si="9"/>
        <v>15780000</v>
      </c>
      <c r="AR76" s="73" t="s">
        <v>65</v>
      </c>
      <c r="AS76" s="188">
        <v>15780000</v>
      </c>
      <c r="AT76" s="73" t="s">
        <v>86</v>
      </c>
      <c r="AU76" s="76">
        <v>0</v>
      </c>
      <c r="AV76" s="79" t="s">
        <v>73</v>
      </c>
      <c r="AW76" s="187">
        <v>0</v>
      </c>
      <c r="AX76" s="81">
        <f t="shared" si="10"/>
        <v>15780000</v>
      </c>
      <c r="AY76" s="82">
        <f t="shared" si="11"/>
        <v>0</v>
      </c>
      <c r="AZ76" s="185">
        <v>0</v>
      </c>
      <c r="BA76" s="79" t="s">
        <v>73</v>
      </c>
      <c r="BB76" s="73" t="s">
        <v>87</v>
      </c>
      <c r="BC76" s="162" t="s">
        <v>1922</v>
      </c>
      <c r="BD76" s="72" t="s">
        <v>65</v>
      </c>
      <c r="BE76" s="72" t="s">
        <v>65</v>
      </c>
    </row>
    <row r="77" spans="2:57" x14ac:dyDescent="0.25">
      <c r="B77" s="72">
        <v>2025</v>
      </c>
      <c r="C77" s="72">
        <v>891780111</v>
      </c>
      <c r="D77" s="72" t="s">
        <v>63</v>
      </c>
      <c r="E77" s="190" t="s">
        <v>1921</v>
      </c>
      <c r="F77" s="73" t="s">
        <v>1920</v>
      </c>
      <c r="G77" s="73">
        <v>0</v>
      </c>
      <c r="H77" s="73" t="s">
        <v>71</v>
      </c>
      <c r="I77" s="72" t="s">
        <v>64</v>
      </c>
      <c r="J77" s="74" t="s">
        <v>81</v>
      </c>
      <c r="K77" s="162" t="s">
        <v>1919</v>
      </c>
      <c r="L77" s="188">
        <v>14307200</v>
      </c>
      <c r="M77" s="72" t="s">
        <v>66</v>
      </c>
      <c r="N77" s="162" t="s">
        <v>1918</v>
      </c>
      <c r="O77" s="162">
        <v>1082921709</v>
      </c>
      <c r="P77" s="73">
        <v>28</v>
      </c>
      <c r="Q77" s="78">
        <v>45670</v>
      </c>
      <c r="R77" s="97">
        <v>5573604000</v>
      </c>
      <c r="S77" s="78">
        <v>45674</v>
      </c>
      <c r="T77" s="188">
        <v>14307200</v>
      </c>
      <c r="U77" s="73" t="s">
        <v>65</v>
      </c>
      <c r="V77" s="188">
        <v>72175281</v>
      </c>
      <c r="W77" s="190" t="s">
        <v>1036</v>
      </c>
      <c r="X77" s="189">
        <v>45674</v>
      </c>
      <c r="Y77" s="189">
        <v>45674</v>
      </c>
      <c r="Z77" s="75" t="s">
        <v>73</v>
      </c>
      <c r="AA77" s="75">
        <v>45808</v>
      </c>
      <c r="AB77" s="46">
        <f t="shared" si="6"/>
        <v>134</v>
      </c>
      <c r="AC77" s="76">
        <v>0</v>
      </c>
      <c r="AD77" s="76">
        <v>0</v>
      </c>
      <c r="AE77" s="76">
        <v>0</v>
      </c>
      <c r="AF77" s="77" t="s">
        <v>73</v>
      </c>
      <c r="AG77" s="283">
        <f t="shared" si="7"/>
        <v>0</v>
      </c>
      <c r="AH77" s="76">
        <v>0</v>
      </c>
      <c r="AI77" s="76">
        <v>0</v>
      </c>
      <c r="AJ77" s="73" t="s">
        <v>73</v>
      </c>
      <c r="AK77" s="78" t="s">
        <v>73</v>
      </c>
      <c r="AL77" s="76">
        <v>0</v>
      </c>
      <c r="AM77" s="78" t="s">
        <v>73</v>
      </c>
      <c r="AN77" s="78" t="s">
        <v>73</v>
      </c>
      <c r="AO77" s="78" t="s">
        <v>73</v>
      </c>
      <c r="AP77" s="46">
        <f t="shared" si="8"/>
        <v>0</v>
      </c>
      <c r="AQ77" s="46">
        <f t="shared" si="9"/>
        <v>14307200</v>
      </c>
      <c r="AR77" s="73" t="s">
        <v>65</v>
      </c>
      <c r="AS77" s="188">
        <v>14307200</v>
      </c>
      <c r="AT77" s="73" t="s">
        <v>86</v>
      </c>
      <c r="AU77" s="76">
        <v>0</v>
      </c>
      <c r="AV77" s="79" t="s">
        <v>73</v>
      </c>
      <c r="AW77" s="187">
        <v>1683200</v>
      </c>
      <c r="AX77" s="81">
        <f t="shared" si="10"/>
        <v>12624000</v>
      </c>
      <c r="AY77" s="82">
        <f t="shared" si="11"/>
        <v>0.11764705882352941</v>
      </c>
      <c r="AZ77" s="185">
        <v>0.11764705882352941</v>
      </c>
      <c r="BA77" s="79" t="s">
        <v>73</v>
      </c>
      <c r="BB77" s="73" t="s">
        <v>87</v>
      </c>
      <c r="BC77" s="162" t="s">
        <v>1917</v>
      </c>
      <c r="BD77" s="72" t="s">
        <v>65</v>
      </c>
      <c r="BE77" s="72" t="s">
        <v>65</v>
      </c>
    </row>
    <row r="78" spans="2:57" x14ac:dyDescent="0.25">
      <c r="B78" s="72">
        <v>2025</v>
      </c>
      <c r="C78" s="72">
        <v>891780111</v>
      </c>
      <c r="D78" s="72" t="s">
        <v>63</v>
      </c>
      <c r="E78" s="190" t="s">
        <v>1916</v>
      </c>
      <c r="F78" s="73" t="s">
        <v>1915</v>
      </c>
      <c r="G78" s="73">
        <v>0</v>
      </c>
      <c r="H78" s="73" t="s">
        <v>71</v>
      </c>
      <c r="I78" s="72" t="s">
        <v>64</v>
      </c>
      <c r="J78" s="74" t="s">
        <v>81</v>
      </c>
      <c r="K78" s="162" t="s">
        <v>1914</v>
      </c>
      <c r="L78" s="188">
        <v>10650000</v>
      </c>
      <c r="M78" s="72" t="s">
        <v>66</v>
      </c>
      <c r="N78" s="162" t="s">
        <v>1913</v>
      </c>
      <c r="O78" s="162">
        <v>1081925361</v>
      </c>
      <c r="P78" s="191">
        <v>27</v>
      </c>
      <c r="Q78" s="78">
        <v>45670</v>
      </c>
      <c r="R78" s="162">
        <v>2494141000</v>
      </c>
      <c r="S78" s="78">
        <v>45674</v>
      </c>
      <c r="T78" s="188">
        <v>10650000</v>
      </c>
      <c r="U78" s="73" t="s">
        <v>65</v>
      </c>
      <c r="V78" s="188">
        <v>57444673</v>
      </c>
      <c r="W78" s="190" t="s">
        <v>880</v>
      </c>
      <c r="X78" s="189">
        <v>45674</v>
      </c>
      <c r="Y78" s="189">
        <v>45674</v>
      </c>
      <c r="Z78" s="75" t="s">
        <v>73</v>
      </c>
      <c r="AA78" s="75">
        <v>45808</v>
      </c>
      <c r="AB78" s="46">
        <f t="shared" si="6"/>
        <v>134</v>
      </c>
      <c r="AC78" s="76">
        <v>0</v>
      </c>
      <c r="AD78" s="76">
        <v>0</v>
      </c>
      <c r="AE78" s="76">
        <v>0</v>
      </c>
      <c r="AF78" s="77" t="s">
        <v>73</v>
      </c>
      <c r="AG78" s="283">
        <f t="shared" si="7"/>
        <v>0</v>
      </c>
      <c r="AH78" s="76">
        <v>0</v>
      </c>
      <c r="AI78" s="76">
        <v>0</v>
      </c>
      <c r="AJ78" s="73" t="s">
        <v>73</v>
      </c>
      <c r="AK78" s="78" t="s">
        <v>73</v>
      </c>
      <c r="AL78" s="76">
        <v>0</v>
      </c>
      <c r="AM78" s="78" t="s">
        <v>73</v>
      </c>
      <c r="AN78" s="78" t="s">
        <v>73</v>
      </c>
      <c r="AO78" s="78" t="s">
        <v>73</v>
      </c>
      <c r="AP78" s="46">
        <f t="shared" si="8"/>
        <v>0</v>
      </c>
      <c r="AQ78" s="46">
        <f t="shared" si="9"/>
        <v>10650000</v>
      </c>
      <c r="AR78" s="73" t="s">
        <v>65</v>
      </c>
      <c r="AS78" s="188">
        <v>10650000</v>
      </c>
      <c r="AT78" s="73" t="s">
        <v>86</v>
      </c>
      <c r="AU78" s="76">
        <v>0</v>
      </c>
      <c r="AV78" s="79" t="s">
        <v>73</v>
      </c>
      <c r="AW78" s="187">
        <v>1650000</v>
      </c>
      <c r="AX78" s="81">
        <f t="shared" si="10"/>
        <v>9000000</v>
      </c>
      <c r="AY78" s="82">
        <f t="shared" si="11"/>
        <v>0.15492957746478872</v>
      </c>
      <c r="AZ78" s="185">
        <v>0.15492957746478872</v>
      </c>
      <c r="BA78" s="79" t="s">
        <v>73</v>
      </c>
      <c r="BB78" s="73" t="s">
        <v>87</v>
      </c>
      <c r="BC78" s="162" t="s">
        <v>1912</v>
      </c>
      <c r="BD78" s="72" t="s">
        <v>65</v>
      </c>
      <c r="BE78" s="72" t="s">
        <v>65</v>
      </c>
    </row>
    <row r="79" spans="2:57" x14ac:dyDescent="0.25">
      <c r="B79" s="72">
        <v>2025</v>
      </c>
      <c r="C79" s="72">
        <v>891780111</v>
      </c>
      <c r="D79" s="72" t="s">
        <v>63</v>
      </c>
      <c r="E79" s="190" t="s">
        <v>1911</v>
      </c>
      <c r="F79" s="73" t="s">
        <v>1910</v>
      </c>
      <c r="G79" s="73">
        <v>0</v>
      </c>
      <c r="H79" s="73" t="s">
        <v>71</v>
      </c>
      <c r="I79" s="72" t="s">
        <v>64</v>
      </c>
      <c r="J79" s="74" t="s">
        <v>81</v>
      </c>
      <c r="K79" s="162" t="s">
        <v>1909</v>
      </c>
      <c r="L79" s="188">
        <v>10650000</v>
      </c>
      <c r="M79" s="72" t="s">
        <v>66</v>
      </c>
      <c r="N79" s="162" t="s">
        <v>1908</v>
      </c>
      <c r="O79" s="162">
        <v>36729283</v>
      </c>
      <c r="P79" s="191">
        <v>27</v>
      </c>
      <c r="Q79" s="78">
        <v>45670</v>
      </c>
      <c r="R79" s="162">
        <v>2494141000</v>
      </c>
      <c r="S79" s="78">
        <v>45674</v>
      </c>
      <c r="T79" s="188">
        <v>10650000</v>
      </c>
      <c r="U79" s="73" t="s">
        <v>65</v>
      </c>
      <c r="V79" s="188">
        <v>429946</v>
      </c>
      <c r="W79" s="190" t="s">
        <v>939</v>
      </c>
      <c r="X79" s="189">
        <v>45674</v>
      </c>
      <c r="Y79" s="189">
        <v>45674</v>
      </c>
      <c r="Z79" s="75" t="s">
        <v>73</v>
      </c>
      <c r="AA79" s="75">
        <v>45808</v>
      </c>
      <c r="AB79" s="46">
        <f t="shared" si="6"/>
        <v>134</v>
      </c>
      <c r="AC79" s="76">
        <v>0</v>
      </c>
      <c r="AD79" s="76">
        <v>0</v>
      </c>
      <c r="AE79" s="76">
        <v>0</v>
      </c>
      <c r="AF79" s="77" t="s">
        <v>73</v>
      </c>
      <c r="AG79" s="283">
        <f t="shared" si="7"/>
        <v>0</v>
      </c>
      <c r="AH79" s="76">
        <v>0</v>
      </c>
      <c r="AI79" s="76">
        <v>0</v>
      </c>
      <c r="AJ79" s="73" t="s">
        <v>73</v>
      </c>
      <c r="AK79" s="78" t="s">
        <v>73</v>
      </c>
      <c r="AL79" s="76">
        <v>0</v>
      </c>
      <c r="AM79" s="78" t="s">
        <v>73</v>
      </c>
      <c r="AN79" s="78" t="s">
        <v>73</v>
      </c>
      <c r="AO79" s="78" t="s">
        <v>73</v>
      </c>
      <c r="AP79" s="46">
        <f t="shared" si="8"/>
        <v>0</v>
      </c>
      <c r="AQ79" s="46">
        <f t="shared" si="9"/>
        <v>10650000</v>
      </c>
      <c r="AR79" s="73" t="s">
        <v>65</v>
      </c>
      <c r="AS79" s="188">
        <v>10650000</v>
      </c>
      <c r="AT79" s="73" t="s">
        <v>86</v>
      </c>
      <c r="AU79" s="76">
        <v>0</v>
      </c>
      <c r="AV79" s="79" t="s">
        <v>73</v>
      </c>
      <c r="AW79" s="187">
        <v>1650000</v>
      </c>
      <c r="AX79" s="81">
        <f t="shared" si="10"/>
        <v>9000000</v>
      </c>
      <c r="AY79" s="82">
        <f t="shared" si="11"/>
        <v>0.15492957746478872</v>
      </c>
      <c r="AZ79" s="185">
        <v>0.15492957746478872</v>
      </c>
      <c r="BA79" s="79" t="s">
        <v>73</v>
      </c>
      <c r="BB79" s="73" t="s">
        <v>87</v>
      </c>
      <c r="BC79" s="162" t="s">
        <v>1907</v>
      </c>
      <c r="BD79" s="72" t="s">
        <v>65</v>
      </c>
      <c r="BE79" s="72" t="s">
        <v>65</v>
      </c>
    </row>
    <row r="80" spans="2:57" x14ac:dyDescent="0.25">
      <c r="B80" s="72">
        <v>2025</v>
      </c>
      <c r="C80" s="72">
        <v>891780111</v>
      </c>
      <c r="D80" s="72" t="s">
        <v>63</v>
      </c>
      <c r="E80" s="190" t="s">
        <v>1906</v>
      </c>
      <c r="F80" s="73" t="s">
        <v>1905</v>
      </c>
      <c r="G80" s="73">
        <v>0</v>
      </c>
      <c r="H80" s="73" t="s">
        <v>71</v>
      </c>
      <c r="I80" s="72" t="s">
        <v>64</v>
      </c>
      <c r="J80" s="74" t="s">
        <v>81</v>
      </c>
      <c r="K80" s="162" t="s">
        <v>1904</v>
      </c>
      <c r="L80" s="188">
        <v>19780000</v>
      </c>
      <c r="M80" s="72" t="s">
        <v>66</v>
      </c>
      <c r="N80" s="162" t="s">
        <v>1903</v>
      </c>
      <c r="O80" s="162">
        <v>1083009761</v>
      </c>
      <c r="P80" s="73">
        <v>28</v>
      </c>
      <c r="Q80" s="78">
        <v>45670</v>
      </c>
      <c r="R80" s="97">
        <v>5573604000</v>
      </c>
      <c r="S80" s="78">
        <v>45674</v>
      </c>
      <c r="T80" s="188">
        <v>19780000</v>
      </c>
      <c r="U80" s="73" t="s">
        <v>65</v>
      </c>
      <c r="V80" s="188">
        <v>12621405</v>
      </c>
      <c r="W80" s="190" t="s">
        <v>783</v>
      </c>
      <c r="X80" s="189">
        <v>45674</v>
      </c>
      <c r="Y80" s="189">
        <v>45674</v>
      </c>
      <c r="Z80" s="75" t="s">
        <v>73</v>
      </c>
      <c r="AA80" s="75">
        <v>45808</v>
      </c>
      <c r="AB80" s="46">
        <f t="shared" si="6"/>
        <v>134</v>
      </c>
      <c r="AC80" s="76">
        <v>0</v>
      </c>
      <c r="AD80" s="76">
        <v>0</v>
      </c>
      <c r="AE80" s="76">
        <v>0</v>
      </c>
      <c r="AF80" s="77" t="s">
        <v>73</v>
      </c>
      <c r="AG80" s="283">
        <f t="shared" si="7"/>
        <v>0</v>
      </c>
      <c r="AH80" s="76">
        <v>0</v>
      </c>
      <c r="AI80" s="76">
        <v>0</v>
      </c>
      <c r="AJ80" s="73" t="s">
        <v>73</v>
      </c>
      <c r="AK80" s="78" t="s">
        <v>73</v>
      </c>
      <c r="AL80" s="76">
        <v>0</v>
      </c>
      <c r="AM80" s="78" t="s">
        <v>73</v>
      </c>
      <c r="AN80" s="78" t="s">
        <v>73</v>
      </c>
      <c r="AO80" s="78" t="s">
        <v>73</v>
      </c>
      <c r="AP80" s="46">
        <f t="shared" si="8"/>
        <v>0</v>
      </c>
      <c r="AQ80" s="46">
        <f t="shared" si="9"/>
        <v>19780000</v>
      </c>
      <c r="AR80" s="73" t="s">
        <v>65</v>
      </c>
      <c r="AS80" s="188">
        <v>19780000</v>
      </c>
      <c r="AT80" s="73" t="s">
        <v>86</v>
      </c>
      <c r="AU80" s="76">
        <v>0</v>
      </c>
      <c r="AV80" s="79" t="s">
        <v>73</v>
      </c>
      <c r="AW80" s="187">
        <v>2580000</v>
      </c>
      <c r="AX80" s="81">
        <f t="shared" si="10"/>
        <v>17200000</v>
      </c>
      <c r="AY80" s="82">
        <f t="shared" si="11"/>
        <v>0.13043478260869565</v>
      </c>
      <c r="AZ80" s="185">
        <v>0.13043478260869565</v>
      </c>
      <c r="BA80" s="79" t="s">
        <v>73</v>
      </c>
      <c r="BB80" s="73" t="s">
        <v>87</v>
      </c>
      <c r="BC80" s="162" t="s">
        <v>1902</v>
      </c>
      <c r="BD80" s="72" t="s">
        <v>65</v>
      </c>
      <c r="BE80" s="72" t="s">
        <v>65</v>
      </c>
    </row>
    <row r="81" spans="2:57" x14ac:dyDescent="0.25">
      <c r="B81" s="72">
        <v>2025</v>
      </c>
      <c r="C81" s="72">
        <v>891780111</v>
      </c>
      <c r="D81" s="72" t="s">
        <v>63</v>
      </c>
      <c r="E81" s="190" t="s">
        <v>1901</v>
      </c>
      <c r="F81" s="73" t="s">
        <v>1900</v>
      </c>
      <c r="G81" s="73">
        <v>0</v>
      </c>
      <c r="H81" s="73" t="s">
        <v>71</v>
      </c>
      <c r="I81" s="72" t="s">
        <v>64</v>
      </c>
      <c r="J81" s="74" t="s">
        <v>81</v>
      </c>
      <c r="K81" s="162" t="s">
        <v>1381</v>
      </c>
      <c r="L81" s="188">
        <v>12013400</v>
      </c>
      <c r="M81" s="72" t="s">
        <v>66</v>
      </c>
      <c r="N81" s="162" t="s">
        <v>1899</v>
      </c>
      <c r="O81" s="162">
        <v>36549906</v>
      </c>
      <c r="P81" s="73">
        <v>28</v>
      </c>
      <c r="Q81" s="78">
        <v>45670</v>
      </c>
      <c r="R81" s="97">
        <v>5573604000</v>
      </c>
      <c r="S81" s="78">
        <v>45674</v>
      </c>
      <c r="T81" s="188">
        <v>12013400</v>
      </c>
      <c r="U81" s="73" t="s">
        <v>65</v>
      </c>
      <c r="V81" s="188">
        <v>36557666</v>
      </c>
      <c r="W81" s="190" t="s">
        <v>1015</v>
      </c>
      <c r="X81" s="189">
        <v>45674</v>
      </c>
      <c r="Y81" s="189">
        <v>45674</v>
      </c>
      <c r="Z81" s="75" t="s">
        <v>73</v>
      </c>
      <c r="AA81" s="75">
        <v>45808</v>
      </c>
      <c r="AB81" s="46">
        <f t="shared" si="6"/>
        <v>134</v>
      </c>
      <c r="AC81" s="76">
        <v>0</v>
      </c>
      <c r="AD81" s="76">
        <v>0</v>
      </c>
      <c r="AE81" s="76">
        <v>0</v>
      </c>
      <c r="AF81" s="77" t="s">
        <v>73</v>
      </c>
      <c r="AG81" s="283">
        <f t="shared" si="7"/>
        <v>0</v>
      </c>
      <c r="AH81" s="76">
        <v>0</v>
      </c>
      <c r="AI81" s="76">
        <v>0</v>
      </c>
      <c r="AJ81" s="73" t="s">
        <v>73</v>
      </c>
      <c r="AK81" s="78" t="s">
        <v>73</v>
      </c>
      <c r="AL81" s="76">
        <v>0</v>
      </c>
      <c r="AM81" s="78" t="s">
        <v>73</v>
      </c>
      <c r="AN81" s="78" t="s">
        <v>73</v>
      </c>
      <c r="AO81" s="78" t="s">
        <v>73</v>
      </c>
      <c r="AP81" s="46">
        <f t="shared" si="8"/>
        <v>0</v>
      </c>
      <c r="AQ81" s="46">
        <f t="shared" si="9"/>
        <v>12013400</v>
      </c>
      <c r="AR81" s="73" t="s">
        <v>65</v>
      </c>
      <c r="AS81" s="188">
        <v>12013400</v>
      </c>
      <c r="AT81" s="73" t="s">
        <v>86</v>
      </c>
      <c r="AU81" s="76">
        <v>0</v>
      </c>
      <c r="AV81" s="79" t="s">
        <v>73</v>
      </c>
      <c r="AW81" s="187">
        <v>1413400</v>
      </c>
      <c r="AX81" s="81">
        <f t="shared" si="10"/>
        <v>10600000</v>
      </c>
      <c r="AY81" s="82">
        <f t="shared" si="11"/>
        <v>0.11765195531656317</v>
      </c>
      <c r="AZ81" s="185">
        <v>0.11765195531656317</v>
      </c>
      <c r="BA81" s="79" t="s">
        <v>73</v>
      </c>
      <c r="BB81" s="73" t="s">
        <v>87</v>
      </c>
      <c r="BC81" s="162" t="s">
        <v>1898</v>
      </c>
      <c r="BD81" s="72" t="s">
        <v>65</v>
      </c>
      <c r="BE81" s="72" t="s">
        <v>65</v>
      </c>
    </row>
    <row r="82" spans="2:57" x14ac:dyDescent="0.25">
      <c r="B82" s="72">
        <v>2025</v>
      </c>
      <c r="C82" s="72">
        <v>891780111</v>
      </c>
      <c r="D82" s="72" t="s">
        <v>63</v>
      </c>
      <c r="E82" s="190" t="s">
        <v>1897</v>
      </c>
      <c r="F82" s="73" t="s">
        <v>1896</v>
      </c>
      <c r="G82" s="73">
        <v>0</v>
      </c>
      <c r="H82" s="73" t="s">
        <v>71</v>
      </c>
      <c r="I82" s="72" t="s">
        <v>64</v>
      </c>
      <c r="J82" s="74" t="s">
        <v>81</v>
      </c>
      <c r="K82" s="162" t="s">
        <v>1895</v>
      </c>
      <c r="L82" s="188">
        <v>10350000</v>
      </c>
      <c r="M82" s="72" t="s">
        <v>66</v>
      </c>
      <c r="N82" s="162" t="s">
        <v>1894</v>
      </c>
      <c r="O82" s="162">
        <v>1148701328</v>
      </c>
      <c r="P82" s="191">
        <v>27</v>
      </c>
      <c r="Q82" s="78">
        <v>45670</v>
      </c>
      <c r="R82" s="162">
        <v>2494141000</v>
      </c>
      <c r="S82" s="78">
        <v>45674</v>
      </c>
      <c r="T82" s="188">
        <v>10350000</v>
      </c>
      <c r="U82" s="73" t="s">
        <v>65</v>
      </c>
      <c r="V82" s="188">
        <v>85467461</v>
      </c>
      <c r="W82" s="190" t="s">
        <v>1289</v>
      </c>
      <c r="X82" s="189">
        <v>45674</v>
      </c>
      <c r="Y82" s="189">
        <v>45674</v>
      </c>
      <c r="Z82" s="75" t="s">
        <v>73</v>
      </c>
      <c r="AA82" s="75">
        <v>45808</v>
      </c>
      <c r="AB82" s="46">
        <f t="shared" si="6"/>
        <v>134</v>
      </c>
      <c r="AC82" s="76">
        <v>0</v>
      </c>
      <c r="AD82" s="76">
        <v>0</v>
      </c>
      <c r="AE82" s="76">
        <v>0</v>
      </c>
      <c r="AF82" s="77" t="s">
        <v>73</v>
      </c>
      <c r="AG82" s="283">
        <f t="shared" si="7"/>
        <v>0</v>
      </c>
      <c r="AH82" s="76">
        <v>0</v>
      </c>
      <c r="AI82" s="76">
        <v>0</v>
      </c>
      <c r="AJ82" s="73" t="s">
        <v>73</v>
      </c>
      <c r="AK82" s="78" t="s">
        <v>73</v>
      </c>
      <c r="AL82" s="76">
        <v>0</v>
      </c>
      <c r="AM82" s="78" t="s">
        <v>73</v>
      </c>
      <c r="AN82" s="78" t="s">
        <v>73</v>
      </c>
      <c r="AO82" s="78" t="s">
        <v>73</v>
      </c>
      <c r="AP82" s="46">
        <f t="shared" si="8"/>
        <v>0</v>
      </c>
      <c r="AQ82" s="46">
        <f t="shared" si="9"/>
        <v>10350000</v>
      </c>
      <c r="AR82" s="73" t="s">
        <v>65</v>
      </c>
      <c r="AS82" s="188">
        <v>10350000</v>
      </c>
      <c r="AT82" s="73" t="s">
        <v>86</v>
      </c>
      <c r="AU82" s="76">
        <v>0</v>
      </c>
      <c r="AV82" s="79" t="s">
        <v>73</v>
      </c>
      <c r="AW82" s="187">
        <v>1350000</v>
      </c>
      <c r="AX82" s="81">
        <f t="shared" si="10"/>
        <v>9000000</v>
      </c>
      <c r="AY82" s="82">
        <f t="shared" si="11"/>
        <v>0.13043478260869565</v>
      </c>
      <c r="AZ82" s="185">
        <v>0.13043478260869565</v>
      </c>
      <c r="BA82" s="79" t="s">
        <v>73</v>
      </c>
      <c r="BB82" s="73" t="s">
        <v>87</v>
      </c>
      <c r="BC82" s="162" t="s">
        <v>1893</v>
      </c>
      <c r="BD82" s="72" t="s">
        <v>65</v>
      </c>
      <c r="BE82" s="72" t="s">
        <v>65</v>
      </c>
    </row>
    <row r="83" spans="2:57" x14ac:dyDescent="0.25">
      <c r="B83" s="72">
        <v>2025</v>
      </c>
      <c r="C83" s="72">
        <v>891780111</v>
      </c>
      <c r="D83" s="72" t="s">
        <v>63</v>
      </c>
      <c r="E83" s="190" t="s">
        <v>1892</v>
      </c>
      <c r="F83" s="73" t="s">
        <v>1891</v>
      </c>
      <c r="G83" s="73">
        <v>0</v>
      </c>
      <c r="H83" s="73" t="s">
        <v>71</v>
      </c>
      <c r="I83" s="72" t="s">
        <v>64</v>
      </c>
      <c r="J83" s="74" t="s">
        <v>81</v>
      </c>
      <c r="K83" s="162" t="s">
        <v>1890</v>
      </c>
      <c r="L83" s="188">
        <v>19780000</v>
      </c>
      <c r="M83" s="72" t="s">
        <v>66</v>
      </c>
      <c r="N83" s="162" t="s">
        <v>1889</v>
      </c>
      <c r="O83" s="162">
        <v>1082882287</v>
      </c>
      <c r="P83" s="73">
        <v>28</v>
      </c>
      <c r="Q83" s="78">
        <v>45670</v>
      </c>
      <c r="R83" s="97">
        <v>5573604000</v>
      </c>
      <c r="S83" s="78">
        <v>45674</v>
      </c>
      <c r="T83" s="188">
        <v>19780000</v>
      </c>
      <c r="U83" s="73" t="s">
        <v>65</v>
      </c>
      <c r="V83" s="188">
        <v>12621405</v>
      </c>
      <c r="W83" s="190" t="s">
        <v>783</v>
      </c>
      <c r="X83" s="189">
        <v>45674</v>
      </c>
      <c r="Y83" s="189">
        <v>45674</v>
      </c>
      <c r="Z83" s="75" t="s">
        <v>73</v>
      </c>
      <c r="AA83" s="75">
        <v>45808</v>
      </c>
      <c r="AB83" s="46">
        <f t="shared" si="6"/>
        <v>134</v>
      </c>
      <c r="AC83" s="76">
        <v>0</v>
      </c>
      <c r="AD83" s="76">
        <v>0</v>
      </c>
      <c r="AE83" s="76">
        <v>0</v>
      </c>
      <c r="AF83" s="77" t="s">
        <v>73</v>
      </c>
      <c r="AG83" s="283">
        <f t="shared" si="7"/>
        <v>0</v>
      </c>
      <c r="AH83" s="76">
        <v>0</v>
      </c>
      <c r="AI83" s="76">
        <v>0</v>
      </c>
      <c r="AJ83" s="73" t="s">
        <v>73</v>
      </c>
      <c r="AK83" s="78" t="s">
        <v>73</v>
      </c>
      <c r="AL83" s="76">
        <v>0</v>
      </c>
      <c r="AM83" s="78" t="s">
        <v>73</v>
      </c>
      <c r="AN83" s="78" t="s">
        <v>73</v>
      </c>
      <c r="AO83" s="78" t="s">
        <v>73</v>
      </c>
      <c r="AP83" s="46">
        <f t="shared" si="8"/>
        <v>0</v>
      </c>
      <c r="AQ83" s="46">
        <f t="shared" si="9"/>
        <v>19780000</v>
      </c>
      <c r="AR83" s="73" t="s">
        <v>65</v>
      </c>
      <c r="AS83" s="188">
        <v>19780000</v>
      </c>
      <c r="AT83" s="73" t="s">
        <v>86</v>
      </c>
      <c r="AU83" s="76">
        <v>0</v>
      </c>
      <c r="AV83" s="79" t="s">
        <v>73</v>
      </c>
      <c r="AW83" s="187">
        <v>2580000</v>
      </c>
      <c r="AX83" s="81">
        <f t="shared" si="10"/>
        <v>17200000</v>
      </c>
      <c r="AY83" s="82">
        <f t="shared" si="11"/>
        <v>0.13043478260869565</v>
      </c>
      <c r="AZ83" s="185">
        <v>0.13043478260869565</v>
      </c>
      <c r="BA83" s="79" t="s">
        <v>73</v>
      </c>
      <c r="BB83" s="73" t="s">
        <v>87</v>
      </c>
      <c r="BC83" s="162" t="s">
        <v>1888</v>
      </c>
      <c r="BD83" s="72" t="s">
        <v>65</v>
      </c>
      <c r="BE83" s="72" t="s">
        <v>65</v>
      </c>
    </row>
    <row r="84" spans="2:57" x14ac:dyDescent="0.25">
      <c r="B84" s="72">
        <v>2025</v>
      </c>
      <c r="C84" s="72">
        <v>891780111</v>
      </c>
      <c r="D84" s="72" t="s">
        <v>63</v>
      </c>
      <c r="E84" s="190" t="s">
        <v>1887</v>
      </c>
      <c r="F84" s="73" t="s">
        <v>1886</v>
      </c>
      <c r="G84" s="73">
        <v>0</v>
      </c>
      <c r="H84" s="73" t="s">
        <v>71</v>
      </c>
      <c r="I84" s="72" t="s">
        <v>64</v>
      </c>
      <c r="J84" s="74" t="s">
        <v>81</v>
      </c>
      <c r="K84" s="162" t="s">
        <v>1876</v>
      </c>
      <c r="L84" s="188">
        <v>22540000</v>
      </c>
      <c r="M84" s="72" t="s">
        <v>66</v>
      </c>
      <c r="N84" s="162" t="s">
        <v>1885</v>
      </c>
      <c r="O84" s="162">
        <v>18491956</v>
      </c>
      <c r="P84" s="73">
        <v>28</v>
      </c>
      <c r="Q84" s="78">
        <v>45670</v>
      </c>
      <c r="R84" s="97">
        <v>5573604000</v>
      </c>
      <c r="S84" s="78">
        <v>45674</v>
      </c>
      <c r="T84" s="188">
        <v>22540000</v>
      </c>
      <c r="U84" s="73" t="s">
        <v>65</v>
      </c>
      <c r="V84" s="188">
        <v>12621405</v>
      </c>
      <c r="W84" s="190" t="s">
        <v>783</v>
      </c>
      <c r="X84" s="189">
        <v>45674</v>
      </c>
      <c r="Y84" s="189">
        <v>45674</v>
      </c>
      <c r="Z84" s="75" t="s">
        <v>73</v>
      </c>
      <c r="AA84" s="75">
        <v>45808</v>
      </c>
      <c r="AB84" s="46">
        <f t="shared" si="6"/>
        <v>134</v>
      </c>
      <c r="AC84" s="76">
        <v>0</v>
      </c>
      <c r="AD84" s="76">
        <v>0</v>
      </c>
      <c r="AE84" s="76">
        <v>0</v>
      </c>
      <c r="AF84" s="77" t="s">
        <v>73</v>
      </c>
      <c r="AG84" s="283">
        <f t="shared" si="7"/>
        <v>0</v>
      </c>
      <c r="AH84" s="76">
        <v>0</v>
      </c>
      <c r="AI84" s="76">
        <v>0</v>
      </c>
      <c r="AJ84" s="73" t="s">
        <v>73</v>
      </c>
      <c r="AK84" s="78" t="s">
        <v>73</v>
      </c>
      <c r="AL84" s="76">
        <v>0</v>
      </c>
      <c r="AM84" s="78" t="s">
        <v>73</v>
      </c>
      <c r="AN84" s="78" t="s">
        <v>73</v>
      </c>
      <c r="AO84" s="78" t="s">
        <v>73</v>
      </c>
      <c r="AP84" s="46">
        <f t="shared" si="8"/>
        <v>0</v>
      </c>
      <c r="AQ84" s="46">
        <f t="shared" si="9"/>
        <v>22540000</v>
      </c>
      <c r="AR84" s="73" t="s">
        <v>65</v>
      </c>
      <c r="AS84" s="188">
        <v>22540000</v>
      </c>
      <c r="AT84" s="73" t="s">
        <v>86</v>
      </c>
      <c r="AU84" s="76">
        <v>0</v>
      </c>
      <c r="AV84" s="79" t="s">
        <v>73</v>
      </c>
      <c r="AW84" s="187">
        <v>2940000</v>
      </c>
      <c r="AX84" s="81">
        <f t="shared" si="10"/>
        <v>19600000</v>
      </c>
      <c r="AY84" s="82">
        <f t="shared" si="11"/>
        <v>0.13043478260869565</v>
      </c>
      <c r="AZ84" s="185">
        <v>0.13043478260869565</v>
      </c>
      <c r="BA84" s="79" t="s">
        <v>73</v>
      </c>
      <c r="BB84" s="73" t="s">
        <v>87</v>
      </c>
      <c r="BC84" s="162" t="s">
        <v>1884</v>
      </c>
      <c r="BD84" s="72" t="s">
        <v>65</v>
      </c>
      <c r="BE84" s="72" t="s">
        <v>65</v>
      </c>
    </row>
    <row r="85" spans="2:57" x14ac:dyDescent="0.25">
      <c r="B85" s="72">
        <v>2025</v>
      </c>
      <c r="C85" s="72">
        <v>891780111</v>
      </c>
      <c r="D85" s="72" t="s">
        <v>63</v>
      </c>
      <c r="E85" s="190" t="s">
        <v>1883</v>
      </c>
      <c r="F85" s="73" t="s">
        <v>1882</v>
      </c>
      <c r="G85" s="73">
        <v>0</v>
      </c>
      <c r="H85" s="73" t="s">
        <v>71</v>
      </c>
      <c r="I85" s="72" t="s">
        <v>64</v>
      </c>
      <c r="J85" s="74" t="s">
        <v>81</v>
      </c>
      <c r="K85" s="162" t="s">
        <v>1881</v>
      </c>
      <c r="L85" s="188">
        <v>12013400</v>
      </c>
      <c r="M85" s="72" t="s">
        <v>66</v>
      </c>
      <c r="N85" s="162" t="s">
        <v>1880</v>
      </c>
      <c r="O85" s="162">
        <v>57438355</v>
      </c>
      <c r="P85" s="191">
        <v>27</v>
      </c>
      <c r="Q85" s="78">
        <v>45670</v>
      </c>
      <c r="R85" s="162">
        <v>2494141000</v>
      </c>
      <c r="S85" s="78">
        <v>45674</v>
      </c>
      <c r="T85" s="188">
        <v>12013400</v>
      </c>
      <c r="U85" s="73" t="s">
        <v>65</v>
      </c>
      <c r="V85" s="188">
        <v>85459497</v>
      </c>
      <c r="W85" s="190" t="s">
        <v>901</v>
      </c>
      <c r="X85" s="189">
        <v>45674</v>
      </c>
      <c r="Y85" s="189">
        <v>45674</v>
      </c>
      <c r="Z85" s="75" t="s">
        <v>73</v>
      </c>
      <c r="AA85" s="75">
        <v>45808</v>
      </c>
      <c r="AB85" s="46">
        <f t="shared" si="6"/>
        <v>134</v>
      </c>
      <c r="AC85" s="76">
        <v>0</v>
      </c>
      <c r="AD85" s="76">
        <v>0</v>
      </c>
      <c r="AE85" s="76">
        <v>0</v>
      </c>
      <c r="AF85" s="77" t="s">
        <v>73</v>
      </c>
      <c r="AG85" s="283">
        <f t="shared" si="7"/>
        <v>0</v>
      </c>
      <c r="AH85" s="76">
        <v>0</v>
      </c>
      <c r="AI85" s="76">
        <v>0</v>
      </c>
      <c r="AJ85" s="73" t="s">
        <v>73</v>
      </c>
      <c r="AK85" s="78" t="s">
        <v>73</v>
      </c>
      <c r="AL85" s="76">
        <v>0</v>
      </c>
      <c r="AM85" s="78" t="s">
        <v>73</v>
      </c>
      <c r="AN85" s="78" t="s">
        <v>73</v>
      </c>
      <c r="AO85" s="78" t="s">
        <v>73</v>
      </c>
      <c r="AP85" s="46">
        <f t="shared" si="8"/>
        <v>0</v>
      </c>
      <c r="AQ85" s="46">
        <f t="shared" si="9"/>
        <v>12013400</v>
      </c>
      <c r="AR85" s="73" t="s">
        <v>65</v>
      </c>
      <c r="AS85" s="188">
        <v>12013400</v>
      </c>
      <c r="AT85" s="73" t="s">
        <v>86</v>
      </c>
      <c r="AU85" s="76">
        <v>0</v>
      </c>
      <c r="AV85" s="79" t="s">
        <v>73</v>
      </c>
      <c r="AW85" s="187">
        <v>1413400</v>
      </c>
      <c r="AX85" s="81">
        <f t="shared" si="10"/>
        <v>10600000</v>
      </c>
      <c r="AY85" s="82">
        <f t="shared" si="11"/>
        <v>0.11765195531656317</v>
      </c>
      <c r="AZ85" s="185">
        <v>0.11765195531656317</v>
      </c>
      <c r="BA85" s="79" t="s">
        <v>73</v>
      </c>
      <c r="BB85" s="73" t="s">
        <v>87</v>
      </c>
      <c r="BC85" s="162" t="s">
        <v>1879</v>
      </c>
      <c r="BD85" s="72" t="s">
        <v>65</v>
      </c>
      <c r="BE85" s="72" t="s">
        <v>65</v>
      </c>
    </row>
    <row r="86" spans="2:57" x14ac:dyDescent="0.25">
      <c r="B86" s="72">
        <v>2025</v>
      </c>
      <c r="C86" s="72">
        <v>891780111</v>
      </c>
      <c r="D86" s="72" t="s">
        <v>63</v>
      </c>
      <c r="E86" s="190" t="s">
        <v>1878</v>
      </c>
      <c r="F86" s="73" t="s">
        <v>1877</v>
      </c>
      <c r="G86" s="73">
        <v>0</v>
      </c>
      <c r="H86" s="73" t="s">
        <v>71</v>
      </c>
      <c r="I86" s="72" t="s">
        <v>64</v>
      </c>
      <c r="J86" s="74" t="s">
        <v>81</v>
      </c>
      <c r="K86" s="162" t="s">
        <v>1876</v>
      </c>
      <c r="L86" s="188">
        <v>30820000</v>
      </c>
      <c r="M86" s="72" t="s">
        <v>66</v>
      </c>
      <c r="N86" s="162" t="s">
        <v>1875</v>
      </c>
      <c r="O86" s="162">
        <v>12564024</v>
      </c>
      <c r="P86" s="73">
        <v>28</v>
      </c>
      <c r="Q86" s="78">
        <v>45670</v>
      </c>
      <c r="R86" s="97">
        <v>5573604000</v>
      </c>
      <c r="S86" s="78">
        <v>45674</v>
      </c>
      <c r="T86" s="188">
        <v>30820000</v>
      </c>
      <c r="U86" s="73" t="s">
        <v>65</v>
      </c>
      <c r="V86" s="188">
        <v>12621405</v>
      </c>
      <c r="W86" s="190" t="s">
        <v>783</v>
      </c>
      <c r="X86" s="189">
        <v>45674</v>
      </c>
      <c r="Y86" s="189">
        <v>45674</v>
      </c>
      <c r="Z86" s="75" t="s">
        <v>73</v>
      </c>
      <c r="AA86" s="75">
        <v>45808</v>
      </c>
      <c r="AB86" s="46">
        <f t="shared" si="6"/>
        <v>134</v>
      </c>
      <c r="AC86" s="76">
        <v>0</v>
      </c>
      <c r="AD86" s="76">
        <v>0</v>
      </c>
      <c r="AE86" s="76">
        <v>0</v>
      </c>
      <c r="AF86" s="77" t="s">
        <v>73</v>
      </c>
      <c r="AG86" s="283">
        <f t="shared" si="7"/>
        <v>0</v>
      </c>
      <c r="AH86" s="76">
        <v>0</v>
      </c>
      <c r="AI86" s="76">
        <v>0</v>
      </c>
      <c r="AJ86" s="73" t="s">
        <v>73</v>
      </c>
      <c r="AK86" s="78" t="s">
        <v>73</v>
      </c>
      <c r="AL86" s="76">
        <v>0</v>
      </c>
      <c r="AM86" s="78" t="s">
        <v>73</v>
      </c>
      <c r="AN86" s="78" t="s">
        <v>73</v>
      </c>
      <c r="AO86" s="78" t="s">
        <v>73</v>
      </c>
      <c r="AP86" s="46">
        <f t="shared" si="8"/>
        <v>0</v>
      </c>
      <c r="AQ86" s="46">
        <f t="shared" si="9"/>
        <v>30820000</v>
      </c>
      <c r="AR86" s="73" t="s">
        <v>65</v>
      </c>
      <c r="AS86" s="188">
        <v>30820000</v>
      </c>
      <c r="AT86" s="73" t="s">
        <v>86</v>
      </c>
      <c r="AU86" s="76">
        <v>0</v>
      </c>
      <c r="AV86" s="79" t="s">
        <v>73</v>
      </c>
      <c r="AW86" s="187">
        <v>4020000</v>
      </c>
      <c r="AX86" s="81">
        <f t="shared" si="10"/>
        <v>26800000</v>
      </c>
      <c r="AY86" s="82">
        <f t="shared" si="11"/>
        <v>0.13043478260869565</v>
      </c>
      <c r="AZ86" s="185">
        <v>0.13043478260869565</v>
      </c>
      <c r="BA86" s="79" t="s">
        <v>73</v>
      </c>
      <c r="BB86" s="73" t="s">
        <v>87</v>
      </c>
      <c r="BC86" s="162" t="s">
        <v>1874</v>
      </c>
      <c r="BD86" s="72" t="s">
        <v>65</v>
      </c>
      <c r="BE86" s="72" t="s">
        <v>65</v>
      </c>
    </row>
    <row r="87" spans="2:57" x14ac:dyDescent="0.25">
      <c r="B87" s="72">
        <v>2025</v>
      </c>
      <c r="C87" s="72">
        <v>891780111</v>
      </c>
      <c r="D87" s="72" t="s">
        <v>63</v>
      </c>
      <c r="E87" s="190" t="s">
        <v>1873</v>
      </c>
      <c r="F87" s="73" t="s">
        <v>1872</v>
      </c>
      <c r="G87" s="73">
        <v>0</v>
      </c>
      <c r="H87" s="73" t="s">
        <v>71</v>
      </c>
      <c r="I87" s="72" t="s">
        <v>64</v>
      </c>
      <c r="J87" s="74" t="s">
        <v>81</v>
      </c>
      <c r="K87" s="162" t="s">
        <v>1871</v>
      </c>
      <c r="L87" s="188">
        <v>14307200</v>
      </c>
      <c r="M87" s="72" t="s">
        <v>66</v>
      </c>
      <c r="N87" s="162" t="s">
        <v>1870</v>
      </c>
      <c r="O87" s="162">
        <v>57414091</v>
      </c>
      <c r="P87" s="73">
        <v>28</v>
      </c>
      <c r="Q87" s="78">
        <v>45670</v>
      </c>
      <c r="R87" s="97">
        <v>5573604000</v>
      </c>
      <c r="S87" s="78">
        <v>45674</v>
      </c>
      <c r="T87" s="188">
        <v>14307200</v>
      </c>
      <c r="U87" s="73" t="s">
        <v>65</v>
      </c>
      <c r="V87" s="188">
        <v>36557666</v>
      </c>
      <c r="W87" s="190" t="s">
        <v>1015</v>
      </c>
      <c r="X87" s="189">
        <v>45674</v>
      </c>
      <c r="Y87" s="189">
        <v>45674</v>
      </c>
      <c r="Z87" s="75" t="s">
        <v>73</v>
      </c>
      <c r="AA87" s="75">
        <v>45808</v>
      </c>
      <c r="AB87" s="46">
        <f t="shared" si="6"/>
        <v>134</v>
      </c>
      <c r="AC87" s="76">
        <v>0</v>
      </c>
      <c r="AD87" s="76">
        <v>0</v>
      </c>
      <c r="AE87" s="76">
        <v>0</v>
      </c>
      <c r="AF87" s="77" t="s">
        <v>73</v>
      </c>
      <c r="AG87" s="283">
        <f t="shared" si="7"/>
        <v>0</v>
      </c>
      <c r="AH87" s="76">
        <v>0</v>
      </c>
      <c r="AI87" s="76">
        <v>0</v>
      </c>
      <c r="AJ87" s="73" t="s">
        <v>73</v>
      </c>
      <c r="AK87" s="78" t="s">
        <v>73</v>
      </c>
      <c r="AL87" s="76">
        <v>0</v>
      </c>
      <c r="AM87" s="78" t="s">
        <v>73</v>
      </c>
      <c r="AN87" s="78" t="s">
        <v>73</v>
      </c>
      <c r="AO87" s="78" t="s">
        <v>73</v>
      </c>
      <c r="AP87" s="46">
        <f t="shared" si="8"/>
        <v>0</v>
      </c>
      <c r="AQ87" s="46">
        <f t="shared" si="9"/>
        <v>14307200</v>
      </c>
      <c r="AR87" s="73" t="s">
        <v>65</v>
      </c>
      <c r="AS87" s="188">
        <v>14307200</v>
      </c>
      <c r="AT87" s="73" t="s">
        <v>86</v>
      </c>
      <c r="AU87" s="76">
        <v>0</v>
      </c>
      <c r="AV87" s="79" t="s">
        <v>73</v>
      </c>
      <c r="AW87" s="187">
        <v>1683200</v>
      </c>
      <c r="AX87" s="81">
        <f t="shared" si="10"/>
        <v>12624000</v>
      </c>
      <c r="AY87" s="82">
        <f t="shared" si="11"/>
        <v>0.11764705882352941</v>
      </c>
      <c r="AZ87" s="185">
        <v>0.11764705882352941</v>
      </c>
      <c r="BA87" s="79" t="s">
        <v>73</v>
      </c>
      <c r="BB87" s="73" t="s">
        <v>87</v>
      </c>
      <c r="BC87" s="162" t="s">
        <v>1869</v>
      </c>
      <c r="BD87" s="72" t="s">
        <v>65</v>
      </c>
      <c r="BE87" s="72" t="s">
        <v>65</v>
      </c>
    </row>
    <row r="88" spans="2:57" x14ac:dyDescent="0.25">
      <c r="B88" s="72">
        <v>2025</v>
      </c>
      <c r="C88" s="72">
        <v>891780111</v>
      </c>
      <c r="D88" s="72" t="s">
        <v>63</v>
      </c>
      <c r="E88" s="190" t="s">
        <v>1868</v>
      </c>
      <c r="F88" s="73" t="s">
        <v>1867</v>
      </c>
      <c r="G88" s="73">
        <v>0</v>
      </c>
      <c r="H88" s="73" t="s">
        <v>71</v>
      </c>
      <c r="I88" s="72" t="s">
        <v>64</v>
      </c>
      <c r="J88" s="74" t="s">
        <v>81</v>
      </c>
      <c r="K88" s="162" t="s">
        <v>1866</v>
      </c>
      <c r="L88" s="188">
        <v>12013400</v>
      </c>
      <c r="M88" s="72" t="s">
        <v>66</v>
      </c>
      <c r="N88" s="162" t="s">
        <v>1865</v>
      </c>
      <c r="O88" s="162">
        <v>57427809</v>
      </c>
      <c r="P88" s="191">
        <v>27</v>
      </c>
      <c r="Q88" s="78">
        <v>45670</v>
      </c>
      <c r="R88" s="162">
        <v>2494141000</v>
      </c>
      <c r="S88" s="78">
        <v>45674</v>
      </c>
      <c r="T88" s="188">
        <v>12013400</v>
      </c>
      <c r="U88" s="73" t="s">
        <v>65</v>
      </c>
      <c r="V88" s="188">
        <v>36557666</v>
      </c>
      <c r="W88" s="190" t="s">
        <v>1015</v>
      </c>
      <c r="X88" s="189">
        <v>45674</v>
      </c>
      <c r="Y88" s="189">
        <v>45674</v>
      </c>
      <c r="Z88" s="75" t="s">
        <v>73</v>
      </c>
      <c r="AA88" s="75">
        <v>45808</v>
      </c>
      <c r="AB88" s="46">
        <f t="shared" si="6"/>
        <v>134</v>
      </c>
      <c r="AC88" s="76">
        <v>0</v>
      </c>
      <c r="AD88" s="76">
        <v>0</v>
      </c>
      <c r="AE88" s="76">
        <v>0</v>
      </c>
      <c r="AF88" s="77" t="s">
        <v>73</v>
      </c>
      <c r="AG88" s="283">
        <f t="shared" si="7"/>
        <v>0</v>
      </c>
      <c r="AH88" s="76">
        <v>0</v>
      </c>
      <c r="AI88" s="76">
        <v>0</v>
      </c>
      <c r="AJ88" s="73" t="s">
        <v>73</v>
      </c>
      <c r="AK88" s="78" t="s">
        <v>73</v>
      </c>
      <c r="AL88" s="76">
        <v>0</v>
      </c>
      <c r="AM88" s="78" t="s">
        <v>73</v>
      </c>
      <c r="AN88" s="78" t="s">
        <v>73</v>
      </c>
      <c r="AO88" s="78" t="s">
        <v>73</v>
      </c>
      <c r="AP88" s="46">
        <f t="shared" si="8"/>
        <v>0</v>
      </c>
      <c r="AQ88" s="46">
        <f t="shared" si="9"/>
        <v>12013400</v>
      </c>
      <c r="AR88" s="73" t="s">
        <v>65</v>
      </c>
      <c r="AS88" s="188">
        <v>12013400</v>
      </c>
      <c r="AT88" s="73" t="s">
        <v>86</v>
      </c>
      <c r="AU88" s="76">
        <v>0</v>
      </c>
      <c r="AV88" s="79" t="s">
        <v>73</v>
      </c>
      <c r="AW88" s="187">
        <v>1413400</v>
      </c>
      <c r="AX88" s="81">
        <f t="shared" si="10"/>
        <v>10600000</v>
      </c>
      <c r="AY88" s="82">
        <f t="shared" si="11"/>
        <v>0.11765195531656317</v>
      </c>
      <c r="AZ88" s="185">
        <v>0.11765195531656317</v>
      </c>
      <c r="BA88" s="79" t="s">
        <v>73</v>
      </c>
      <c r="BB88" s="73" t="s">
        <v>87</v>
      </c>
      <c r="BC88" s="162" t="s">
        <v>1864</v>
      </c>
      <c r="BD88" s="72" t="s">
        <v>65</v>
      </c>
      <c r="BE88" s="72" t="s">
        <v>65</v>
      </c>
    </row>
    <row r="89" spans="2:57" x14ac:dyDescent="0.25">
      <c r="B89" s="72">
        <v>2025</v>
      </c>
      <c r="C89" s="72">
        <v>891780111</v>
      </c>
      <c r="D89" s="72" t="s">
        <v>63</v>
      </c>
      <c r="E89" s="190" t="s">
        <v>1863</v>
      </c>
      <c r="F89" s="73" t="s">
        <v>1862</v>
      </c>
      <c r="G89" s="73">
        <v>0</v>
      </c>
      <c r="H89" s="73" t="s">
        <v>71</v>
      </c>
      <c r="I89" s="72" t="s">
        <v>64</v>
      </c>
      <c r="J89" s="74" t="s">
        <v>81</v>
      </c>
      <c r="K89" s="162" t="s">
        <v>1861</v>
      </c>
      <c r="L89" s="188">
        <v>19780000</v>
      </c>
      <c r="M89" s="72" t="s">
        <v>66</v>
      </c>
      <c r="N89" s="162" t="s">
        <v>1860</v>
      </c>
      <c r="O89" s="162">
        <v>1082968283</v>
      </c>
      <c r="P89" s="73">
        <v>28</v>
      </c>
      <c r="Q89" s="78">
        <v>45670</v>
      </c>
      <c r="R89" s="97">
        <v>5573604000</v>
      </c>
      <c r="S89" s="78">
        <v>45674</v>
      </c>
      <c r="T89" s="188">
        <v>19780000</v>
      </c>
      <c r="U89" s="73" t="s">
        <v>65</v>
      </c>
      <c r="V89" s="188">
        <v>12621405</v>
      </c>
      <c r="W89" s="190" t="s">
        <v>783</v>
      </c>
      <c r="X89" s="189">
        <v>45674</v>
      </c>
      <c r="Y89" s="189">
        <v>45674</v>
      </c>
      <c r="Z89" s="75" t="s">
        <v>73</v>
      </c>
      <c r="AA89" s="75">
        <v>45808</v>
      </c>
      <c r="AB89" s="46">
        <f t="shared" si="6"/>
        <v>134</v>
      </c>
      <c r="AC89" s="76">
        <v>0</v>
      </c>
      <c r="AD89" s="76">
        <v>0</v>
      </c>
      <c r="AE89" s="76">
        <v>0</v>
      </c>
      <c r="AF89" s="77" t="s">
        <v>73</v>
      </c>
      <c r="AG89" s="283">
        <f t="shared" si="7"/>
        <v>0</v>
      </c>
      <c r="AH89" s="76">
        <v>0</v>
      </c>
      <c r="AI89" s="76">
        <v>0</v>
      </c>
      <c r="AJ89" s="73" t="s">
        <v>73</v>
      </c>
      <c r="AK89" s="78" t="s">
        <v>73</v>
      </c>
      <c r="AL89" s="76">
        <v>0</v>
      </c>
      <c r="AM89" s="78" t="s">
        <v>73</v>
      </c>
      <c r="AN89" s="78" t="s">
        <v>73</v>
      </c>
      <c r="AO89" s="78" t="s">
        <v>73</v>
      </c>
      <c r="AP89" s="46">
        <f t="shared" si="8"/>
        <v>0</v>
      </c>
      <c r="AQ89" s="46">
        <f t="shared" si="9"/>
        <v>19780000</v>
      </c>
      <c r="AR89" s="73" t="s">
        <v>65</v>
      </c>
      <c r="AS89" s="188">
        <v>19780000</v>
      </c>
      <c r="AT89" s="73" t="s">
        <v>86</v>
      </c>
      <c r="AU89" s="76">
        <v>0</v>
      </c>
      <c r="AV89" s="79" t="s">
        <v>73</v>
      </c>
      <c r="AW89" s="187">
        <v>2580000</v>
      </c>
      <c r="AX89" s="81">
        <f t="shared" si="10"/>
        <v>17200000</v>
      </c>
      <c r="AY89" s="82">
        <f t="shared" si="11"/>
        <v>0.13043478260869565</v>
      </c>
      <c r="AZ89" s="185">
        <v>0.13043478260869565</v>
      </c>
      <c r="BA89" s="79" t="s">
        <v>73</v>
      </c>
      <c r="BB89" s="73" t="s">
        <v>87</v>
      </c>
      <c r="BC89" s="162" t="s">
        <v>1859</v>
      </c>
      <c r="BD89" s="72" t="s">
        <v>65</v>
      </c>
      <c r="BE89" s="72" t="s">
        <v>65</v>
      </c>
    </row>
    <row r="90" spans="2:57" x14ac:dyDescent="0.25">
      <c r="B90" s="72">
        <v>2025</v>
      </c>
      <c r="C90" s="72">
        <v>891780111</v>
      </c>
      <c r="D90" s="72" t="s">
        <v>63</v>
      </c>
      <c r="E90" s="190" t="s">
        <v>1858</v>
      </c>
      <c r="F90" s="73" t="s">
        <v>1857</v>
      </c>
      <c r="G90" s="73">
        <v>0</v>
      </c>
      <c r="H90" s="73" t="s">
        <v>71</v>
      </c>
      <c r="I90" s="72" t="s">
        <v>64</v>
      </c>
      <c r="J90" s="74" t="s">
        <v>81</v>
      </c>
      <c r="K90" s="162" t="s">
        <v>1856</v>
      </c>
      <c r="L90" s="188">
        <v>12013400</v>
      </c>
      <c r="M90" s="72" t="s">
        <v>66</v>
      </c>
      <c r="N90" s="162" t="s">
        <v>1855</v>
      </c>
      <c r="O90" s="162">
        <v>36548123</v>
      </c>
      <c r="P90" s="191">
        <v>27</v>
      </c>
      <c r="Q90" s="78">
        <v>45670</v>
      </c>
      <c r="R90" s="162">
        <v>2494141000</v>
      </c>
      <c r="S90" s="78">
        <v>45674</v>
      </c>
      <c r="T90" s="188">
        <v>12013400</v>
      </c>
      <c r="U90" s="73" t="s">
        <v>65</v>
      </c>
      <c r="V90" s="188">
        <v>57400977</v>
      </c>
      <c r="W90" s="190" t="s">
        <v>1620</v>
      </c>
      <c r="X90" s="189">
        <v>45674</v>
      </c>
      <c r="Y90" s="189">
        <v>45674</v>
      </c>
      <c r="Z90" s="75" t="s">
        <v>73</v>
      </c>
      <c r="AA90" s="75">
        <v>45808</v>
      </c>
      <c r="AB90" s="46">
        <f t="shared" si="6"/>
        <v>134</v>
      </c>
      <c r="AC90" s="76">
        <v>0</v>
      </c>
      <c r="AD90" s="76">
        <v>0</v>
      </c>
      <c r="AE90" s="76">
        <v>0</v>
      </c>
      <c r="AF90" s="77" t="s">
        <v>73</v>
      </c>
      <c r="AG90" s="283">
        <f t="shared" si="7"/>
        <v>0</v>
      </c>
      <c r="AH90" s="76">
        <v>0</v>
      </c>
      <c r="AI90" s="76">
        <v>0</v>
      </c>
      <c r="AJ90" s="73" t="s">
        <v>73</v>
      </c>
      <c r="AK90" s="78" t="s">
        <v>73</v>
      </c>
      <c r="AL90" s="76">
        <v>0</v>
      </c>
      <c r="AM90" s="78" t="s">
        <v>73</v>
      </c>
      <c r="AN90" s="78" t="s">
        <v>73</v>
      </c>
      <c r="AO90" s="78" t="s">
        <v>73</v>
      </c>
      <c r="AP90" s="46">
        <f t="shared" si="8"/>
        <v>0</v>
      </c>
      <c r="AQ90" s="46">
        <f t="shared" si="9"/>
        <v>12013400</v>
      </c>
      <c r="AR90" s="73" t="s">
        <v>65</v>
      </c>
      <c r="AS90" s="188">
        <v>12013400</v>
      </c>
      <c r="AT90" s="73" t="s">
        <v>86</v>
      </c>
      <c r="AU90" s="76">
        <v>0</v>
      </c>
      <c r="AV90" s="79" t="s">
        <v>73</v>
      </c>
      <c r="AW90" s="187">
        <v>1413400</v>
      </c>
      <c r="AX90" s="81">
        <f t="shared" si="10"/>
        <v>10600000</v>
      </c>
      <c r="AY90" s="82">
        <f t="shared" si="11"/>
        <v>0.11765195531656317</v>
      </c>
      <c r="AZ90" s="185">
        <v>0.11765195531656317</v>
      </c>
      <c r="BA90" s="79" t="s">
        <v>73</v>
      </c>
      <c r="BB90" s="73" t="s">
        <v>87</v>
      </c>
      <c r="BC90" s="162" t="s">
        <v>1854</v>
      </c>
      <c r="BD90" s="72" t="s">
        <v>65</v>
      </c>
      <c r="BE90" s="72" t="s">
        <v>65</v>
      </c>
    </row>
    <row r="91" spans="2:57" x14ac:dyDescent="0.25">
      <c r="B91" s="72">
        <v>2025</v>
      </c>
      <c r="C91" s="72">
        <v>891780111</v>
      </c>
      <c r="D91" s="72" t="s">
        <v>63</v>
      </c>
      <c r="E91" s="190" t="s">
        <v>1853</v>
      </c>
      <c r="F91" s="73" t="s">
        <v>1852</v>
      </c>
      <c r="G91" s="73">
        <v>0</v>
      </c>
      <c r="H91" s="73" t="s">
        <v>71</v>
      </c>
      <c r="I91" s="72" t="s">
        <v>64</v>
      </c>
      <c r="J91" s="74" t="s">
        <v>81</v>
      </c>
      <c r="K91" s="162" t="s">
        <v>1847</v>
      </c>
      <c r="L91" s="188">
        <v>19040000</v>
      </c>
      <c r="M91" s="72" t="s">
        <v>66</v>
      </c>
      <c r="N91" s="162" t="s">
        <v>1851</v>
      </c>
      <c r="O91" s="162">
        <v>1065883393</v>
      </c>
      <c r="P91" s="73">
        <v>28</v>
      </c>
      <c r="Q91" s="78">
        <v>45670</v>
      </c>
      <c r="R91" s="97">
        <v>5573604000</v>
      </c>
      <c r="S91" s="78">
        <v>45674</v>
      </c>
      <c r="T91" s="188">
        <v>19040000</v>
      </c>
      <c r="U91" s="73" t="s">
        <v>65</v>
      </c>
      <c r="V91" s="188">
        <v>15443332</v>
      </c>
      <c r="W91" s="190" t="s">
        <v>1845</v>
      </c>
      <c r="X91" s="189">
        <v>45674</v>
      </c>
      <c r="Y91" s="189">
        <v>45674</v>
      </c>
      <c r="Z91" s="75" t="s">
        <v>73</v>
      </c>
      <c r="AA91" s="75">
        <v>45808</v>
      </c>
      <c r="AB91" s="46">
        <f t="shared" si="6"/>
        <v>134</v>
      </c>
      <c r="AC91" s="76">
        <v>0</v>
      </c>
      <c r="AD91" s="76">
        <v>0</v>
      </c>
      <c r="AE91" s="76">
        <v>0</v>
      </c>
      <c r="AF91" s="77" t="s">
        <v>73</v>
      </c>
      <c r="AG91" s="283">
        <f t="shared" si="7"/>
        <v>0</v>
      </c>
      <c r="AH91" s="76">
        <v>0</v>
      </c>
      <c r="AI91" s="76">
        <v>0</v>
      </c>
      <c r="AJ91" s="73" t="s">
        <v>73</v>
      </c>
      <c r="AK91" s="78" t="s">
        <v>73</v>
      </c>
      <c r="AL91" s="76">
        <v>0</v>
      </c>
      <c r="AM91" s="78" t="s">
        <v>73</v>
      </c>
      <c r="AN91" s="78" t="s">
        <v>73</v>
      </c>
      <c r="AO91" s="78" t="s">
        <v>73</v>
      </c>
      <c r="AP91" s="46">
        <f t="shared" si="8"/>
        <v>0</v>
      </c>
      <c r="AQ91" s="46">
        <f t="shared" si="9"/>
        <v>19040000</v>
      </c>
      <c r="AR91" s="73" t="s">
        <v>65</v>
      </c>
      <c r="AS91" s="188">
        <v>19040000</v>
      </c>
      <c r="AT91" s="73" t="s">
        <v>86</v>
      </c>
      <c r="AU91" s="76">
        <v>0</v>
      </c>
      <c r="AV91" s="79" t="s">
        <v>73</v>
      </c>
      <c r="AW91" s="187">
        <v>2240000</v>
      </c>
      <c r="AX91" s="81">
        <f t="shared" si="10"/>
        <v>16800000</v>
      </c>
      <c r="AY91" s="82">
        <f t="shared" si="11"/>
        <v>0.11764705882352941</v>
      </c>
      <c r="AZ91" s="185">
        <v>0.11764705882352941</v>
      </c>
      <c r="BA91" s="79" t="s">
        <v>73</v>
      </c>
      <c r="BB91" s="73" t="s">
        <v>87</v>
      </c>
      <c r="BC91" s="162" t="s">
        <v>1850</v>
      </c>
      <c r="BD91" s="72" t="s">
        <v>65</v>
      </c>
      <c r="BE91" s="72" t="s">
        <v>65</v>
      </c>
    </row>
    <row r="92" spans="2:57" x14ac:dyDescent="0.25">
      <c r="B92" s="72">
        <v>2025</v>
      </c>
      <c r="C92" s="72">
        <v>891780111</v>
      </c>
      <c r="D92" s="72" t="s">
        <v>63</v>
      </c>
      <c r="E92" s="190" t="s">
        <v>1849</v>
      </c>
      <c r="F92" s="73" t="s">
        <v>1848</v>
      </c>
      <c r="G92" s="73">
        <v>0</v>
      </c>
      <c r="H92" s="73" t="s">
        <v>71</v>
      </c>
      <c r="I92" s="72" t="s">
        <v>64</v>
      </c>
      <c r="J92" s="74" t="s">
        <v>81</v>
      </c>
      <c r="K92" s="162" t="s">
        <v>1847</v>
      </c>
      <c r="L92" s="188">
        <v>17167800</v>
      </c>
      <c r="M92" s="72" t="s">
        <v>66</v>
      </c>
      <c r="N92" s="162" t="s">
        <v>1846</v>
      </c>
      <c r="O92" s="162">
        <v>40935289</v>
      </c>
      <c r="P92" s="73">
        <v>28</v>
      </c>
      <c r="Q92" s="78">
        <v>45670</v>
      </c>
      <c r="R92" s="97">
        <v>5573604000</v>
      </c>
      <c r="S92" s="78">
        <v>45674</v>
      </c>
      <c r="T92" s="188">
        <v>17167800</v>
      </c>
      <c r="U92" s="73" t="s">
        <v>65</v>
      </c>
      <c r="V92" s="188">
        <v>15443332</v>
      </c>
      <c r="W92" s="190" t="s">
        <v>1845</v>
      </c>
      <c r="X92" s="189">
        <v>45674</v>
      </c>
      <c r="Y92" s="189">
        <v>45674</v>
      </c>
      <c r="Z92" s="75" t="s">
        <v>73</v>
      </c>
      <c r="AA92" s="75">
        <v>45808</v>
      </c>
      <c r="AB92" s="46">
        <f t="shared" si="6"/>
        <v>134</v>
      </c>
      <c r="AC92" s="76">
        <v>0</v>
      </c>
      <c r="AD92" s="76">
        <v>0</v>
      </c>
      <c r="AE92" s="76">
        <v>0</v>
      </c>
      <c r="AF92" s="77" t="s">
        <v>73</v>
      </c>
      <c r="AG92" s="283">
        <f t="shared" si="7"/>
        <v>0</v>
      </c>
      <c r="AH92" s="76">
        <v>0</v>
      </c>
      <c r="AI92" s="76">
        <v>0</v>
      </c>
      <c r="AJ92" s="73" t="s">
        <v>73</v>
      </c>
      <c r="AK92" s="78" t="s">
        <v>73</v>
      </c>
      <c r="AL92" s="76">
        <v>0</v>
      </c>
      <c r="AM92" s="78" t="s">
        <v>73</v>
      </c>
      <c r="AN92" s="78" t="s">
        <v>73</v>
      </c>
      <c r="AO92" s="78" t="s">
        <v>73</v>
      </c>
      <c r="AP92" s="46">
        <f t="shared" si="8"/>
        <v>0</v>
      </c>
      <c r="AQ92" s="46">
        <f t="shared" si="9"/>
        <v>17167800</v>
      </c>
      <c r="AR92" s="73" t="s">
        <v>65</v>
      </c>
      <c r="AS92" s="188">
        <v>17167800</v>
      </c>
      <c r="AT92" s="73" t="s">
        <v>86</v>
      </c>
      <c r="AU92" s="76">
        <v>0</v>
      </c>
      <c r="AV92" s="79" t="s">
        <v>73</v>
      </c>
      <c r="AW92" s="187">
        <v>2019800</v>
      </c>
      <c r="AX92" s="81">
        <f t="shared" si="10"/>
        <v>15148000</v>
      </c>
      <c r="AY92" s="82">
        <f t="shared" si="11"/>
        <v>0.11765048521068512</v>
      </c>
      <c r="AZ92" s="185">
        <v>0.11765048521068512</v>
      </c>
      <c r="BA92" s="79" t="s">
        <v>73</v>
      </c>
      <c r="BB92" s="73" t="s">
        <v>87</v>
      </c>
      <c r="BC92" s="162" t="s">
        <v>1844</v>
      </c>
      <c r="BD92" s="72" t="s">
        <v>65</v>
      </c>
      <c r="BE92" s="72" t="s">
        <v>65</v>
      </c>
    </row>
    <row r="93" spans="2:57" x14ac:dyDescent="0.25">
      <c r="B93" s="72">
        <v>2025</v>
      </c>
      <c r="C93" s="72">
        <v>891780111</v>
      </c>
      <c r="D93" s="72" t="s">
        <v>63</v>
      </c>
      <c r="E93" s="190" t="s">
        <v>1843</v>
      </c>
      <c r="F93" s="73" t="s">
        <v>1842</v>
      </c>
      <c r="G93" s="73">
        <v>0</v>
      </c>
      <c r="H93" s="73" t="s">
        <v>71</v>
      </c>
      <c r="I93" s="72" t="s">
        <v>64</v>
      </c>
      <c r="J93" s="74" t="s">
        <v>81</v>
      </c>
      <c r="K93" s="162" t="s">
        <v>1841</v>
      </c>
      <c r="L93" s="188">
        <v>21000000</v>
      </c>
      <c r="M93" s="72" t="s">
        <v>66</v>
      </c>
      <c r="N93" s="162" t="s">
        <v>1840</v>
      </c>
      <c r="O93" s="162">
        <v>1143139441</v>
      </c>
      <c r="P93" s="73">
        <v>28</v>
      </c>
      <c r="Q93" s="78">
        <v>45670</v>
      </c>
      <c r="R93" s="97">
        <v>5573604000</v>
      </c>
      <c r="S93" s="78">
        <v>45674</v>
      </c>
      <c r="T93" s="188">
        <v>21000000</v>
      </c>
      <c r="U93" s="73" t="s">
        <v>65</v>
      </c>
      <c r="V93" s="188">
        <v>84452087</v>
      </c>
      <c r="W93" s="190" t="s">
        <v>1206</v>
      </c>
      <c r="X93" s="189">
        <v>45674</v>
      </c>
      <c r="Y93" s="189">
        <v>45674</v>
      </c>
      <c r="Z93" s="75" t="s">
        <v>73</v>
      </c>
      <c r="AA93" s="75">
        <v>45808</v>
      </c>
      <c r="AB93" s="46">
        <f t="shared" si="6"/>
        <v>134</v>
      </c>
      <c r="AC93" s="76">
        <v>0</v>
      </c>
      <c r="AD93" s="76">
        <v>0</v>
      </c>
      <c r="AE93" s="76">
        <v>0</v>
      </c>
      <c r="AF93" s="77" t="s">
        <v>73</v>
      </c>
      <c r="AG93" s="283">
        <f t="shared" si="7"/>
        <v>0</v>
      </c>
      <c r="AH93" s="76">
        <v>0</v>
      </c>
      <c r="AI93" s="76">
        <v>0</v>
      </c>
      <c r="AJ93" s="73" t="s">
        <v>73</v>
      </c>
      <c r="AK93" s="78" t="s">
        <v>73</v>
      </c>
      <c r="AL93" s="76">
        <v>0</v>
      </c>
      <c r="AM93" s="78" t="s">
        <v>73</v>
      </c>
      <c r="AN93" s="78" t="s">
        <v>73</v>
      </c>
      <c r="AO93" s="78" t="s">
        <v>73</v>
      </c>
      <c r="AP93" s="46">
        <f t="shared" si="8"/>
        <v>0</v>
      </c>
      <c r="AQ93" s="46">
        <f t="shared" si="9"/>
        <v>21000000</v>
      </c>
      <c r="AR93" s="73" t="s">
        <v>65</v>
      </c>
      <c r="AS93" s="188">
        <v>21000000</v>
      </c>
      <c r="AT93" s="73" t="s">
        <v>86</v>
      </c>
      <c r="AU93" s="76">
        <v>0</v>
      </c>
      <c r="AV93" s="79" t="s">
        <v>73</v>
      </c>
      <c r="AW93" s="187">
        <v>4200000</v>
      </c>
      <c r="AX93" s="81">
        <f t="shared" si="10"/>
        <v>16800000</v>
      </c>
      <c r="AY93" s="82">
        <f t="shared" si="11"/>
        <v>0.2</v>
      </c>
      <c r="AZ93" s="185">
        <v>0.2</v>
      </c>
      <c r="BA93" s="79" t="s">
        <v>73</v>
      </c>
      <c r="BB93" s="73" t="s">
        <v>87</v>
      </c>
      <c r="BC93" s="162" t="s">
        <v>1839</v>
      </c>
      <c r="BD93" s="72" t="s">
        <v>65</v>
      </c>
      <c r="BE93" s="72" t="s">
        <v>65</v>
      </c>
    </row>
    <row r="94" spans="2:57" x14ac:dyDescent="0.25">
      <c r="B94" s="72">
        <v>2025</v>
      </c>
      <c r="C94" s="72">
        <v>891780111</v>
      </c>
      <c r="D94" s="72" t="s">
        <v>63</v>
      </c>
      <c r="E94" s="190" t="s">
        <v>1838</v>
      </c>
      <c r="F94" s="73" t="s">
        <v>1837</v>
      </c>
      <c r="G94" s="73">
        <v>0</v>
      </c>
      <c r="H94" s="73" t="s">
        <v>71</v>
      </c>
      <c r="I94" s="72" t="s">
        <v>64</v>
      </c>
      <c r="J94" s="74" t="s">
        <v>81</v>
      </c>
      <c r="K94" s="162" t="s">
        <v>1836</v>
      </c>
      <c r="L94" s="188">
        <v>18133400</v>
      </c>
      <c r="M94" s="72" t="s">
        <v>66</v>
      </c>
      <c r="N94" s="162" t="s">
        <v>1835</v>
      </c>
      <c r="O94" s="162">
        <v>1082911157</v>
      </c>
      <c r="P94" s="73">
        <v>28</v>
      </c>
      <c r="Q94" s="78">
        <v>45670</v>
      </c>
      <c r="R94" s="97">
        <v>5573604000</v>
      </c>
      <c r="S94" s="78">
        <v>45674</v>
      </c>
      <c r="T94" s="188">
        <v>18133400</v>
      </c>
      <c r="U94" s="73" t="s">
        <v>65</v>
      </c>
      <c r="V94" s="188">
        <v>84452087</v>
      </c>
      <c r="W94" s="190" t="s">
        <v>1206</v>
      </c>
      <c r="X94" s="189">
        <v>45674</v>
      </c>
      <c r="Y94" s="189">
        <v>45674</v>
      </c>
      <c r="Z94" s="75" t="s">
        <v>73</v>
      </c>
      <c r="AA94" s="75">
        <v>45808</v>
      </c>
      <c r="AB94" s="46">
        <f t="shared" si="6"/>
        <v>134</v>
      </c>
      <c r="AC94" s="76">
        <v>0</v>
      </c>
      <c r="AD94" s="76">
        <v>0</v>
      </c>
      <c r="AE94" s="76">
        <v>0</v>
      </c>
      <c r="AF94" s="77" t="s">
        <v>73</v>
      </c>
      <c r="AG94" s="283">
        <f t="shared" si="7"/>
        <v>0</v>
      </c>
      <c r="AH94" s="76">
        <v>0</v>
      </c>
      <c r="AI94" s="76">
        <v>0</v>
      </c>
      <c r="AJ94" s="73" t="s">
        <v>73</v>
      </c>
      <c r="AK94" s="78" t="s">
        <v>73</v>
      </c>
      <c r="AL94" s="76">
        <v>0</v>
      </c>
      <c r="AM94" s="78" t="s">
        <v>73</v>
      </c>
      <c r="AN94" s="78" t="s">
        <v>73</v>
      </c>
      <c r="AO94" s="78" t="s">
        <v>73</v>
      </c>
      <c r="AP94" s="46">
        <f t="shared" si="8"/>
        <v>0</v>
      </c>
      <c r="AQ94" s="46">
        <f t="shared" si="9"/>
        <v>18133400</v>
      </c>
      <c r="AR94" s="73" t="s">
        <v>65</v>
      </c>
      <c r="AS94" s="188">
        <v>18133400</v>
      </c>
      <c r="AT94" s="73" t="s">
        <v>86</v>
      </c>
      <c r="AU94" s="76">
        <v>0</v>
      </c>
      <c r="AV94" s="79" t="s">
        <v>73</v>
      </c>
      <c r="AW94" s="187">
        <v>2133400</v>
      </c>
      <c r="AX94" s="81">
        <f t="shared" si="10"/>
        <v>16000000</v>
      </c>
      <c r="AY94" s="82">
        <f t="shared" si="11"/>
        <v>0.11765030275623986</v>
      </c>
      <c r="AZ94" s="185">
        <v>0.11765030275623986</v>
      </c>
      <c r="BA94" s="79" t="s">
        <v>73</v>
      </c>
      <c r="BB94" s="73" t="s">
        <v>87</v>
      </c>
      <c r="BC94" s="162" t="s">
        <v>1834</v>
      </c>
      <c r="BD94" s="72" t="s">
        <v>65</v>
      </c>
      <c r="BE94" s="72" t="s">
        <v>65</v>
      </c>
    </row>
    <row r="95" spans="2:57" x14ac:dyDescent="0.25">
      <c r="B95" s="72">
        <v>2025</v>
      </c>
      <c r="C95" s="72">
        <v>891780111</v>
      </c>
      <c r="D95" s="72" t="s">
        <v>63</v>
      </c>
      <c r="E95" s="190" t="s">
        <v>1833</v>
      </c>
      <c r="F95" s="73" t="s">
        <v>1832</v>
      </c>
      <c r="G95" s="73">
        <v>0</v>
      </c>
      <c r="H95" s="73" t="s">
        <v>71</v>
      </c>
      <c r="I95" s="72" t="s">
        <v>64</v>
      </c>
      <c r="J95" s="74" t="s">
        <v>81</v>
      </c>
      <c r="K95" s="162" t="s">
        <v>1831</v>
      </c>
      <c r="L95" s="188">
        <v>6944000</v>
      </c>
      <c r="M95" s="72" t="s">
        <v>66</v>
      </c>
      <c r="N95" s="162" t="s">
        <v>1830</v>
      </c>
      <c r="O95" s="162">
        <v>1082935807</v>
      </c>
      <c r="P95" s="73">
        <v>28</v>
      </c>
      <c r="Q95" s="78">
        <v>45670</v>
      </c>
      <c r="R95" s="97">
        <v>5573604000</v>
      </c>
      <c r="S95" s="78">
        <v>45674</v>
      </c>
      <c r="T95" s="188">
        <v>6944000</v>
      </c>
      <c r="U95" s="73" t="s">
        <v>65</v>
      </c>
      <c r="V95" s="188">
        <v>39058006</v>
      </c>
      <c r="W95" s="190" t="s">
        <v>1829</v>
      </c>
      <c r="X95" s="189">
        <v>45674</v>
      </c>
      <c r="Y95" s="189">
        <v>45674</v>
      </c>
      <c r="Z95" s="75" t="s">
        <v>73</v>
      </c>
      <c r="AA95" s="75">
        <v>45716</v>
      </c>
      <c r="AB95" s="46">
        <f t="shared" si="6"/>
        <v>42</v>
      </c>
      <c r="AC95" s="76">
        <v>0</v>
      </c>
      <c r="AD95" s="76">
        <v>0</v>
      </c>
      <c r="AE95" s="76">
        <v>0</v>
      </c>
      <c r="AF95" s="77" t="s">
        <v>73</v>
      </c>
      <c r="AG95" s="283">
        <f t="shared" si="7"/>
        <v>0</v>
      </c>
      <c r="AH95" s="76">
        <v>0</v>
      </c>
      <c r="AI95" s="76">
        <v>0</v>
      </c>
      <c r="AJ95" s="73" t="s">
        <v>73</v>
      </c>
      <c r="AK95" s="78" t="s">
        <v>73</v>
      </c>
      <c r="AL95" s="76">
        <v>0</v>
      </c>
      <c r="AM95" s="78" t="s">
        <v>73</v>
      </c>
      <c r="AN95" s="78" t="s">
        <v>73</v>
      </c>
      <c r="AO95" s="78" t="s">
        <v>73</v>
      </c>
      <c r="AP95" s="46">
        <f t="shared" si="8"/>
        <v>0</v>
      </c>
      <c r="AQ95" s="46">
        <f t="shared" si="9"/>
        <v>6944000</v>
      </c>
      <c r="AR95" s="73" t="s">
        <v>65</v>
      </c>
      <c r="AS95" s="188">
        <v>6944000</v>
      </c>
      <c r="AT95" s="73" t="s">
        <v>86</v>
      </c>
      <c r="AU95" s="76">
        <v>0</v>
      </c>
      <c r="AV95" s="79" t="s">
        <v>73</v>
      </c>
      <c r="AW95" s="187">
        <v>3472000</v>
      </c>
      <c r="AX95" s="81">
        <f t="shared" si="10"/>
        <v>3472000</v>
      </c>
      <c r="AY95" s="82">
        <f t="shared" si="11"/>
        <v>0.5</v>
      </c>
      <c r="AZ95" s="185">
        <v>0.5</v>
      </c>
      <c r="BA95" s="79" t="s">
        <v>73</v>
      </c>
      <c r="BB95" s="73" t="s">
        <v>87</v>
      </c>
      <c r="BC95" s="162" t="s">
        <v>1828</v>
      </c>
      <c r="BD95" s="72" t="s">
        <v>65</v>
      </c>
      <c r="BE95" s="72" t="s">
        <v>65</v>
      </c>
    </row>
    <row r="96" spans="2:57" x14ac:dyDescent="0.25">
      <c r="B96" s="72">
        <v>2025</v>
      </c>
      <c r="C96" s="72">
        <v>891780111</v>
      </c>
      <c r="D96" s="72" t="s">
        <v>63</v>
      </c>
      <c r="E96" s="190" t="s">
        <v>1827</v>
      </c>
      <c r="F96" s="73" t="s">
        <v>1826</v>
      </c>
      <c r="G96" s="73">
        <v>0</v>
      </c>
      <c r="H96" s="73" t="s">
        <v>71</v>
      </c>
      <c r="I96" s="72" t="s">
        <v>64</v>
      </c>
      <c r="J96" s="74" t="s">
        <v>81</v>
      </c>
      <c r="K96" s="162" t="s">
        <v>1825</v>
      </c>
      <c r="L96" s="188">
        <v>15739800</v>
      </c>
      <c r="M96" s="72" t="s">
        <v>66</v>
      </c>
      <c r="N96" s="162" t="s">
        <v>1824</v>
      </c>
      <c r="O96" s="162">
        <v>85468611</v>
      </c>
      <c r="P96" s="73">
        <v>28</v>
      </c>
      <c r="Q96" s="78">
        <v>45670</v>
      </c>
      <c r="R96" s="97">
        <v>5573604000</v>
      </c>
      <c r="S96" s="78">
        <v>45674</v>
      </c>
      <c r="T96" s="188">
        <v>15739800</v>
      </c>
      <c r="U96" s="73" t="s">
        <v>65</v>
      </c>
      <c r="V96" s="188">
        <v>72175281</v>
      </c>
      <c r="W96" s="190" t="s">
        <v>1036</v>
      </c>
      <c r="X96" s="189">
        <v>45674</v>
      </c>
      <c r="Y96" s="189">
        <v>45674</v>
      </c>
      <c r="Z96" s="75" t="s">
        <v>73</v>
      </c>
      <c r="AA96" s="75">
        <v>45808</v>
      </c>
      <c r="AB96" s="46">
        <f t="shared" si="6"/>
        <v>134</v>
      </c>
      <c r="AC96" s="76">
        <v>0</v>
      </c>
      <c r="AD96" s="76">
        <v>0</v>
      </c>
      <c r="AE96" s="76">
        <v>0</v>
      </c>
      <c r="AF96" s="77" t="s">
        <v>73</v>
      </c>
      <c r="AG96" s="283">
        <f t="shared" si="7"/>
        <v>0</v>
      </c>
      <c r="AH96" s="76">
        <v>0</v>
      </c>
      <c r="AI96" s="76">
        <v>0</v>
      </c>
      <c r="AJ96" s="73" t="s">
        <v>73</v>
      </c>
      <c r="AK96" s="78" t="s">
        <v>73</v>
      </c>
      <c r="AL96" s="76">
        <v>0</v>
      </c>
      <c r="AM96" s="78" t="s">
        <v>73</v>
      </c>
      <c r="AN96" s="78" t="s">
        <v>73</v>
      </c>
      <c r="AO96" s="78" t="s">
        <v>73</v>
      </c>
      <c r="AP96" s="46">
        <f t="shared" si="8"/>
        <v>0</v>
      </c>
      <c r="AQ96" s="46">
        <f t="shared" si="9"/>
        <v>15739800</v>
      </c>
      <c r="AR96" s="73" t="s">
        <v>65</v>
      </c>
      <c r="AS96" s="188">
        <v>15739800</v>
      </c>
      <c r="AT96" s="73" t="s">
        <v>86</v>
      </c>
      <c r="AU96" s="76">
        <v>0</v>
      </c>
      <c r="AV96" s="79" t="s">
        <v>73</v>
      </c>
      <c r="AW96" s="187">
        <v>1851800</v>
      </c>
      <c r="AX96" s="81">
        <f t="shared" si="10"/>
        <v>13888000</v>
      </c>
      <c r="AY96" s="82">
        <f t="shared" si="11"/>
        <v>0.11765079607110637</v>
      </c>
      <c r="AZ96" s="185">
        <v>0.11765079607110637</v>
      </c>
      <c r="BA96" s="79" t="s">
        <v>73</v>
      </c>
      <c r="BB96" s="73" t="s">
        <v>87</v>
      </c>
      <c r="BC96" s="162" t="s">
        <v>1823</v>
      </c>
      <c r="BD96" s="72" t="s">
        <v>65</v>
      </c>
      <c r="BE96" s="72" t="s">
        <v>65</v>
      </c>
    </row>
    <row r="97" spans="2:57" x14ac:dyDescent="0.25">
      <c r="B97" s="72">
        <v>2025</v>
      </c>
      <c r="C97" s="72">
        <v>891780111</v>
      </c>
      <c r="D97" s="72" t="s">
        <v>63</v>
      </c>
      <c r="E97" s="190" t="s">
        <v>1822</v>
      </c>
      <c r="F97" s="73" t="s">
        <v>1821</v>
      </c>
      <c r="G97" s="73">
        <v>0</v>
      </c>
      <c r="H97" s="73" t="s">
        <v>71</v>
      </c>
      <c r="I97" s="72" t="s">
        <v>64</v>
      </c>
      <c r="J97" s="74" t="s">
        <v>81</v>
      </c>
      <c r="K97" s="162" t="s">
        <v>1820</v>
      </c>
      <c r="L97" s="188">
        <v>15161100</v>
      </c>
      <c r="M97" s="72" t="s">
        <v>66</v>
      </c>
      <c r="N97" s="162" t="s">
        <v>1819</v>
      </c>
      <c r="O97" s="162">
        <v>57460431</v>
      </c>
      <c r="P97" s="73">
        <v>28</v>
      </c>
      <c r="Q97" s="78">
        <v>45670</v>
      </c>
      <c r="R97" s="97">
        <v>5573604000</v>
      </c>
      <c r="S97" s="78">
        <v>45677</v>
      </c>
      <c r="T97" s="188">
        <v>15161100</v>
      </c>
      <c r="U97" s="73" t="s">
        <v>65</v>
      </c>
      <c r="V97" s="188">
        <v>1082889541</v>
      </c>
      <c r="W97" s="190" t="s">
        <v>1687</v>
      </c>
      <c r="X97" s="189">
        <v>45677</v>
      </c>
      <c r="Y97" s="189">
        <v>45677</v>
      </c>
      <c r="Z97" s="75" t="s">
        <v>73</v>
      </c>
      <c r="AA97" s="75">
        <v>45808</v>
      </c>
      <c r="AB97" s="46">
        <f t="shared" si="6"/>
        <v>131</v>
      </c>
      <c r="AC97" s="76">
        <v>0</v>
      </c>
      <c r="AD97" s="76">
        <v>0</v>
      </c>
      <c r="AE97" s="76">
        <v>0</v>
      </c>
      <c r="AF97" s="77" t="s">
        <v>73</v>
      </c>
      <c r="AG97" s="283">
        <f t="shared" si="7"/>
        <v>0</v>
      </c>
      <c r="AH97" s="76">
        <v>0</v>
      </c>
      <c r="AI97" s="76">
        <v>0</v>
      </c>
      <c r="AJ97" s="73" t="s">
        <v>73</v>
      </c>
      <c r="AK97" s="78" t="s">
        <v>73</v>
      </c>
      <c r="AL97" s="76">
        <v>0</v>
      </c>
      <c r="AM97" s="78" t="s">
        <v>73</v>
      </c>
      <c r="AN97" s="78" t="s">
        <v>73</v>
      </c>
      <c r="AO97" s="78" t="s">
        <v>73</v>
      </c>
      <c r="AP97" s="46">
        <f t="shared" si="8"/>
        <v>0</v>
      </c>
      <c r="AQ97" s="46">
        <f t="shared" si="9"/>
        <v>15161100</v>
      </c>
      <c r="AR97" s="73" t="s">
        <v>65</v>
      </c>
      <c r="AS97" s="188">
        <v>15161100</v>
      </c>
      <c r="AT97" s="73" t="s">
        <v>86</v>
      </c>
      <c r="AU97" s="76">
        <v>0</v>
      </c>
      <c r="AV97" s="79" t="s">
        <v>73</v>
      </c>
      <c r="AW97" s="187">
        <v>1273100</v>
      </c>
      <c r="AX97" s="81">
        <f t="shared" si="10"/>
        <v>13888000</v>
      </c>
      <c r="AY97" s="82">
        <f t="shared" si="11"/>
        <v>8.3971479641978486E-2</v>
      </c>
      <c r="AZ97" s="185">
        <v>8.3971479641978486E-2</v>
      </c>
      <c r="BA97" s="79" t="s">
        <v>73</v>
      </c>
      <c r="BB97" s="73" t="s">
        <v>87</v>
      </c>
      <c r="BC97" s="192" t="s">
        <v>1818</v>
      </c>
      <c r="BD97" s="72" t="s">
        <v>65</v>
      </c>
      <c r="BE97" s="72" t="s">
        <v>65</v>
      </c>
    </row>
    <row r="98" spans="2:57" x14ac:dyDescent="0.25">
      <c r="B98" s="72">
        <v>2025</v>
      </c>
      <c r="C98" s="72">
        <v>891780111</v>
      </c>
      <c r="D98" s="72" t="s">
        <v>63</v>
      </c>
      <c r="E98" s="190" t="s">
        <v>1817</v>
      </c>
      <c r="F98" s="73" t="s">
        <v>1816</v>
      </c>
      <c r="G98" s="73">
        <v>0</v>
      </c>
      <c r="H98" s="73" t="s">
        <v>71</v>
      </c>
      <c r="I98" s="72" t="s">
        <v>64</v>
      </c>
      <c r="J98" s="74" t="s">
        <v>81</v>
      </c>
      <c r="K98" s="162" t="s">
        <v>1815</v>
      </c>
      <c r="L98" s="188">
        <v>16536600</v>
      </c>
      <c r="M98" s="72" t="s">
        <v>66</v>
      </c>
      <c r="N98" s="162" t="s">
        <v>1814</v>
      </c>
      <c r="O98" s="162">
        <v>1216966715</v>
      </c>
      <c r="P98" s="73">
        <v>28</v>
      </c>
      <c r="Q98" s="78">
        <v>45670</v>
      </c>
      <c r="R98" s="97">
        <v>5573604000</v>
      </c>
      <c r="S98" s="78">
        <v>45677</v>
      </c>
      <c r="T98" s="188">
        <v>16536600</v>
      </c>
      <c r="U98" s="73" t="s">
        <v>65</v>
      </c>
      <c r="V98" s="188">
        <v>1082889541</v>
      </c>
      <c r="W98" s="190" t="s">
        <v>1687</v>
      </c>
      <c r="X98" s="189">
        <v>45677</v>
      </c>
      <c r="Y98" s="189">
        <v>45677</v>
      </c>
      <c r="Z98" s="75" t="s">
        <v>73</v>
      </c>
      <c r="AA98" s="75">
        <v>45808</v>
      </c>
      <c r="AB98" s="46">
        <f t="shared" si="6"/>
        <v>131</v>
      </c>
      <c r="AC98" s="76">
        <v>0</v>
      </c>
      <c r="AD98" s="76">
        <v>0</v>
      </c>
      <c r="AE98" s="76">
        <v>0</v>
      </c>
      <c r="AF98" s="77" t="s">
        <v>73</v>
      </c>
      <c r="AG98" s="283">
        <f t="shared" si="7"/>
        <v>0</v>
      </c>
      <c r="AH98" s="76">
        <v>0</v>
      </c>
      <c r="AI98" s="76">
        <v>0</v>
      </c>
      <c r="AJ98" s="73" t="s">
        <v>73</v>
      </c>
      <c r="AK98" s="78" t="s">
        <v>73</v>
      </c>
      <c r="AL98" s="76">
        <v>0</v>
      </c>
      <c r="AM98" s="78" t="s">
        <v>73</v>
      </c>
      <c r="AN98" s="78" t="s">
        <v>73</v>
      </c>
      <c r="AO98" s="78" t="s">
        <v>73</v>
      </c>
      <c r="AP98" s="46">
        <f t="shared" si="8"/>
        <v>0</v>
      </c>
      <c r="AQ98" s="46">
        <f t="shared" si="9"/>
        <v>16536600</v>
      </c>
      <c r="AR98" s="73" t="s">
        <v>65</v>
      </c>
      <c r="AS98" s="188">
        <v>16536600</v>
      </c>
      <c r="AT98" s="73" t="s">
        <v>86</v>
      </c>
      <c r="AU98" s="76">
        <v>0</v>
      </c>
      <c r="AV98" s="79" t="s">
        <v>73</v>
      </c>
      <c r="AW98" s="187">
        <v>1388600</v>
      </c>
      <c r="AX98" s="81">
        <f t="shared" si="10"/>
        <v>15148000</v>
      </c>
      <c r="AY98" s="82">
        <f t="shared" si="11"/>
        <v>8.3971312119782787E-2</v>
      </c>
      <c r="AZ98" s="185">
        <v>8.3971312119782787E-2</v>
      </c>
      <c r="BA98" s="79" t="s">
        <v>73</v>
      </c>
      <c r="BB98" s="73" t="s">
        <v>87</v>
      </c>
      <c r="BC98" s="162" t="s">
        <v>1813</v>
      </c>
      <c r="BD98" s="72" t="s">
        <v>65</v>
      </c>
      <c r="BE98" s="72" t="s">
        <v>65</v>
      </c>
    </row>
    <row r="99" spans="2:57" x14ac:dyDescent="0.25">
      <c r="B99" s="72">
        <v>2025</v>
      </c>
      <c r="C99" s="72">
        <v>891780111</v>
      </c>
      <c r="D99" s="72" t="s">
        <v>63</v>
      </c>
      <c r="E99" s="190" t="s">
        <v>1812</v>
      </c>
      <c r="F99" s="73" t="s">
        <v>1811</v>
      </c>
      <c r="G99" s="73">
        <v>0</v>
      </c>
      <c r="H99" s="73" t="s">
        <v>71</v>
      </c>
      <c r="I99" s="72" t="s">
        <v>64</v>
      </c>
      <c r="J99" s="74" t="s">
        <v>81</v>
      </c>
      <c r="K99" s="162" t="s">
        <v>1810</v>
      </c>
      <c r="L99" s="188">
        <v>15739800</v>
      </c>
      <c r="M99" s="72" t="s">
        <v>66</v>
      </c>
      <c r="N99" s="162" t="s">
        <v>1809</v>
      </c>
      <c r="O99" s="162">
        <v>1064804291</v>
      </c>
      <c r="P99" s="73">
        <v>28</v>
      </c>
      <c r="Q99" s="78">
        <v>45670</v>
      </c>
      <c r="R99" s="97">
        <v>5573604000</v>
      </c>
      <c r="S99" s="78">
        <v>45677</v>
      </c>
      <c r="T99" s="188">
        <v>15739800</v>
      </c>
      <c r="U99" s="73" t="s">
        <v>65</v>
      </c>
      <c r="V99" s="188">
        <v>85152695</v>
      </c>
      <c r="W99" s="190" t="s">
        <v>857</v>
      </c>
      <c r="X99" s="189">
        <v>45677</v>
      </c>
      <c r="Y99" s="189">
        <v>45677</v>
      </c>
      <c r="Z99" s="75" t="s">
        <v>73</v>
      </c>
      <c r="AA99" s="75">
        <v>45808</v>
      </c>
      <c r="AB99" s="46">
        <f t="shared" si="6"/>
        <v>131</v>
      </c>
      <c r="AC99" s="76">
        <v>0</v>
      </c>
      <c r="AD99" s="76">
        <v>0</v>
      </c>
      <c r="AE99" s="76">
        <v>0</v>
      </c>
      <c r="AF99" s="77" t="s">
        <v>73</v>
      </c>
      <c r="AG99" s="283">
        <f t="shared" si="7"/>
        <v>0</v>
      </c>
      <c r="AH99" s="76">
        <v>0</v>
      </c>
      <c r="AI99" s="76">
        <v>0</v>
      </c>
      <c r="AJ99" s="73" t="s">
        <v>73</v>
      </c>
      <c r="AK99" s="78" t="s">
        <v>73</v>
      </c>
      <c r="AL99" s="76">
        <v>0</v>
      </c>
      <c r="AM99" s="78" t="s">
        <v>73</v>
      </c>
      <c r="AN99" s="78" t="s">
        <v>73</v>
      </c>
      <c r="AO99" s="78" t="s">
        <v>73</v>
      </c>
      <c r="AP99" s="46">
        <f t="shared" si="8"/>
        <v>0</v>
      </c>
      <c r="AQ99" s="46">
        <f t="shared" si="9"/>
        <v>15739800</v>
      </c>
      <c r="AR99" s="73" t="s">
        <v>65</v>
      </c>
      <c r="AS99" s="188">
        <v>15739800</v>
      </c>
      <c r="AT99" s="73" t="s">
        <v>86</v>
      </c>
      <c r="AU99" s="76">
        <v>0</v>
      </c>
      <c r="AV99" s="79" t="s">
        <v>73</v>
      </c>
      <c r="AW99" s="187">
        <v>1851800</v>
      </c>
      <c r="AX99" s="81">
        <f t="shared" si="10"/>
        <v>13888000</v>
      </c>
      <c r="AY99" s="82">
        <f t="shared" si="11"/>
        <v>0.11765079607110637</v>
      </c>
      <c r="AZ99" s="185">
        <v>0.11765079607110637</v>
      </c>
      <c r="BA99" s="79" t="s">
        <v>73</v>
      </c>
      <c r="BB99" s="73" t="s">
        <v>87</v>
      </c>
      <c r="BC99" s="162" t="s">
        <v>1808</v>
      </c>
      <c r="BD99" s="72" t="s">
        <v>65</v>
      </c>
      <c r="BE99" s="72" t="s">
        <v>65</v>
      </c>
    </row>
    <row r="100" spans="2:57" x14ac:dyDescent="0.25">
      <c r="B100" s="72">
        <v>2025</v>
      </c>
      <c r="C100" s="72">
        <v>891780111</v>
      </c>
      <c r="D100" s="72" t="s">
        <v>63</v>
      </c>
      <c r="E100" s="190" t="s">
        <v>1807</v>
      </c>
      <c r="F100" s="73" t="s">
        <v>1806</v>
      </c>
      <c r="G100" s="73">
        <v>0</v>
      </c>
      <c r="H100" s="73" t="s">
        <v>71</v>
      </c>
      <c r="I100" s="72" t="s">
        <v>64</v>
      </c>
      <c r="J100" s="74" t="s">
        <v>81</v>
      </c>
      <c r="K100" s="162" t="s">
        <v>1805</v>
      </c>
      <c r="L100" s="188">
        <v>19406700</v>
      </c>
      <c r="M100" s="72" t="s">
        <v>66</v>
      </c>
      <c r="N100" s="162" t="s">
        <v>1804</v>
      </c>
      <c r="O100" s="162">
        <v>1082889745</v>
      </c>
      <c r="P100" s="73">
        <v>28</v>
      </c>
      <c r="Q100" s="78">
        <v>45670</v>
      </c>
      <c r="R100" s="97">
        <v>5573604000</v>
      </c>
      <c r="S100" s="78">
        <v>45677</v>
      </c>
      <c r="T100" s="188">
        <v>19406700</v>
      </c>
      <c r="U100" s="73" t="s">
        <v>65</v>
      </c>
      <c r="V100" s="188">
        <v>429946</v>
      </c>
      <c r="W100" s="190" t="s">
        <v>939</v>
      </c>
      <c r="X100" s="189">
        <v>45677</v>
      </c>
      <c r="Y100" s="189">
        <v>45677</v>
      </c>
      <c r="Z100" s="75" t="s">
        <v>73</v>
      </c>
      <c r="AA100" s="75">
        <v>45808</v>
      </c>
      <c r="AB100" s="46">
        <f t="shared" si="6"/>
        <v>131</v>
      </c>
      <c r="AC100" s="76">
        <v>0</v>
      </c>
      <c r="AD100" s="76">
        <v>0</v>
      </c>
      <c r="AE100" s="76">
        <v>0</v>
      </c>
      <c r="AF100" s="77" t="s">
        <v>73</v>
      </c>
      <c r="AG100" s="283">
        <f t="shared" si="7"/>
        <v>0</v>
      </c>
      <c r="AH100" s="76">
        <v>0</v>
      </c>
      <c r="AI100" s="76">
        <v>0</v>
      </c>
      <c r="AJ100" s="73" t="s">
        <v>73</v>
      </c>
      <c r="AK100" s="78" t="s">
        <v>73</v>
      </c>
      <c r="AL100" s="76">
        <v>0</v>
      </c>
      <c r="AM100" s="78" t="s">
        <v>73</v>
      </c>
      <c r="AN100" s="78" t="s">
        <v>73</v>
      </c>
      <c r="AO100" s="78" t="s">
        <v>73</v>
      </c>
      <c r="AP100" s="46">
        <f t="shared" si="8"/>
        <v>0</v>
      </c>
      <c r="AQ100" s="46">
        <f t="shared" si="9"/>
        <v>19406700</v>
      </c>
      <c r="AR100" s="73" t="s">
        <v>65</v>
      </c>
      <c r="AS100" s="188">
        <v>19406700</v>
      </c>
      <c r="AT100" s="73" t="s">
        <v>86</v>
      </c>
      <c r="AU100" s="76">
        <v>0</v>
      </c>
      <c r="AV100" s="79" t="s">
        <v>73</v>
      </c>
      <c r="AW100" s="187">
        <v>3006700</v>
      </c>
      <c r="AX100" s="81">
        <f t="shared" si="10"/>
        <v>16400000</v>
      </c>
      <c r="AY100" s="82">
        <f t="shared" si="11"/>
        <v>0.15493102897452943</v>
      </c>
      <c r="AZ100" s="185">
        <v>0.15493102897452943</v>
      </c>
      <c r="BA100" s="79" t="s">
        <v>73</v>
      </c>
      <c r="BB100" s="73" t="s">
        <v>87</v>
      </c>
      <c r="BC100" s="162" t="s">
        <v>1803</v>
      </c>
      <c r="BD100" s="72" t="s">
        <v>65</v>
      </c>
      <c r="BE100" s="72" t="s">
        <v>65</v>
      </c>
    </row>
    <row r="101" spans="2:57" x14ac:dyDescent="0.25">
      <c r="B101" s="72">
        <v>2025</v>
      </c>
      <c r="C101" s="72">
        <v>891780111</v>
      </c>
      <c r="D101" s="72" t="s">
        <v>63</v>
      </c>
      <c r="E101" s="190" t="s">
        <v>1802</v>
      </c>
      <c r="F101" s="73" t="s">
        <v>1801</v>
      </c>
      <c r="G101" s="73">
        <v>0</v>
      </c>
      <c r="H101" s="73" t="s">
        <v>71</v>
      </c>
      <c r="I101" s="72" t="s">
        <v>64</v>
      </c>
      <c r="J101" s="74" t="s">
        <v>81</v>
      </c>
      <c r="K101" s="162" t="s">
        <v>1800</v>
      </c>
      <c r="L101" s="188">
        <v>15971200</v>
      </c>
      <c r="M101" s="72" t="s">
        <v>66</v>
      </c>
      <c r="N101" s="162" t="s">
        <v>1799</v>
      </c>
      <c r="O101" s="162">
        <v>1082250050</v>
      </c>
      <c r="P101" s="73">
        <v>28</v>
      </c>
      <c r="Q101" s="78">
        <v>45670</v>
      </c>
      <c r="R101" s="97">
        <v>5573604000</v>
      </c>
      <c r="S101" s="78">
        <v>45677</v>
      </c>
      <c r="T101" s="188">
        <v>15971200</v>
      </c>
      <c r="U101" s="73" t="s">
        <v>65</v>
      </c>
      <c r="V101" s="188">
        <v>85449357</v>
      </c>
      <c r="W101" s="190" t="s">
        <v>868</v>
      </c>
      <c r="X101" s="189">
        <v>45677</v>
      </c>
      <c r="Y101" s="189">
        <v>45677</v>
      </c>
      <c r="Z101" s="75" t="s">
        <v>73</v>
      </c>
      <c r="AA101" s="75">
        <v>45808</v>
      </c>
      <c r="AB101" s="46">
        <f t="shared" si="6"/>
        <v>131</v>
      </c>
      <c r="AC101" s="76">
        <v>0</v>
      </c>
      <c r="AD101" s="76">
        <v>0</v>
      </c>
      <c r="AE101" s="76">
        <v>0</v>
      </c>
      <c r="AF101" s="77" t="s">
        <v>73</v>
      </c>
      <c r="AG101" s="283">
        <f t="shared" si="7"/>
        <v>0</v>
      </c>
      <c r="AH101" s="76">
        <v>0</v>
      </c>
      <c r="AI101" s="76">
        <v>0</v>
      </c>
      <c r="AJ101" s="73" t="s">
        <v>73</v>
      </c>
      <c r="AK101" s="78" t="s">
        <v>73</v>
      </c>
      <c r="AL101" s="76">
        <v>0</v>
      </c>
      <c r="AM101" s="78" t="s">
        <v>73</v>
      </c>
      <c r="AN101" s="78" t="s">
        <v>73</v>
      </c>
      <c r="AO101" s="78" t="s">
        <v>73</v>
      </c>
      <c r="AP101" s="46">
        <f t="shared" si="8"/>
        <v>0</v>
      </c>
      <c r="AQ101" s="46">
        <f t="shared" si="9"/>
        <v>15971200</v>
      </c>
      <c r="AR101" s="73" t="s">
        <v>65</v>
      </c>
      <c r="AS101" s="188">
        <v>15971200</v>
      </c>
      <c r="AT101" s="73" t="s">
        <v>86</v>
      </c>
      <c r="AU101" s="76">
        <v>0</v>
      </c>
      <c r="AV101" s="79" t="s">
        <v>73</v>
      </c>
      <c r="AW101" s="187">
        <v>2083200</v>
      </c>
      <c r="AX101" s="81">
        <f t="shared" si="10"/>
        <v>13888000</v>
      </c>
      <c r="AY101" s="82">
        <f t="shared" si="11"/>
        <v>0.13043478260869565</v>
      </c>
      <c r="AZ101" s="185">
        <v>0.13043478260869565</v>
      </c>
      <c r="BA101" s="79" t="s">
        <v>73</v>
      </c>
      <c r="BB101" s="73" t="s">
        <v>87</v>
      </c>
      <c r="BC101" s="162" t="s">
        <v>1798</v>
      </c>
      <c r="BD101" s="72" t="s">
        <v>65</v>
      </c>
      <c r="BE101" s="72" t="s">
        <v>65</v>
      </c>
    </row>
    <row r="102" spans="2:57" x14ac:dyDescent="0.25">
      <c r="B102" s="72">
        <v>2025</v>
      </c>
      <c r="C102" s="72">
        <v>891780111</v>
      </c>
      <c r="D102" s="72" t="s">
        <v>63</v>
      </c>
      <c r="E102" s="190" t="s">
        <v>1797</v>
      </c>
      <c r="F102" s="73" t="s">
        <v>1796</v>
      </c>
      <c r="G102" s="73">
        <v>0</v>
      </c>
      <c r="H102" s="73" t="s">
        <v>71</v>
      </c>
      <c r="I102" s="72" t="s">
        <v>64</v>
      </c>
      <c r="J102" s="74" t="s">
        <v>81</v>
      </c>
      <c r="K102" s="162" t="s">
        <v>1795</v>
      </c>
      <c r="L102" s="188">
        <v>15739800</v>
      </c>
      <c r="M102" s="72" t="s">
        <v>66</v>
      </c>
      <c r="N102" s="162" t="s">
        <v>1794</v>
      </c>
      <c r="O102" s="162">
        <v>85472349</v>
      </c>
      <c r="P102" s="73">
        <v>28</v>
      </c>
      <c r="Q102" s="78">
        <v>45670</v>
      </c>
      <c r="R102" s="97">
        <v>5573604000</v>
      </c>
      <c r="S102" s="78">
        <v>45677</v>
      </c>
      <c r="T102" s="188">
        <v>15739800</v>
      </c>
      <c r="U102" s="73" t="s">
        <v>65</v>
      </c>
      <c r="V102" s="188">
        <v>85449357</v>
      </c>
      <c r="W102" s="190" t="s">
        <v>868</v>
      </c>
      <c r="X102" s="189">
        <v>45677</v>
      </c>
      <c r="Y102" s="189">
        <v>45677</v>
      </c>
      <c r="Z102" s="75" t="s">
        <v>73</v>
      </c>
      <c r="AA102" s="75">
        <v>45808</v>
      </c>
      <c r="AB102" s="46">
        <f t="shared" si="6"/>
        <v>131</v>
      </c>
      <c r="AC102" s="76">
        <v>0</v>
      </c>
      <c r="AD102" s="76">
        <v>0</v>
      </c>
      <c r="AE102" s="76">
        <v>0</v>
      </c>
      <c r="AF102" s="77" t="s">
        <v>73</v>
      </c>
      <c r="AG102" s="283">
        <f t="shared" si="7"/>
        <v>0</v>
      </c>
      <c r="AH102" s="76">
        <v>0</v>
      </c>
      <c r="AI102" s="76">
        <v>0</v>
      </c>
      <c r="AJ102" s="73" t="s">
        <v>73</v>
      </c>
      <c r="AK102" s="78" t="s">
        <v>73</v>
      </c>
      <c r="AL102" s="76">
        <v>0</v>
      </c>
      <c r="AM102" s="78" t="s">
        <v>73</v>
      </c>
      <c r="AN102" s="78" t="s">
        <v>73</v>
      </c>
      <c r="AO102" s="78" t="s">
        <v>73</v>
      </c>
      <c r="AP102" s="46">
        <f t="shared" si="8"/>
        <v>0</v>
      </c>
      <c r="AQ102" s="46">
        <f t="shared" si="9"/>
        <v>15739800</v>
      </c>
      <c r="AR102" s="73" t="s">
        <v>65</v>
      </c>
      <c r="AS102" s="188">
        <v>15739800</v>
      </c>
      <c r="AT102" s="73" t="s">
        <v>86</v>
      </c>
      <c r="AU102" s="76">
        <v>0</v>
      </c>
      <c r="AV102" s="79" t="s">
        <v>73</v>
      </c>
      <c r="AW102" s="187">
        <v>1851800</v>
      </c>
      <c r="AX102" s="81">
        <f t="shared" si="10"/>
        <v>13888000</v>
      </c>
      <c r="AY102" s="82">
        <f t="shared" si="11"/>
        <v>0.11765079607110637</v>
      </c>
      <c r="AZ102" s="185">
        <v>0.11765079607110637</v>
      </c>
      <c r="BA102" s="79" t="s">
        <v>73</v>
      </c>
      <c r="BB102" s="73" t="s">
        <v>87</v>
      </c>
      <c r="BC102" s="162" t="s">
        <v>1793</v>
      </c>
      <c r="BD102" s="72" t="s">
        <v>65</v>
      </c>
      <c r="BE102" s="72" t="s">
        <v>65</v>
      </c>
    </row>
    <row r="103" spans="2:57" x14ac:dyDescent="0.25">
      <c r="B103" s="72">
        <v>2025</v>
      </c>
      <c r="C103" s="72">
        <v>891780111</v>
      </c>
      <c r="D103" s="72" t="s">
        <v>63</v>
      </c>
      <c r="E103" s="190" t="s">
        <v>1792</v>
      </c>
      <c r="F103" s="73" t="s">
        <v>1791</v>
      </c>
      <c r="G103" s="73">
        <v>0</v>
      </c>
      <c r="H103" s="73" t="s">
        <v>71</v>
      </c>
      <c r="I103" s="72" t="s">
        <v>64</v>
      </c>
      <c r="J103" s="74" t="s">
        <v>81</v>
      </c>
      <c r="K103" s="162" t="s">
        <v>1790</v>
      </c>
      <c r="L103" s="188">
        <v>14517600</v>
      </c>
      <c r="M103" s="72" t="s">
        <v>66</v>
      </c>
      <c r="N103" s="162" t="s">
        <v>1789</v>
      </c>
      <c r="O103" s="162">
        <v>1082872335</v>
      </c>
      <c r="P103" s="73">
        <v>28</v>
      </c>
      <c r="Q103" s="78">
        <v>45670</v>
      </c>
      <c r="R103" s="97">
        <v>5573604000</v>
      </c>
      <c r="S103" s="78">
        <v>45677</v>
      </c>
      <c r="T103" s="188">
        <v>14517600</v>
      </c>
      <c r="U103" s="73" t="s">
        <v>65</v>
      </c>
      <c r="V103" s="188">
        <v>85465146</v>
      </c>
      <c r="W103" s="190" t="s">
        <v>789</v>
      </c>
      <c r="X103" s="189">
        <v>45677</v>
      </c>
      <c r="Y103" s="189">
        <v>45677</v>
      </c>
      <c r="Z103" s="75" t="s">
        <v>73</v>
      </c>
      <c r="AA103" s="75">
        <v>45808</v>
      </c>
      <c r="AB103" s="46">
        <f t="shared" si="6"/>
        <v>131</v>
      </c>
      <c r="AC103" s="76">
        <v>0</v>
      </c>
      <c r="AD103" s="76">
        <v>0</v>
      </c>
      <c r="AE103" s="76">
        <v>0</v>
      </c>
      <c r="AF103" s="77" t="s">
        <v>73</v>
      </c>
      <c r="AG103" s="283">
        <f t="shared" si="7"/>
        <v>0</v>
      </c>
      <c r="AH103" s="76">
        <v>0</v>
      </c>
      <c r="AI103" s="76">
        <v>0</v>
      </c>
      <c r="AJ103" s="73" t="s">
        <v>73</v>
      </c>
      <c r="AK103" s="78" t="s">
        <v>73</v>
      </c>
      <c r="AL103" s="76">
        <v>0</v>
      </c>
      <c r="AM103" s="78" t="s">
        <v>73</v>
      </c>
      <c r="AN103" s="78" t="s">
        <v>73</v>
      </c>
      <c r="AO103" s="78" t="s">
        <v>73</v>
      </c>
      <c r="AP103" s="46">
        <f t="shared" si="8"/>
        <v>0</v>
      </c>
      <c r="AQ103" s="46">
        <f t="shared" si="9"/>
        <v>14517600</v>
      </c>
      <c r="AR103" s="73" t="s">
        <v>65</v>
      </c>
      <c r="AS103" s="188">
        <v>14517600</v>
      </c>
      <c r="AT103" s="73" t="s">
        <v>86</v>
      </c>
      <c r="AU103" s="76">
        <v>0</v>
      </c>
      <c r="AV103" s="79" t="s">
        <v>73</v>
      </c>
      <c r="AW103" s="187">
        <v>0</v>
      </c>
      <c r="AX103" s="81">
        <f t="shared" si="10"/>
        <v>14517600</v>
      </c>
      <c r="AY103" s="82">
        <f t="shared" si="11"/>
        <v>0</v>
      </c>
      <c r="AZ103" s="185">
        <v>0</v>
      </c>
      <c r="BA103" s="79" t="s">
        <v>73</v>
      </c>
      <c r="BB103" s="73" t="s">
        <v>87</v>
      </c>
      <c r="BC103" s="162" t="s">
        <v>1788</v>
      </c>
      <c r="BD103" s="72" t="s">
        <v>65</v>
      </c>
      <c r="BE103" s="72" t="s">
        <v>65</v>
      </c>
    </row>
    <row r="104" spans="2:57" x14ac:dyDescent="0.25">
      <c r="B104" s="72">
        <v>2025</v>
      </c>
      <c r="C104" s="72">
        <v>891780111</v>
      </c>
      <c r="D104" s="72" t="s">
        <v>63</v>
      </c>
      <c r="E104" s="190" t="s">
        <v>1787</v>
      </c>
      <c r="F104" s="73" t="s">
        <v>1786</v>
      </c>
      <c r="G104" s="73">
        <v>0</v>
      </c>
      <c r="H104" s="73" t="s">
        <v>71</v>
      </c>
      <c r="I104" s="72" t="s">
        <v>64</v>
      </c>
      <c r="J104" s="74" t="s">
        <v>81</v>
      </c>
      <c r="K104" s="162" t="s">
        <v>1785</v>
      </c>
      <c r="L104" s="188">
        <v>10650000</v>
      </c>
      <c r="M104" s="72" t="s">
        <v>66</v>
      </c>
      <c r="N104" s="162" t="s">
        <v>1784</v>
      </c>
      <c r="O104" s="162">
        <v>1082963378</v>
      </c>
      <c r="P104" s="191">
        <v>27</v>
      </c>
      <c r="Q104" s="78">
        <v>45670</v>
      </c>
      <c r="R104" s="162">
        <v>2494141000</v>
      </c>
      <c r="S104" s="78">
        <v>45677</v>
      </c>
      <c r="T104" s="188">
        <v>10650000</v>
      </c>
      <c r="U104" s="73" t="s">
        <v>65</v>
      </c>
      <c r="V104" s="188">
        <v>7631392</v>
      </c>
      <c r="W104" s="190" t="s">
        <v>1778</v>
      </c>
      <c r="X104" s="189">
        <v>45677</v>
      </c>
      <c r="Y104" s="189">
        <v>45677</v>
      </c>
      <c r="Z104" s="75" t="s">
        <v>73</v>
      </c>
      <c r="AA104" s="75">
        <v>45808</v>
      </c>
      <c r="AB104" s="46">
        <f t="shared" si="6"/>
        <v>131</v>
      </c>
      <c r="AC104" s="76">
        <v>0</v>
      </c>
      <c r="AD104" s="76">
        <v>0</v>
      </c>
      <c r="AE104" s="76">
        <v>0</v>
      </c>
      <c r="AF104" s="77" t="s">
        <v>73</v>
      </c>
      <c r="AG104" s="283">
        <f t="shared" si="7"/>
        <v>0</v>
      </c>
      <c r="AH104" s="76">
        <v>0</v>
      </c>
      <c r="AI104" s="76">
        <v>0</v>
      </c>
      <c r="AJ104" s="73" t="s">
        <v>73</v>
      </c>
      <c r="AK104" s="78" t="s">
        <v>73</v>
      </c>
      <c r="AL104" s="76">
        <v>0</v>
      </c>
      <c r="AM104" s="78" t="s">
        <v>73</v>
      </c>
      <c r="AN104" s="78" t="s">
        <v>73</v>
      </c>
      <c r="AO104" s="78" t="s">
        <v>73</v>
      </c>
      <c r="AP104" s="46">
        <f t="shared" si="8"/>
        <v>0</v>
      </c>
      <c r="AQ104" s="46">
        <f t="shared" si="9"/>
        <v>10650000</v>
      </c>
      <c r="AR104" s="73" t="s">
        <v>65</v>
      </c>
      <c r="AS104" s="188">
        <v>10650000</v>
      </c>
      <c r="AT104" s="73" t="s">
        <v>86</v>
      </c>
      <c r="AU104" s="76">
        <v>0</v>
      </c>
      <c r="AV104" s="79" t="s">
        <v>73</v>
      </c>
      <c r="AW104" s="187">
        <v>1650000</v>
      </c>
      <c r="AX104" s="81">
        <f t="shared" si="10"/>
        <v>9000000</v>
      </c>
      <c r="AY104" s="82">
        <f t="shared" si="11"/>
        <v>0.15492957746478872</v>
      </c>
      <c r="AZ104" s="185">
        <v>0.15492957746478872</v>
      </c>
      <c r="BA104" s="79" t="s">
        <v>73</v>
      </c>
      <c r="BB104" s="73" t="s">
        <v>87</v>
      </c>
      <c r="BC104" s="162" t="s">
        <v>1783</v>
      </c>
      <c r="BD104" s="72" t="s">
        <v>65</v>
      </c>
      <c r="BE104" s="72" t="s">
        <v>65</v>
      </c>
    </row>
    <row r="105" spans="2:57" x14ac:dyDescent="0.25">
      <c r="B105" s="72">
        <v>2025</v>
      </c>
      <c r="C105" s="72">
        <v>891780111</v>
      </c>
      <c r="D105" s="72" t="s">
        <v>63</v>
      </c>
      <c r="E105" s="190" t="s">
        <v>1782</v>
      </c>
      <c r="F105" s="73" t="s">
        <v>1781</v>
      </c>
      <c r="G105" s="73">
        <v>0</v>
      </c>
      <c r="H105" s="73" t="s">
        <v>71</v>
      </c>
      <c r="I105" s="72" t="s">
        <v>64</v>
      </c>
      <c r="J105" s="74" t="s">
        <v>81</v>
      </c>
      <c r="K105" s="162" t="s">
        <v>1780</v>
      </c>
      <c r="L105" s="188">
        <v>10650000</v>
      </c>
      <c r="M105" s="72" t="s">
        <v>66</v>
      </c>
      <c r="N105" s="162" t="s">
        <v>1779</v>
      </c>
      <c r="O105" s="162">
        <v>1082900551</v>
      </c>
      <c r="P105" s="191">
        <v>27</v>
      </c>
      <c r="Q105" s="78">
        <v>45670</v>
      </c>
      <c r="R105" s="162">
        <v>2494141000</v>
      </c>
      <c r="S105" s="78">
        <v>45677</v>
      </c>
      <c r="T105" s="188">
        <v>10650000</v>
      </c>
      <c r="U105" s="73" t="s">
        <v>65</v>
      </c>
      <c r="V105" s="188">
        <v>7631392</v>
      </c>
      <c r="W105" s="190" t="s">
        <v>1778</v>
      </c>
      <c r="X105" s="189">
        <v>45677</v>
      </c>
      <c r="Y105" s="189">
        <v>45677</v>
      </c>
      <c r="Z105" s="75" t="s">
        <v>73</v>
      </c>
      <c r="AA105" s="75">
        <v>45808</v>
      </c>
      <c r="AB105" s="46">
        <f t="shared" si="6"/>
        <v>131</v>
      </c>
      <c r="AC105" s="76">
        <v>0</v>
      </c>
      <c r="AD105" s="76">
        <v>0</v>
      </c>
      <c r="AE105" s="76">
        <v>0</v>
      </c>
      <c r="AF105" s="77" t="s">
        <v>73</v>
      </c>
      <c r="AG105" s="283">
        <f t="shared" si="7"/>
        <v>0</v>
      </c>
      <c r="AH105" s="76">
        <v>0</v>
      </c>
      <c r="AI105" s="76">
        <v>0</v>
      </c>
      <c r="AJ105" s="73" t="s">
        <v>73</v>
      </c>
      <c r="AK105" s="78" t="s">
        <v>73</v>
      </c>
      <c r="AL105" s="76">
        <v>0</v>
      </c>
      <c r="AM105" s="78" t="s">
        <v>73</v>
      </c>
      <c r="AN105" s="78" t="s">
        <v>73</v>
      </c>
      <c r="AO105" s="78" t="s">
        <v>73</v>
      </c>
      <c r="AP105" s="46">
        <f t="shared" si="8"/>
        <v>0</v>
      </c>
      <c r="AQ105" s="46">
        <f t="shared" si="9"/>
        <v>10650000</v>
      </c>
      <c r="AR105" s="73" t="s">
        <v>65</v>
      </c>
      <c r="AS105" s="188">
        <v>10650000</v>
      </c>
      <c r="AT105" s="73" t="s">
        <v>86</v>
      </c>
      <c r="AU105" s="76">
        <v>0</v>
      </c>
      <c r="AV105" s="79" t="s">
        <v>73</v>
      </c>
      <c r="AW105" s="187">
        <v>1650000</v>
      </c>
      <c r="AX105" s="81">
        <f t="shared" si="10"/>
        <v>9000000</v>
      </c>
      <c r="AY105" s="82">
        <f t="shared" si="11"/>
        <v>0.15492957746478872</v>
      </c>
      <c r="AZ105" s="185">
        <v>0.15492957746478872</v>
      </c>
      <c r="BA105" s="79" t="s">
        <v>73</v>
      </c>
      <c r="BB105" s="73" t="s">
        <v>87</v>
      </c>
      <c r="BC105" s="162" t="s">
        <v>1777</v>
      </c>
      <c r="BD105" s="72" t="s">
        <v>65</v>
      </c>
      <c r="BE105" s="72" t="s">
        <v>65</v>
      </c>
    </row>
    <row r="106" spans="2:57" x14ac:dyDescent="0.25">
      <c r="B106" s="72">
        <v>2025</v>
      </c>
      <c r="C106" s="72">
        <v>891780111</v>
      </c>
      <c r="D106" s="72" t="s">
        <v>63</v>
      </c>
      <c r="E106" s="190" t="s">
        <v>1776</v>
      </c>
      <c r="F106" s="73" t="s">
        <v>1775</v>
      </c>
      <c r="G106" s="73">
        <v>0</v>
      </c>
      <c r="H106" s="73" t="s">
        <v>71</v>
      </c>
      <c r="I106" s="72" t="s">
        <v>64</v>
      </c>
      <c r="J106" s="74" t="s">
        <v>81</v>
      </c>
      <c r="K106" s="162" t="s">
        <v>1774</v>
      </c>
      <c r="L106" s="188">
        <v>13110000</v>
      </c>
      <c r="M106" s="72" t="s">
        <v>66</v>
      </c>
      <c r="N106" s="162" t="s">
        <v>1773</v>
      </c>
      <c r="O106" s="162">
        <v>36729451</v>
      </c>
      <c r="P106" s="73">
        <v>28</v>
      </c>
      <c r="Q106" s="78">
        <v>45670</v>
      </c>
      <c r="R106" s="97">
        <v>5573604000</v>
      </c>
      <c r="S106" s="78">
        <v>45677</v>
      </c>
      <c r="T106" s="188">
        <v>13110000</v>
      </c>
      <c r="U106" s="73" t="s">
        <v>65</v>
      </c>
      <c r="V106" s="188">
        <v>57441846</v>
      </c>
      <c r="W106" s="190" t="s">
        <v>1212</v>
      </c>
      <c r="X106" s="189">
        <v>45677</v>
      </c>
      <c r="Y106" s="189">
        <v>45677</v>
      </c>
      <c r="Z106" s="75" t="s">
        <v>73</v>
      </c>
      <c r="AA106" s="75">
        <v>45808</v>
      </c>
      <c r="AB106" s="46">
        <f t="shared" si="6"/>
        <v>131</v>
      </c>
      <c r="AC106" s="76">
        <v>0</v>
      </c>
      <c r="AD106" s="76">
        <v>0</v>
      </c>
      <c r="AE106" s="76">
        <v>0</v>
      </c>
      <c r="AF106" s="77" t="s">
        <v>73</v>
      </c>
      <c r="AG106" s="283">
        <f t="shared" si="7"/>
        <v>0</v>
      </c>
      <c r="AH106" s="76">
        <v>0</v>
      </c>
      <c r="AI106" s="76">
        <v>0</v>
      </c>
      <c r="AJ106" s="73" t="s">
        <v>73</v>
      </c>
      <c r="AK106" s="78" t="s">
        <v>73</v>
      </c>
      <c r="AL106" s="76">
        <v>0</v>
      </c>
      <c r="AM106" s="78" t="s">
        <v>73</v>
      </c>
      <c r="AN106" s="78" t="s">
        <v>73</v>
      </c>
      <c r="AO106" s="78" t="s">
        <v>73</v>
      </c>
      <c r="AP106" s="46">
        <f t="shared" si="8"/>
        <v>0</v>
      </c>
      <c r="AQ106" s="46">
        <f t="shared" si="9"/>
        <v>13110000</v>
      </c>
      <c r="AR106" s="73" t="s">
        <v>65</v>
      </c>
      <c r="AS106" s="188">
        <v>13110000</v>
      </c>
      <c r="AT106" s="73" t="s">
        <v>86</v>
      </c>
      <c r="AU106" s="76">
        <v>0</v>
      </c>
      <c r="AV106" s="79" t="s">
        <v>73</v>
      </c>
      <c r="AW106" s="187">
        <v>1710000</v>
      </c>
      <c r="AX106" s="81">
        <f t="shared" si="10"/>
        <v>11400000</v>
      </c>
      <c r="AY106" s="82">
        <f t="shared" si="11"/>
        <v>0.13043478260869565</v>
      </c>
      <c r="AZ106" s="185">
        <v>0.13043478260869565</v>
      </c>
      <c r="BA106" s="79" t="s">
        <v>73</v>
      </c>
      <c r="BB106" s="73" t="s">
        <v>87</v>
      </c>
      <c r="BC106" s="162" t="s">
        <v>1772</v>
      </c>
      <c r="BD106" s="72" t="s">
        <v>65</v>
      </c>
      <c r="BE106" s="72" t="s">
        <v>65</v>
      </c>
    </row>
    <row r="107" spans="2:57" x14ac:dyDescent="0.25">
      <c r="B107" s="72">
        <v>2025</v>
      </c>
      <c r="C107" s="72">
        <v>891780111</v>
      </c>
      <c r="D107" s="72" t="s">
        <v>63</v>
      </c>
      <c r="E107" s="190" t="s">
        <v>1771</v>
      </c>
      <c r="F107" s="73" t="s">
        <v>1770</v>
      </c>
      <c r="G107" s="73">
        <v>0</v>
      </c>
      <c r="H107" s="73" t="s">
        <v>71</v>
      </c>
      <c r="I107" s="72" t="s">
        <v>64</v>
      </c>
      <c r="J107" s="74" t="s">
        <v>81</v>
      </c>
      <c r="K107" s="162" t="s">
        <v>1769</v>
      </c>
      <c r="L107" s="188">
        <v>17167800</v>
      </c>
      <c r="M107" s="72" t="s">
        <v>66</v>
      </c>
      <c r="N107" s="162" t="s">
        <v>1768</v>
      </c>
      <c r="O107" s="162">
        <v>36666112</v>
      </c>
      <c r="P107" s="73">
        <v>28</v>
      </c>
      <c r="Q107" s="78">
        <v>45670</v>
      </c>
      <c r="R107" s="97">
        <v>5573604000</v>
      </c>
      <c r="S107" s="78">
        <v>45677</v>
      </c>
      <c r="T107" s="188">
        <v>17167800</v>
      </c>
      <c r="U107" s="73" t="s">
        <v>65</v>
      </c>
      <c r="V107" s="188">
        <v>32697737</v>
      </c>
      <c r="W107" s="190" t="s">
        <v>1723</v>
      </c>
      <c r="X107" s="189">
        <v>45677</v>
      </c>
      <c r="Y107" s="189">
        <v>45677</v>
      </c>
      <c r="Z107" s="75" t="s">
        <v>73</v>
      </c>
      <c r="AA107" s="75">
        <v>45808</v>
      </c>
      <c r="AB107" s="46">
        <f t="shared" si="6"/>
        <v>131</v>
      </c>
      <c r="AC107" s="76">
        <v>0</v>
      </c>
      <c r="AD107" s="76">
        <v>0</v>
      </c>
      <c r="AE107" s="76">
        <v>0</v>
      </c>
      <c r="AF107" s="77" t="s">
        <v>73</v>
      </c>
      <c r="AG107" s="283">
        <f t="shared" si="7"/>
        <v>0</v>
      </c>
      <c r="AH107" s="76">
        <v>0</v>
      </c>
      <c r="AI107" s="76">
        <v>0</v>
      </c>
      <c r="AJ107" s="73" t="s">
        <v>73</v>
      </c>
      <c r="AK107" s="78" t="s">
        <v>73</v>
      </c>
      <c r="AL107" s="76">
        <v>0</v>
      </c>
      <c r="AM107" s="78" t="s">
        <v>73</v>
      </c>
      <c r="AN107" s="78" t="s">
        <v>73</v>
      </c>
      <c r="AO107" s="78" t="s">
        <v>73</v>
      </c>
      <c r="AP107" s="46">
        <f t="shared" si="8"/>
        <v>0</v>
      </c>
      <c r="AQ107" s="46">
        <f t="shared" si="9"/>
        <v>17167800</v>
      </c>
      <c r="AR107" s="73" t="s">
        <v>65</v>
      </c>
      <c r="AS107" s="188">
        <v>17167800</v>
      </c>
      <c r="AT107" s="73" t="s">
        <v>86</v>
      </c>
      <c r="AU107" s="76">
        <v>0</v>
      </c>
      <c r="AV107" s="79" t="s">
        <v>73</v>
      </c>
      <c r="AW107" s="187">
        <v>2019800</v>
      </c>
      <c r="AX107" s="81">
        <f t="shared" si="10"/>
        <v>15148000</v>
      </c>
      <c r="AY107" s="82">
        <f t="shared" si="11"/>
        <v>0.11765048521068512</v>
      </c>
      <c r="AZ107" s="185">
        <v>0.11765048521068512</v>
      </c>
      <c r="BA107" s="79" t="s">
        <v>73</v>
      </c>
      <c r="BB107" s="73" t="s">
        <v>87</v>
      </c>
      <c r="BC107" s="162" t="s">
        <v>1767</v>
      </c>
      <c r="BD107" s="72" t="s">
        <v>65</v>
      </c>
      <c r="BE107" s="72" t="s">
        <v>65</v>
      </c>
    </row>
    <row r="108" spans="2:57" x14ac:dyDescent="0.25">
      <c r="B108" s="72">
        <v>2025</v>
      </c>
      <c r="C108" s="72">
        <v>891780111</v>
      </c>
      <c r="D108" s="72" t="s">
        <v>63</v>
      </c>
      <c r="E108" s="190" t="s">
        <v>1766</v>
      </c>
      <c r="F108" s="73" t="s">
        <v>1765</v>
      </c>
      <c r="G108" s="73">
        <v>0</v>
      </c>
      <c r="H108" s="73" t="s">
        <v>71</v>
      </c>
      <c r="I108" s="72" t="s">
        <v>64</v>
      </c>
      <c r="J108" s="74" t="s">
        <v>81</v>
      </c>
      <c r="K108" s="162" t="s">
        <v>1764</v>
      </c>
      <c r="L108" s="188">
        <v>14517600</v>
      </c>
      <c r="M108" s="72" t="s">
        <v>66</v>
      </c>
      <c r="N108" s="162" t="s">
        <v>1763</v>
      </c>
      <c r="O108" s="162">
        <v>7602221</v>
      </c>
      <c r="P108" s="73">
        <v>28</v>
      </c>
      <c r="Q108" s="78">
        <v>45670</v>
      </c>
      <c r="R108" s="97">
        <v>5573604000</v>
      </c>
      <c r="S108" s="78">
        <v>45677</v>
      </c>
      <c r="T108" s="188">
        <v>14517600</v>
      </c>
      <c r="U108" s="73" t="s">
        <v>65</v>
      </c>
      <c r="V108" s="188">
        <v>85467461</v>
      </c>
      <c r="W108" s="190" t="s">
        <v>1289</v>
      </c>
      <c r="X108" s="189">
        <v>45677</v>
      </c>
      <c r="Y108" s="189">
        <v>45677</v>
      </c>
      <c r="Z108" s="75" t="s">
        <v>73</v>
      </c>
      <c r="AA108" s="75">
        <v>45808</v>
      </c>
      <c r="AB108" s="46">
        <f t="shared" si="6"/>
        <v>131</v>
      </c>
      <c r="AC108" s="76">
        <v>0</v>
      </c>
      <c r="AD108" s="76">
        <v>0</v>
      </c>
      <c r="AE108" s="76">
        <v>0</v>
      </c>
      <c r="AF108" s="77" t="s">
        <v>73</v>
      </c>
      <c r="AG108" s="283">
        <f t="shared" si="7"/>
        <v>0</v>
      </c>
      <c r="AH108" s="76">
        <v>0</v>
      </c>
      <c r="AI108" s="76">
        <v>0</v>
      </c>
      <c r="AJ108" s="73" t="s">
        <v>73</v>
      </c>
      <c r="AK108" s="78" t="s">
        <v>73</v>
      </c>
      <c r="AL108" s="76">
        <v>0</v>
      </c>
      <c r="AM108" s="78" t="s">
        <v>73</v>
      </c>
      <c r="AN108" s="78" t="s">
        <v>73</v>
      </c>
      <c r="AO108" s="78" t="s">
        <v>73</v>
      </c>
      <c r="AP108" s="46">
        <f t="shared" si="8"/>
        <v>0</v>
      </c>
      <c r="AQ108" s="46">
        <f t="shared" si="9"/>
        <v>14517600</v>
      </c>
      <c r="AR108" s="73" t="s">
        <v>65</v>
      </c>
      <c r="AS108" s="188">
        <v>14517600</v>
      </c>
      <c r="AT108" s="73" t="s">
        <v>86</v>
      </c>
      <c r="AU108" s="76">
        <v>0</v>
      </c>
      <c r="AV108" s="79" t="s">
        <v>73</v>
      </c>
      <c r="AW108" s="187">
        <v>1893600</v>
      </c>
      <c r="AX108" s="81">
        <f t="shared" si="10"/>
        <v>12624000</v>
      </c>
      <c r="AY108" s="82">
        <f t="shared" si="11"/>
        <v>0.13043478260869565</v>
      </c>
      <c r="AZ108" s="185">
        <v>0.13043478260869565</v>
      </c>
      <c r="BA108" s="79" t="s">
        <v>73</v>
      </c>
      <c r="BB108" s="73" t="s">
        <v>87</v>
      </c>
      <c r="BC108" s="162" t="s">
        <v>1762</v>
      </c>
      <c r="BD108" s="72" t="s">
        <v>65</v>
      </c>
      <c r="BE108" s="72" t="s">
        <v>65</v>
      </c>
    </row>
    <row r="109" spans="2:57" x14ac:dyDescent="0.25">
      <c r="B109" s="72">
        <v>2025</v>
      </c>
      <c r="C109" s="72">
        <v>891780111</v>
      </c>
      <c r="D109" s="72" t="s">
        <v>63</v>
      </c>
      <c r="E109" s="190" t="s">
        <v>1761</v>
      </c>
      <c r="F109" s="73" t="s">
        <v>1760</v>
      </c>
      <c r="G109" s="73">
        <v>0</v>
      </c>
      <c r="H109" s="73" t="s">
        <v>71</v>
      </c>
      <c r="I109" s="72" t="s">
        <v>64</v>
      </c>
      <c r="J109" s="74" t="s">
        <v>81</v>
      </c>
      <c r="K109" s="162" t="s">
        <v>1759</v>
      </c>
      <c r="L109" s="188">
        <v>15739800</v>
      </c>
      <c r="M109" s="72" t="s">
        <v>66</v>
      </c>
      <c r="N109" s="162" t="s">
        <v>1758</v>
      </c>
      <c r="O109" s="162">
        <v>84450965</v>
      </c>
      <c r="P109" s="73">
        <v>28</v>
      </c>
      <c r="Q109" s="78">
        <v>45670</v>
      </c>
      <c r="R109" s="97">
        <v>5573604000</v>
      </c>
      <c r="S109" s="78">
        <v>45677</v>
      </c>
      <c r="T109" s="188">
        <v>15739800</v>
      </c>
      <c r="U109" s="73" t="s">
        <v>65</v>
      </c>
      <c r="V109" s="188">
        <v>85466528</v>
      </c>
      <c r="W109" s="190" t="s">
        <v>1476</v>
      </c>
      <c r="X109" s="189">
        <v>45677</v>
      </c>
      <c r="Y109" s="189">
        <v>45677</v>
      </c>
      <c r="Z109" s="75" t="s">
        <v>73</v>
      </c>
      <c r="AA109" s="75">
        <v>45808</v>
      </c>
      <c r="AB109" s="46">
        <f t="shared" si="6"/>
        <v>131</v>
      </c>
      <c r="AC109" s="76">
        <v>0</v>
      </c>
      <c r="AD109" s="76">
        <v>0</v>
      </c>
      <c r="AE109" s="76">
        <v>0</v>
      </c>
      <c r="AF109" s="77" t="s">
        <v>73</v>
      </c>
      <c r="AG109" s="283">
        <f t="shared" si="7"/>
        <v>0</v>
      </c>
      <c r="AH109" s="76">
        <v>0</v>
      </c>
      <c r="AI109" s="76">
        <v>0</v>
      </c>
      <c r="AJ109" s="73" t="s">
        <v>73</v>
      </c>
      <c r="AK109" s="78" t="s">
        <v>73</v>
      </c>
      <c r="AL109" s="76">
        <v>0</v>
      </c>
      <c r="AM109" s="78" t="s">
        <v>73</v>
      </c>
      <c r="AN109" s="78" t="s">
        <v>73</v>
      </c>
      <c r="AO109" s="78" t="s">
        <v>73</v>
      </c>
      <c r="AP109" s="46">
        <f t="shared" si="8"/>
        <v>0</v>
      </c>
      <c r="AQ109" s="46">
        <f t="shared" si="9"/>
        <v>15739800</v>
      </c>
      <c r="AR109" s="73" t="s">
        <v>65</v>
      </c>
      <c r="AS109" s="188">
        <v>15739800</v>
      </c>
      <c r="AT109" s="73" t="s">
        <v>86</v>
      </c>
      <c r="AU109" s="76">
        <v>0</v>
      </c>
      <c r="AV109" s="79" t="s">
        <v>73</v>
      </c>
      <c r="AW109" s="187">
        <v>1851800</v>
      </c>
      <c r="AX109" s="186">
        <f t="shared" si="10"/>
        <v>13888000</v>
      </c>
      <c r="AY109" s="82">
        <f t="shared" si="11"/>
        <v>0.11765079607110637</v>
      </c>
      <c r="AZ109" s="185">
        <v>0.11765079607110637</v>
      </c>
      <c r="BA109" s="79" t="s">
        <v>73</v>
      </c>
      <c r="BB109" s="73" t="s">
        <v>87</v>
      </c>
      <c r="BC109" s="162" t="s">
        <v>1757</v>
      </c>
      <c r="BD109" s="72" t="s">
        <v>65</v>
      </c>
      <c r="BE109" s="72" t="s">
        <v>65</v>
      </c>
    </row>
    <row r="110" spans="2:57" x14ac:dyDescent="0.25">
      <c r="B110" s="72">
        <v>2025</v>
      </c>
      <c r="C110" s="72">
        <v>891780111</v>
      </c>
      <c r="D110" s="72" t="s">
        <v>63</v>
      </c>
      <c r="E110" s="190" t="s">
        <v>1756</v>
      </c>
      <c r="F110" s="73" t="s">
        <v>1755</v>
      </c>
      <c r="G110" s="73">
        <v>0</v>
      </c>
      <c r="H110" s="73" t="s">
        <v>71</v>
      </c>
      <c r="I110" s="72" t="s">
        <v>64</v>
      </c>
      <c r="J110" s="74" t="s">
        <v>81</v>
      </c>
      <c r="K110" s="162" t="s">
        <v>1754</v>
      </c>
      <c r="L110" s="188">
        <v>13110000</v>
      </c>
      <c r="M110" s="72" t="s">
        <v>66</v>
      </c>
      <c r="N110" s="162" t="s">
        <v>1753</v>
      </c>
      <c r="O110" s="162">
        <v>39047351</v>
      </c>
      <c r="P110" s="73">
        <v>28</v>
      </c>
      <c r="Q110" s="78">
        <v>45670</v>
      </c>
      <c r="R110" s="97">
        <v>5573604000</v>
      </c>
      <c r="S110" s="78">
        <v>45677</v>
      </c>
      <c r="T110" s="188">
        <v>13110000</v>
      </c>
      <c r="U110" s="73" t="s">
        <v>65</v>
      </c>
      <c r="V110" s="188">
        <v>57441846</v>
      </c>
      <c r="W110" s="190" t="s">
        <v>1212</v>
      </c>
      <c r="X110" s="189">
        <v>45677</v>
      </c>
      <c r="Y110" s="189">
        <v>45677</v>
      </c>
      <c r="Z110" s="75" t="s">
        <v>73</v>
      </c>
      <c r="AA110" s="75">
        <v>45808</v>
      </c>
      <c r="AB110" s="46">
        <f t="shared" si="6"/>
        <v>131</v>
      </c>
      <c r="AC110" s="76">
        <v>0</v>
      </c>
      <c r="AD110" s="76">
        <v>0</v>
      </c>
      <c r="AE110" s="76">
        <v>0</v>
      </c>
      <c r="AF110" s="77" t="s">
        <v>73</v>
      </c>
      <c r="AG110" s="283">
        <f t="shared" si="7"/>
        <v>0</v>
      </c>
      <c r="AH110" s="76">
        <v>0</v>
      </c>
      <c r="AI110" s="76">
        <v>0</v>
      </c>
      <c r="AJ110" s="73" t="s">
        <v>73</v>
      </c>
      <c r="AK110" s="78" t="s">
        <v>73</v>
      </c>
      <c r="AL110" s="76">
        <v>0</v>
      </c>
      <c r="AM110" s="78" t="s">
        <v>73</v>
      </c>
      <c r="AN110" s="78" t="s">
        <v>73</v>
      </c>
      <c r="AO110" s="78" t="s">
        <v>73</v>
      </c>
      <c r="AP110" s="46">
        <f t="shared" si="8"/>
        <v>0</v>
      </c>
      <c r="AQ110" s="46">
        <f t="shared" si="9"/>
        <v>13110000</v>
      </c>
      <c r="AR110" s="73" t="s">
        <v>65</v>
      </c>
      <c r="AS110" s="188">
        <v>13110000</v>
      </c>
      <c r="AT110" s="73" t="s">
        <v>86</v>
      </c>
      <c r="AU110" s="76">
        <v>0</v>
      </c>
      <c r="AV110" s="79" t="s">
        <v>73</v>
      </c>
      <c r="AW110" s="187">
        <v>1710000</v>
      </c>
      <c r="AX110" s="186">
        <f t="shared" si="10"/>
        <v>11400000</v>
      </c>
      <c r="AY110" s="82">
        <f t="shared" si="11"/>
        <v>0.13043478260869565</v>
      </c>
      <c r="AZ110" s="185">
        <v>0.13043478260869565</v>
      </c>
      <c r="BA110" s="79" t="s">
        <v>73</v>
      </c>
      <c r="BB110" s="73" t="s">
        <v>87</v>
      </c>
      <c r="BC110" s="162" t="s">
        <v>1752</v>
      </c>
      <c r="BD110" s="72" t="s">
        <v>65</v>
      </c>
      <c r="BE110" s="72" t="s">
        <v>65</v>
      </c>
    </row>
    <row r="111" spans="2:57" x14ac:dyDescent="0.25">
      <c r="B111" s="72">
        <v>2025</v>
      </c>
      <c r="C111" s="72">
        <v>891780111</v>
      </c>
      <c r="D111" s="72" t="s">
        <v>63</v>
      </c>
      <c r="E111" s="190" t="s">
        <v>1751</v>
      </c>
      <c r="F111" s="73" t="s">
        <v>1750</v>
      </c>
      <c r="G111" s="73">
        <v>0</v>
      </c>
      <c r="H111" s="73" t="s">
        <v>71</v>
      </c>
      <c r="I111" s="72" t="s">
        <v>64</v>
      </c>
      <c r="J111" s="74" t="s">
        <v>81</v>
      </c>
      <c r="K111" s="162" t="s">
        <v>1749</v>
      </c>
      <c r="L111" s="188">
        <v>15739800</v>
      </c>
      <c r="M111" s="72" t="s">
        <v>66</v>
      </c>
      <c r="N111" s="162" t="s">
        <v>1748</v>
      </c>
      <c r="O111" s="162">
        <v>17805883</v>
      </c>
      <c r="P111" s="73">
        <v>28</v>
      </c>
      <c r="Q111" s="78">
        <v>45670</v>
      </c>
      <c r="R111" s="97">
        <v>5573604000</v>
      </c>
      <c r="S111" s="78">
        <v>45677</v>
      </c>
      <c r="T111" s="188">
        <v>15739800</v>
      </c>
      <c r="U111" s="73" t="s">
        <v>65</v>
      </c>
      <c r="V111" s="188">
        <v>85449357</v>
      </c>
      <c r="W111" s="190" t="s">
        <v>868</v>
      </c>
      <c r="X111" s="189">
        <v>45677</v>
      </c>
      <c r="Y111" s="189">
        <v>45677</v>
      </c>
      <c r="Z111" s="75" t="s">
        <v>73</v>
      </c>
      <c r="AA111" s="75">
        <v>45808</v>
      </c>
      <c r="AB111" s="46">
        <f t="shared" si="6"/>
        <v>131</v>
      </c>
      <c r="AC111" s="76">
        <v>0</v>
      </c>
      <c r="AD111" s="76">
        <v>0</v>
      </c>
      <c r="AE111" s="76">
        <v>0</v>
      </c>
      <c r="AF111" s="77" t="s">
        <v>73</v>
      </c>
      <c r="AG111" s="283">
        <f t="shared" si="7"/>
        <v>0</v>
      </c>
      <c r="AH111" s="76">
        <v>0</v>
      </c>
      <c r="AI111" s="76">
        <v>0</v>
      </c>
      <c r="AJ111" s="73" t="s">
        <v>73</v>
      </c>
      <c r="AK111" s="78" t="s">
        <v>73</v>
      </c>
      <c r="AL111" s="76">
        <v>0</v>
      </c>
      <c r="AM111" s="78" t="s">
        <v>73</v>
      </c>
      <c r="AN111" s="78" t="s">
        <v>73</v>
      </c>
      <c r="AO111" s="78" t="s">
        <v>73</v>
      </c>
      <c r="AP111" s="46">
        <f t="shared" si="8"/>
        <v>0</v>
      </c>
      <c r="AQ111" s="46">
        <f t="shared" si="9"/>
        <v>15739800</v>
      </c>
      <c r="AR111" s="73" t="s">
        <v>65</v>
      </c>
      <c r="AS111" s="188">
        <v>15739800</v>
      </c>
      <c r="AT111" s="73" t="s">
        <v>86</v>
      </c>
      <c r="AU111" s="76">
        <v>0</v>
      </c>
      <c r="AV111" s="79" t="s">
        <v>73</v>
      </c>
      <c r="AW111" s="187">
        <v>0</v>
      </c>
      <c r="AX111" s="186">
        <f t="shared" si="10"/>
        <v>15739800</v>
      </c>
      <c r="AY111" s="82">
        <f t="shared" si="11"/>
        <v>0</v>
      </c>
      <c r="AZ111" s="185">
        <v>0</v>
      </c>
      <c r="BA111" s="79" t="s">
        <v>73</v>
      </c>
      <c r="BB111" s="73" t="s">
        <v>87</v>
      </c>
      <c r="BC111" s="162" t="s">
        <v>1747</v>
      </c>
      <c r="BD111" s="72" t="s">
        <v>65</v>
      </c>
      <c r="BE111" s="72" t="s">
        <v>65</v>
      </c>
    </row>
    <row r="112" spans="2:57" x14ac:dyDescent="0.25">
      <c r="B112" s="72">
        <v>2025</v>
      </c>
      <c r="C112" s="72">
        <v>891780111</v>
      </c>
      <c r="D112" s="72" t="s">
        <v>63</v>
      </c>
      <c r="E112" s="190" t="s">
        <v>1746</v>
      </c>
      <c r="F112" s="73" t="s">
        <v>1745</v>
      </c>
      <c r="G112" s="73">
        <v>0</v>
      </c>
      <c r="H112" s="73" t="s">
        <v>71</v>
      </c>
      <c r="I112" s="72" t="s">
        <v>64</v>
      </c>
      <c r="J112" s="74" t="s">
        <v>81</v>
      </c>
      <c r="K112" s="162" t="s">
        <v>1744</v>
      </c>
      <c r="L112" s="188">
        <v>29140000</v>
      </c>
      <c r="M112" s="72" t="s">
        <v>66</v>
      </c>
      <c r="N112" s="162" t="s">
        <v>1743</v>
      </c>
      <c r="O112" s="162">
        <v>19601307</v>
      </c>
      <c r="P112" s="73">
        <v>28</v>
      </c>
      <c r="Q112" s="78">
        <v>45670</v>
      </c>
      <c r="R112" s="97">
        <v>5573604000</v>
      </c>
      <c r="S112" s="78">
        <v>45677</v>
      </c>
      <c r="T112" s="188">
        <v>29140000</v>
      </c>
      <c r="U112" s="73" t="s">
        <v>65</v>
      </c>
      <c r="V112" s="188">
        <v>84452087</v>
      </c>
      <c r="W112" s="190" t="s">
        <v>1206</v>
      </c>
      <c r="X112" s="189">
        <v>45677</v>
      </c>
      <c r="Y112" s="189">
        <v>45677</v>
      </c>
      <c r="Z112" s="75" t="s">
        <v>73</v>
      </c>
      <c r="AA112" s="75">
        <v>45808</v>
      </c>
      <c r="AB112" s="46">
        <f t="shared" si="6"/>
        <v>131</v>
      </c>
      <c r="AC112" s="76">
        <v>0</v>
      </c>
      <c r="AD112" s="76">
        <v>0</v>
      </c>
      <c r="AE112" s="76">
        <v>0</v>
      </c>
      <c r="AF112" s="77" t="s">
        <v>73</v>
      </c>
      <c r="AG112" s="283">
        <f t="shared" si="7"/>
        <v>0</v>
      </c>
      <c r="AH112" s="76">
        <v>0</v>
      </c>
      <c r="AI112" s="76">
        <v>0</v>
      </c>
      <c r="AJ112" s="73" t="s">
        <v>73</v>
      </c>
      <c r="AK112" s="78" t="s">
        <v>73</v>
      </c>
      <c r="AL112" s="76">
        <v>0</v>
      </c>
      <c r="AM112" s="78" t="s">
        <v>73</v>
      </c>
      <c r="AN112" s="78" t="s">
        <v>73</v>
      </c>
      <c r="AO112" s="78" t="s">
        <v>73</v>
      </c>
      <c r="AP112" s="46">
        <f t="shared" si="8"/>
        <v>0</v>
      </c>
      <c r="AQ112" s="46">
        <f t="shared" si="9"/>
        <v>29140000</v>
      </c>
      <c r="AR112" s="73" t="s">
        <v>65</v>
      </c>
      <c r="AS112" s="188">
        <v>29140000</v>
      </c>
      <c r="AT112" s="73" t="s">
        <v>86</v>
      </c>
      <c r="AU112" s="76">
        <v>0</v>
      </c>
      <c r="AV112" s="79" t="s">
        <v>73</v>
      </c>
      <c r="AW112" s="187">
        <v>4340000</v>
      </c>
      <c r="AX112" s="186">
        <f t="shared" si="10"/>
        <v>24800000</v>
      </c>
      <c r="AY112" s="82">
        <f t="shared" si="11"/>
        <v>0.14893617021276595</v>
      </c>
      <c r="AZ112" s="185">
        <v>0.14893617021276595</v>
      </c>
      <c r="BA112" s="79" t="s">
        <v>73</v>
      </c>
      <c r="BB112" s="73" t="s">
        <v>87</v>
      </c>
      <c r="BC112" s="162" t="s">
        <v>1742</v>
      </c>
      <c r="BD112" s="72" t="s">
        <v>65</v>
      </c>
      <c r="BE112" s="72" t="s">
        <v>65</v>
      </c>
    </row>
    <row r="113" spans="2:57" x14ac:dyDescent="0.25">
      <c r="B113" s="72">
        <v>2025</v>
      </c>
      <c r="C113" s="72">
        <v>891780111</v>
      </c>
      <c r="D113" s="72" t="s">
        <v>63</v>
      </c>
      <c r="E113" s="190" t="s">
        <v>1741</v>
      </c>
      <c r="F113" s="73" t="s">
        <v>1740</v>
      </c>
      <c r="G113" s="73">
        <v>0</v>
      </c>
      <c r="H113" s="73" t="s">
        <v>71</v>
      </c>
      <c r="I113" s="72" t="s">
        <v>64</v>
      </c>
      <c r="J113" s="74" t="s">
        <v>81</v>
      </c>
      <c r="K113" s="162" t="s">
        <v>1739</v>
      </c>
      <c r="L113" s="188">
        <v>10200000</v>
      </c>
      <c r="M113" s="72" t="s">
        <v>66</v>
      </c>
      <c r="N113" s="162" t="s">
        <v>1738</v>
      </c>
      <c r="O113" s="162">
        <v>1082887356</v>
      </c>
      <c r="P113" s="191">
        <v>27</v>
      </c>
      <c r="Q113" s="78">
        <v>45670</v>
      </c>
      <c r="R113" s="162">
        <v>2494141000</v>
      </c>
      <c r="S113" s="78">
        <v>45677</v>
      </c>
      <c r="T113" s="188">
        <v>10200000</v>
      </c>
      <c r="U113" s="73" t="s">
        <v>65</v>
      </c>
      <c r="V113" s="188">
        <v>85466528</v>
      </c>
      <c r="W113" s="190" t="s">
        <v>1476</v>
      </c>
      <c r="X113" s="189">
        <v>45677</v>
      </c>
      <c r="Y113" s="189">
        <v>45677</v>
      </c>
      <c r="Z113" s="75" t="s">
        <v>73</v>
      </c>
      <c r="AA113" s="75">
        <v>45808</v>
      </c>
      <c r="AB113" s="46">
        <f t="shared" si="6"/>
        <v>131</v>
      </c>
      <c r="AC113" s="76">
        <v>0</v>
      </c>
      <c r="AD113" s="76">
        <v>0</v>
      </c>
      <c r="AE113" s="76">
        <v>0</v>
      </c>
      <c r="AF113" s="77" t="s">
        <v>73</v>
      </c>
      <c r="AG113" s="283">
        <f t="shared" si="7"/>
        <v>0</v>
      </c>
      <c r="AH113" s="76">
        <v>0</v>
      </c>
      <c r="AI113" s="76">
        <v>0</v>
      </c>
      <c r="AJ113" s="73" t="s">
        <v>73</v>
      </c>
      <c r="AK113" s="78" t="s">
        <v>73</v>
      </c>
      <c r="AL113" s="76">
        <v>0</v>
      </c>
      <c r="AM113" s="78" t="s">
        <v>73</v>
      </c>
      <c r="AN113" s="78" t="s">
        <v>73</v>
      </c>
      <c r="AO113" s="78" t="s">
        <v>73</v>
      </c>
      <c r="AP113" s="46">
        <f t="shared" si="8"/>
        <v>0</v>
      </c>
      <c r="AQ113" s="46">
        <f t="shared" si="9"/>
        <v>10200000</v>
      </c>
      <c r="AR113" s="73" t="s">
        <v>65</v>
      </c>
      <c r="AS113" s="188">
        <v>10200000</v>
      </c>
      <c r="AT113" s="73" t="s">
        <v>86</v>
      </c>
      <c r="AU113" s="76">
        <v>0</v>
      </c>
      <c r="AV113" s="79" t="s">
        <v>73</v>
      </c>
      <c r="AW113" s="187">
        <v>1200000</v>
      </c>
      <c r="AX113" s="186">
        <f t="shared" si="10"/>
        <v>9000000</v>
      </c>
      <c r="AY113" s="82">
        <f t="shared" si="11"/>
        <v>0.11764705882352941</v>
      </c>
      <c r="AZ113" s="185">
        <v>0.11764705882352941</v>
      </c>
      <c r="BA113" s="79" t="s">
        <v>73</v>
      </c>
      <c r="BB113" s="73" t="s">
        <v>87</v>
      </c>
      <c r="BC113" s="162" t="s">
        <v>1737</v>
      </c>
      <c r="BD113" s="72" t="s">
        <v>65</v>
      </c>
      <c r="BE113" s="72" t="s">
        <v>65</v>
      </c>
    </row>
    <row r="114" spans="2:57" x14ac:dyDescent="0.25">
      <c r="B114" s="72">
        <v>2025</v>
      </c>
      <c r="C114" s="72">
        <v>891780111</v>
      </c>
      <c r="D114" s="72" t="s">
        <v>63</v>
      </c>
      <c r="E114" s="190" t="s">
        <v>1736</v>
      </c>
      <c r="F114" s="73" t="s">
        <v>1735</v>
      </c>
      <c r="G114" s="73">
        <v>0</v>
      </c>
      <c r="H114" s="73" t="s">
        <v>71</v>
      </c>
      <c r="I114" s="72" t="s">
        <v>64</v>
      </c>
      <c r="J114" s="74" t="s">
        <v>81</v>
      </c>
      <c r="K114" s="162" t="s">
        <v>1197</v>
      </c>
      <c r="L114" s="188">
        <v>16549900</v>
      </c>
      <c r="M114" s="72" t="s">
        <v>66</v>
      </c>
      <c r="N114" s="162" t="s">
        <v>1734</v>
      </c>
      <c r="O114" s="162">
        <v>1083554776</v>
      </c>
      <c r="P114" s="73">
        <v>28</v>
      </c>
      <c r="Q114" s="78">
        <v>45670</v>
      </c>
      <c r="R114" s="97">
        <v>5573604000</v>
      </c>
      <c r="S114" s="78">
        <v>45677</v>
      </c>
      <c r="T114" s="188">
        <v>16549900</v>
      </c>
      <c r="U114" s="73" t="s">
        <v>65</v>
      </c>
      <c r="V114" s="188">
        <v>85465146</v>
      </c>
      <c r="W114" s="190" t="s">
        <v>789</v>
      </c>
      <c r="X114" s="189">
        <v>45677</v>
      </c>
      <c r="Y114" s="189">
        <v>45677</v>
      </c>
      <c r="Z114" s="75" t="s">
        <v>73</v>
      </c>
      <c r="AA114" s="75">
        <v>45808</v>
      </c>
      <c r="AB114" s="46">
        <f t="shared" si="6"/>
        <v>131</v>
      </c>
      <c r="AC114" s="76">
        <v>0</v>
      </c>
      <c r="AD114" s="76">
        <v>0</v>
      </c>
      <c r="AE114" s="76">
        <v>0</v>
      </c>
      <c r="AF114" s="77" t="s">
        <v>73</v>
      </c>
      <c r="AG114" s="283">
        <f t="shared" si="7"/>
        <v>0</v>
      </c>
      <c r="AH114" s="76">
        <v>0</v>
      </c>
      <c r="AI114" s="76">
        <v>0</v>
      </c>
      <c r="AJ114" s="73" t="s">
        <v>73</v>
      </c>
      <c r="AK114" s="78" t="s">
        <v>73</v>
      </c>
      <c r="AL114" s="76">
        <v>0</v>
      </c>
      <c r="AM114" s="78" t="s">
        <v>73</v>
      </c>
      <c r="AN114" s="78" t="s">
        <v>73</v>
      </c>
      <c r="AO114" s="78" t="s">
        <v>73</v>
      </c>
      <c r="AP114" s="46">
        <f t="shared" si="8"/>
        <v>0</v>
      </c>
      <c r="AQ114" s="46">
        <f t="shared" si="9"/>
        <v>16549900</v>
      </c>
      <c r="AR114" s="73" t="s">
        <v>65</v>
      </c>
      <c r="AS114" s="188">
        <v>16549900</v>
      </c>
      <c r="AT114" s="73" t="s">
        <v>86</v>
      </c>
      <c r="AU114" s="76">
        <v>0</v>
      </c>
      <c r="AV114" s="79" t="s">
        <v>73</v>
      </c>
      <c r="AW114" s="187">
        <v>0</v>
      </c>
      <c r="AX114" s="186">
        <f t="shared" si="10"/>
        <v>16549900</v>
      </c>
      <c r="AY114" s="82">
        <f t="shared" si="11"/>
        <v>0</v>
      </c>
      <c r="AZ114" s="185">
        <v>0</v>
      </c>
      <c r="BA114" s="79" t="s">
        <v>73</v>
      </c>
      <c r="BB114" s="73" t="s">
        <v>87</v>
      </c>
      <c r="BC114" s="162" t="s">
        <v>1733</v>
      </c>
      <c r="BD114" s="72" t="s">
        <v>65</v>
      </c>
      <c r="BE114" s="72" t="s">
        <v>65</v>
      </c>
    </row>
    <row r="115" spans="2:57" x14ac:dyDescent="0.25">
      <c r="B115" s="72">
        <v>2025</v>
      </c>
      <c r="C115" s="72">
        <v>891780111</v>
      </c>
      <c r="D115" s="72" t="s">
        <v>63</v>
      </c>
      <c r="E115" s="190" t="s">
        <v>1732</v>
      </c>
      <c r="F115" s="73" t="s">
        <v>1731</v>
      </c>
      <c r="G115" s="73">
        <v>0</v>
      </c>
      <c r="H115" s="73" t="s">
        <v>71</v>
      </c>
      <c r="I115" s="72" t="s">
        <v>64</v>
      </c>
      <c r="J115" s="74" t="s">
        <v>81</v>
      </c>
      <c r="K115" s="162" t="s">
        <v>1730</v>
      </c>
      <c r="L115" s="188">
        <v>11500000</v>
      </c>
      <c r="M115" s="72" t="s">
        <v>66</v>
      </c>
      <c r="N115" s="162" t="s">
        <v>1729</v>
      </c>
      <c r="O115" s="162">
        <v>1083014411</v>
      </c>
      <c r="P115" s="73">
        <v>28</v>
      </c>
      <c r="Q115" s="78">
        <v>45670</v>
      </c>
      <c r="R115" s="97">
        <v>5573604000</v>
      </c>
      <c r="S115" s="78">
        <v>45677</v>
      </c>
      <c r="T115" s="188">
        <v>11500000</v>
      </c>
      <c r="U115" s="73" t="s">
        <v>65</v>
      </c>
      <c r="V115" s="188">
        <v>1082870070</v>
      </c>
      <c r="W115" s="190" t="s">
        <v>759</v>
      </c>
      <c r="X115" s="189">
        <v>45677</v>
      </c>
      <c r="Y115" s="189">
        <v>45677</v>
      </c>
      <c r="Z115" s="75" t="s">
        <v>73</v>
      </c>
      <c r="AA115" s="75">
        <v>45777</v>
      </c>
      <c r="AB115" s="46">
        <f t="shared" si="6"/>
        <v>100</v>
      </c>
      <c r="AC115" s="76">
        <v>0</v>
      </c>
      <c r="AD115" s="76">
        <v>0</v>
      </c>
      <c r="AE115" s="76">
        <v>0</v>
      </c>
      <c r="AF115" s="77" t="s">
        <v>73</v>
      </c>
      <c r="AG115" s="283">
        <f t="shared" si="7"/>
        <v>0</v>
      </c>
      <c r="AH115" s="76">
        <v>0</v>
      </c>
      <c r="AI115" s="76">
        <v>0</v>
      </c>
      <c r="AJ115" s="73" t="s">
        <v>73</v>
      </c>
      <c r="AK115" s="78" t="s">
        <v>73</v>
      </c>
      <c r="AL115" s="76">
        <v>0</v>
      </c>
      <c r="AM115" s="78" t="s">
        <v>73</v>
      </c>
      <c r="AN115" s="78" t="s">
        <v>73</v>
      </c>
      <c r="AO115" s="78" t="s">
        <v>73</v>
      </c>
      <c r="AP115" s="46">
        <f t="shared" si="8"/>
        <v>0</v>
      </c>
      <c r="AQ115" s="46">
        <f t="shared" si="9"/>
        <v>11500000</v>
      </c>
      <c r="AR115" s="73" t="s">
        <v>65</v>
      </c>
      <c r="AS115" s="188">
        <v>11500000</v>
      </c>
      <c r="AT115" s="73" t="s">
        <v>86</v>
      </c>
      <c r="AU115" s="76">
        <v>0</v>
      </c>
      <c r="AV115" s="79" t="s">
        <v>73</v>
      </c>
      <c r="AW115" s="187">
        <v>2875000</v>
      </c>
      <c r="AX115" s="186">
        <f t="shared" si="10"/>
        <v>8625000</v>
      </c>
      <c r="AY115" s="82">
        <f t="shared" si="11"/>
        <v>0.25</v>
      </c>
      <c r="AZ115" s="185">
        <v>0.25</v>
      </c>
      <c r="BA115" s="79" t="s">
        <v>73</v>
      </c>
      <c r="BB115" s="73" t="s">
        <v>87</v>
      </c>
      <c r="BC115" s="162" t="s">
        <v>1728</v>
      </c>
      <c r="BD115" s="72" t="s">
        <v>65</v>
      </c>
      <c r="BE115" s="72" t="s">
        <v>65</v>
      </c>
    </row>
    <row r="116" spans="2:57" x14ac:dyDescent="0.25">
      <c r="B116" s="72">
        <v>2025</v>
      </c>
      <c r="C116" s="72">
        <v>891780111</v>
      </c>
      <c r="D116" s="72" t="s">
        <v>63</v>
      </c>
      <c r="E116" s="190" t="s">
        <v>1727</v>
      </c>
      <c r="F116" s="73" t="s">
        <v>1726</v>
      </c>
      <c r="G116" s="73">
        <v>0</v>
      </c>
      <c r="H116" s="73" t="s">
        <v>71</v>
      </c>
      <c r="I116" s="72" t="s">
        <v>64</v>
      </c>
      <c r="J116" s="74" t="s">
        <v>81</v>
      </c>
      <c r="K116" s="162" t="s">
        <v>1725</v>
      </c>
      <c r="L116" s="188">
        <v>15739800</v>
      </c>
      <c r="M116" s="72" t="s">
        <v>66</v>
      </c>
      <c r="N116" s="162" t="s">
        <v>1724</v>
      </c>
      <c r="O116" s="162">
        <v>57461691</v>
      </c>
      <c r="P116" s="73">
        <v>28</v>
      </c>
      <c r="Q116" s="78">
        <v>45670</v>
      </c>
      <c r="R116" s="97">
        <v>5573604000</v>
      </c>
      <c r="S116" s="78">
        <v>45677</v>
      </c>
      <c r="T116" s="188">
        <v>15739800</v>
      </c>
      <c r="U116" s="73" t="s">
        <v>65</v>
      </c>
      <c r="V116" s="188">
        <v>32697737</v>
      </c>
      <c r="W116" s="190" t="s">
        <v>1723</v>
      </c>
      <c r="X116" s="189">
        <v>45677</v>
      </c>
      <c r="Y116" s="189">
        <v>45677</v>
      </c>
      <c r="Z116" s="75" t="s">
        <v>73</v>
      </c>
      <c r="AA116" s="75">
        <v>45808</v>
      </c>
      <c r="AB116" s="46">
        <f t="shared" si="6"/>
        <v>131</v>
      </c>
      <c r="AC116" s="76">
        <v>0</v>
      </c>
      <c r="AD116" s="76">
        <v>0</v>
      </c>
      <c r="AE116" s="76">
        <v>0</v>
      </c>
      <c r="AF116" s="77" t="s">
        <v>73</v>
      </c>
      <c r="AG116" s="283">
        <f t="shared" si="7"/>
        <v>0</v>
      </c>
      <c r="AH116" s="76">
        <v>0</v>
      </c>
      <c r="AI116" s="76">
        <v>0</v>
      </c>
      <c r="AJ116" s="73" t="s">
        <v>73</v>
      </c>
      <c r="AK116" s="78" t="s">
        <v>73</v>
      </c>
      <c r="AL116" s="76">
        <v>0</v>
      </c>
      <c r="AM116" s="78" t="s">
        <v>73</v>
      </c>
      <c r="AN116" s="78" t="s">
        <v>73</v>
      </c>
      <c r="AO116" s="78" t="s">
        <v>73</v>
      </c>
      <c r="AP116" s="46">
        <f t="shared" si="8"/>
        <v>0</v>
      </c>
      <c r="AQ116" s="46">
        <f t="shared" si="9"/>
        <v>15739800</v>
      </c>
      <c r="AR116" s="73" t="s">
        <v>65</v>
      </c>
      <c r="AS116" s="188">
        <v>15739800</v>
      </c>
      <c r="AT116" s="73" t="s">
        <v>86</v>
      </c>
      <c r="AU116" s="76">
        <v>0</v>
      </c>
      <c r="AV116" s="79" t="s">
        <v>73</v>
      </c>
      <c r="AW116" s="187">
        <v>0</v>
      </c>
      <c r="AX116" s="186">
        <f t="shared" si="10"/>
        <v>15739800</v>
      </c>
      <c r="AY116" s="82">
        <f t="shared" si="11"/>
        <v>0</v>
      </c>
      <c r="AZ116" s="185">
        <v>0</v>
      </c>
      <c r="BA116" s="79" t="s">
        <v>73</v>
      </c>
      <c r="BB116" s="73" t="s">
        <v>87</v>
      </c>
      <c r="BC116" s="162" t="s">
        <v>1722</v>
      </c>
      <c r="BD116" s="72" t="s">
        <v>65</v>
      </c>
      <c r="BE116" s="72" t="s">
        <v>65</v>
      </c>
    </row>
    <row r="117" spans="2:57" x14ac:dyDescent="0.25">
      <c r="B117" s="72">
        <v>2025</v>
      </c>
      <c r="C117" s="72">
        <v>891780111</v>
      </c>
      <c r="D117" s="72" t="s">
        <v>63</v>
      </c>
      <c r="E117" s="190" t="s">
        <v>1721</v>
      </c>
      <c r="F117" s="73" t="s">
        <v>1720</v>
      </c>
      <c r="G117" s="73">
        <v>0</v>
      </c>
      <c r="H117" s="73" t="s">
        <v>71</v>
      </c>
      <c r="I117" s="72" t="s">
        <v>64</v>
      </c>
      <c r="J117" s="74" t="s">
        <v>81</v>
      </c>
      <c r="K117" s="162" t="s">
        <v>1719</v>
      </c>
      <c r="L117" s="188">
        <v>13110000</v>
      </c>
      <c r="M117" s="72" t="s">
        <v>66</v>
      </c>
      <c r="N117" s="162" t="s">
        <v>1718</v>
      </c>
      <c r="O117" s="162">
        <v>32801897</v>
      </c>
      <c r="P117" s="73">
        <v>28</v>
      </c>
      <c r="Q117" s="78">
        <v>45670</v>
      </c>
      <c r="R117" s="97">
        <v>5573604000</v>
      </c>
      <c r="S117" s="78">
        <v>45678</v>
      </c>
      <c r="T117" s="188">
        <v>13110000</v>
      </c>
      <c r="U117" s="73" t="s">
        <v>65</v>
      </c>
      <c r="V117" s="188">
        <v>57441846</v>
      </c>
      <c r="W117" s="190" t="s">
        <v>1212</v>
      </c>
      <c r="X117" s="189">
        <v>45678</v>
      </c>
      <c r="Y117" s="189">
        <v>45678</v>
      </c>
      <c r="Z117" s="75" t="s">
        <v>73</v>
      </c>
      <c r="AA117" s="75">
        <v>45808</v>
      </c>
      <c r="AB117" s="46">
        <f t="shared" si="6"/>
        <v>130</v>
      </c>
      <c r="AC117" s="76">
        <v>0</v>
      </c>
      <c r="AD117" s="76">
        <v>0</v>
      </c>
      <c r="AE117" s="76">
        <v>0</v>
      </c>
      <c r="AF117" s="77" t="s">
        <v>73</v>
      </c>
      <c r="AG117" s="283">
        <f t="shared" si="7"/>
        <v>0</v>
      </c>
      <c r="AH117" s="76">
        <v>0</v>
      </c>
      <c r="AI117" s="76">
        <v>0</v>
      </c>
      <c r="AJ117" s="73" t="s">
        <v>73</v>
      </c>
      <c r="AK117" s="78" t="s">
        <v>73</v>
      </c>
      <c r="AL117" s="76">
        <v>0</v>
      </c>
      <c r="AM117" s="78" t="s">
        <v>73</v>
      </c>
      <c r="AN117" s="78" t="s">
        <v>73</v>
      </c>
      <c r="AO117" s="78" t="s">
        <v>73</v>
      </c>
      <c r="AP117" s="46">
        <f t="shared" si="8"/>
        <v>0</v>
      </c>
      <c r="AQ117" s="46">
        <f t="shared" si="9"/>
        <v>13110000</v>
      </c>
      <c r="AR117" s="73" t="s">
        <v>65</v>
      </c>
      <c r="AS117" s="188">
        <v>13110000</v>
      </c>
      <c r="AT117" s="73" t="s">
        <v>86</v>
      </c>
      <c r="AU117" s="76">
        <v>0</v>
      </c>
      <c r="AV117" s="79" t="s">
        <v>73</v>
      </c>
      <c r="AW117" s="187">
        <v>1710000</v>
      </c>
      <c r="AX117" s="186">
        <f t="shared" si="10"/>
        <v>11400000</v>
      </c>
      <c r="AY117" s="82">
        <f t="shared" si="11"/>
        <v>0.13043478260869565</v>
      </c>
      <c r="AZ117" s="185">
        <v>0.13043478260869565</v>
      </c>
      <c r="BA117" s="79" t="s">
        <v>73</v>
      </c>
      <c r="BB117" s="73" t="s">
        <v>87</v>
      </c>
      <c r="BC117" s="162" t="s">
        <v>1717</v>
      </c>
      <c r="BD117" s="72" t="s">
        <v>65</v>
      </c>
      <c r="BE117" s="72" t="s">
        <v>65</v>
      </c>
    </row>
    <row r="118" spans="2:57" x14ac:dyDescent="0.25">
      <c r="B118" s="72">
        <v>2025</v>
      </c>
      <c r="C118" s="72">
        <v>891780111</v>
      </c>
      <c r="D118" s="72" t="s">
        <v>63</v>
      </c>
      <c r="E118" s="190" t="s">
        <v>1716</v>
      </c>
      <c r="F118" s="73" t="s">
        <v>1715</v>
      </c>
      <c r="G118" s="73">
        <v>0</v>
      </c>
      <c r="H118" s="73" t="s">
        <v>71</v>
      </c>
      <c r="I118" s="72" t="s">
        <v>64</v>
      </c>
      <c r="J118" s="74" t="s">
        <v>81</v>
      </c>
      <c r="K118" s="162" t="s">
        <v>1714</v>
      </c>
      <c r="L118" s="188">
        <v>17167800</v>
      </c>
      <c r="M118" s="72" t="s">
        <v>66</v>
      </c>
      <c r="N118" s="162" t="s">
        <v>1713</v>
      </c>
      <c r="O118" s="162">
        <v>1082964829</v>
      </c>
      <c r="P118" s="73">
        <v>28</v>
      </c>
      <c r="Q118" s="78">
        <v>45670</v>
      </c>
      <c r="R118" s="97">
        <v>5573604000</v>
      </c>
      <c r="S118" s="78">
        <v>45678</v>
      </c>
      <c r="T118" s="188">
        <v>17167800</v>
      </c>
      <c r="U118" s="73" t="s">
        <v>65</v>
      </c>
      <c r="V118" s="188">
        <v>85152695</v>
      </c>
      <c r="W118" s="190" t="s">
        <v>857</v>
      </c>
      <c r="X118" s="189">
        <v>45678</v>
      </c>
      <c r="Y118" s="189">
        <v>45678</v>
      </c>
      <c r="Z118" s="75" t="s">
        <v>73</v>
      </c>
      <c r="AA118" s="75">
        <v>45808</v>
      </c>
      <c r="AB118" s="46">
        <f t="shared" si="6"/>
        <v>130</v>
      </c>
      <c r="AC118" s="76">
        <v>0</v>
      </c>
      <c r="AD118" s="76">
        <v>0</v>
      </c>
      <c r="AE118" s="76">
        <v>0</v>
      </c>
      <c r="AF118" s="77" t="s">
        <v>73</v>
      </c>
      <c r="AG118" s="283">
        <f t="shared" si="7"/>
        <v>0</v>
      </c>
      <c r="AH118" s="76">
        <v>0</v>
      </c>
      <c r="AI118" s="76">
        <v>0</v>
      </c>
      <c r="AJ118" s="73" t="s">
        <v>73</v>
      </c>
      <c r="AK118" s="78" t="s">
        <v>73</v>
      </c>
      <c r="AL118" s="76">
        <v>0</v>
      </c>
      <c r="AM118" s="78" t="s">
        <v>73</v>
      </c>
      <c r="AN118" s="78" t="s">
        <v>73</v>
      </c>
      <c r="AO118" s="78" t="s">
        <v>73</v>
      </c>
      <c r="AP118" s="46">
        <f t="shared" si="8"/>
        <v>0</v>
      </c>
      <c r="AQ118" s="46">
        <f t="shared" si="9"/>
        <v>17167800</v>
      </c>
      <c r="AR118" s="73" t="s">
        <v>65</v>
      </c>
      <c r="AS118" s="188">
        <v>17167800</v>
      </c>
      <c r="AT118" s="73" t="s">
        <v>86</v>
      </c>
      <c r="AU118" s="76">
        <v>0</v>
      </c>
      <c r="AV118" s="79" t="s">
        <v>73</v>
      </c>
      <c r="AW118" s="187">
        <v>0</v>
      </c>
      <c r="AX118" s="186">
        <f t="shared" si="10"/>
        <v>17167800</v>
      </c>
      <c r="AY118" s="82">
        <f t="shared" si="11"/>
        <v>0</v>
      </c>
      <c r="AZ118" s="185">
        <v>0</v>
      </c>
      <c r="BA118" s="79" t="s">
        <v>73</v>
      </c>
      <c r="BB118" s="73" t="s">
        <v>87</v>
      </c>
      <c r="BC118" s="162" t="s">
        <v>1712</v>
      </c>
      <c r="BD118" s="72" t="s">
        <v>65</v>
      </c>
      <c r="BE118" s="72" t="s">
        <v>65</v>
      </c>
    </row>
    <row r="119" spans="2:57" x14ac:dyDescent="0.25">
      <c r="B119" s="72">
        <v>2025</v>
      </c>
      <c r="C119" s="72">
        <v>891780111</v>
      </c>
      <c r="D119" s="72" t="s">
        <v>63</v>
      </c>
      <c r="E119" s="190" t="s">
        <v>1711</v>
      </c>
      <c r="F119" s="73" t="s">
        <v>1710</v>
      </c>
      <c r="G119" s="73">
        <v>0</v>
      </c>
      <c r="H119" s="73" t="s">
        <v>71</v>
      </c>
      <c r="I119" s="72" t="s">
        <v>64</v>
      </c>
      <c r="J119" s="74" t="s">
        <v>81</v>
      </c>
      <c r="K119" s="162" t="s">
        <v>1709</v>
      </c>
      <c r="L119" s="188">
        <v>19040000</v>
      </c>
      <c r="M119" s="72" t="s">
        <v>66</v>
      </c>
      <c r="N119" s="162" t="s">
        <v>1708</v>
      </c>
      <c r="O119" s="162">
        <v>1151937991</v>
      </c>
      <c r="P119" s="73">
        <v>28</v>
      </c>
      <c r="Q119" s="78">
        <v>45670</v>
      </c>
      <c r="R119" s="97">
        <v>5573604000</v>
      </c>
      <c r="S119" s="78">
        <v>45678</v>
      </c>
      <c r="T119" s="188">
        <v>19040000</v>
      </c>
      <c r="U119" s="73" t="s">
        <v>65</v>
      </c>
      <c r="V119" s="188">
        <v>85467461</v>
      </c>
      <c r="W119" s="190" t="s">
        <v>1289</v>
      </c>
      <c r="X119" s="189">
        <v>45678</v>
      </c>
      <c r="Y119" s="189">
        <v>45678</v>
      </c>
      <c r="Z119" s="75" t="s">
        <v>73</v>
      </c>
      <c r="AA119" s="75">
        <v>45808</v>
      </c>
      <c r="AB119" s="46">
        <f t="shared" si="6"/>
        <v>130</v>
      </c>
      <c r="AC119" s="76">
        <v>0</v>
      </c>
      <c r="AD119" s="76">
        <v>0</v>
      </c>
      <c r="AE119" s="76">
        <v>0</v>
      </c>
      <c r="AF119" s="77" t="s">
        <v>73</v>
      </c>
      <c r="AG119" s="283">
        <f t="shared" si="7"/>
        <v>0</v>
      </c>
      <c r="AH119" s="76">
        <v>0</v>
      </c>
      <c r="AI119" s="76">
        <v>0</v>
      </c>
      <c r="AJ119" s="73" t="s">
        <v>73</v>
      </c>
      <c r="AK119" s="78" t="s">
        <v>73</v>
      </c>
      <c r="AL119" s="76">
        <v>0</v>
      </c>
      <c r="AM119" s="78" t="s">
        <v>73</v>
      </c>
      <c r="AN119" s="78" t="s">
        <v>73</v>
      </c>
      <c r="AO119" s="78" t="s">
        <v>73</v>
      </c>
      <c r="AP119" s="46">
        <f t="shared" si="8"/>
        <v>0</v>
      </c>
      <c r="AQ119" s="46">
        <f t="shared" si="9"/>
        <v>19040000</v>
      </c>
      <c r="AR119" s="73" t="s">
        <v>65</v>
      </c>
      <c r="AS119" s="188">
        <v>19040000</v>
      </c>
      <c r="AT119" s="73" t="s">
        <v>86</v>
      </c>
      <c r="AU119" s="76">
        <v>0</v>
      </c>
      <c r="AV119" s="79" t="s">
        <v>73</v>
      </c>
      <c r="AW119" s="187">
        <v>0</v>
      </c>
      <c r="AX119" s="186">
        <f t="shared" si="10"/>
        <v>19040000</v>
      </c>
      <c r="AY119" s="82">
        <f t="shared" si="11"/>
        <v>0</v>
      </c>
      <c r="AZ119" s="185">
        <v>0</v>
      </c>
      <c r="BA119" s="79" t="s">
        <v>73</v>
      </c>
      <c r="BB119" s="73" t="s">
        <v>87</v>
      </c>
      <c r="BC119" s="162" t="s">
        <v>1707</v>
      </c>
      <c r="BD119" s="72" t="s">
        <v>65</v>
      </c>
      <c r="BE119" s="72" t="s">
        <v>65</v>
      </c>
    </row>
    <row r="120" spans="2:57" x14ac:dyDescent="0.25">
      <c r="B120" s="72">
        <v>2025</v>
      </c>
      <c r="C120" s="72">
        <v>891780111</v>
      </c>
      <c r="D120" s="72" t="s">
        <v>63</v>
      </c>
      <c r="E120" s="190" t="s">
        <v>1706</v>
      </c>
      <c r="F120" s="73" t="s">
        <v>1705</v>
      </c>
      <c r="G120" s="73">
        <v>0</v>
      </c>
      <c r="H120" s="73" t="s">
        <v>71</v>
      </c>
      <c r="I120" s="72" t="s">
        <v>64</v>
      </c>
      <c r="J120" s="74" t="s">
        <v>81</v>
      </c>
      <c r="K120" s="162" t="s">
        <v>1704</v>
      </c>
      <c r="L120" s="188">
        <v>15739800</v>
      </c>
      <c r="M120" s="72" t="s">
        <v>66</v>
      </c>
      <c r="N120" s="162" t="s">
        <v>1703</v>
      </c>
      <c r="O120" s="162">
        <v>75035405</v>
      </c>
      <c r="P120" s="73">
        <v>28</v>
      </c>
      <c r="Q120" s="78">
        <v>45670</v>
      </c>
      <c r="R120" s="97">
        <v>5573604000</v>
      </c>
      <c r="S120" s="78">
        <v>45678</v>
      </c>
      <c r="T120" s="188">
        <v>15739800</v>
      </c>
      <c r="U120" s="73" t="s">
        <v>65</v>
      </c>
      <c r="V120" s="188">
        <v>85152695</v>
      </c>
      <c r="W120" s="190" t="s">
        <v>857</v>
      </c>
      <c r="X120" s="189">
        <v>45678</v>
      </c>
      <c r="Y120" s="189">
        <v>45678</v>
      </c>
      <c r="Z120" s="75" t="s">
        <v>73</v>
      </c>
      <c r="AA120" s="75">
        <v>45808</v>
      </c>
      <c r="AB120" s="46">
        <f t="shared" si="6"/>
        <v>130</v>
      </c>
      <c r="AC120" s="76">
        <v>0</v>
      </c>
      <c r="AD120" s="76">
        <v>0</v>
      </c>
      <c r="AE120" s="76">
        <v>0</v>
      </c>
      <c r="AF120" s="77" t="s">
        <v>73</v>
      </c>
      <c r="AG120" s="283">
        <f t="shared" si="7"/>
        <v>0</v>
      </c>
      <c r="AH120" s="76">
        <v>0</v>
      </c>
      <c r="AI120" s="76">
        <v>0</v>
      </c>
      <c r="AJ120" s="73" t="s">
        <v>73</v>
      </c>
      <c r="AK120" s="78" t="s">
        <v>73</v>
      </c>
      <c r="AL120" s="76">
        <v>0</v>
      </c>
      <c r="AM120" s="78" t="s">
        <v>73</v>
      </c>
      <c r="AN120" s="78" t="s">
        <v>73</v>
      </c>
      <c r="AO120" s="78" t="s">
        <v>73</v>
      </c>
      <c r="AP120" s="46">
        <f t="shared" si="8"/>
        <v>0</v>
      </c>
      <c r="AQ120" s="46">
        <f t="shared" si="9"/>
        <v>15739800</v>
      </c>
      <c r="AR120" s="73" t="s">
        <v>65</v>
      </c>
      <c r="AS120" s="188">
        <v>15739800</v>
      </c>
      <c r="AT120" s="73" t="s">
        <v>86</v>
      </c>
      <c r="AU120" s="76">
        <v>0</v>
      </c>
      <c r="AV120" s="79" t="s">
        <v>73</v>
      </c>
      <c r="AW120" s="187">
        <v>1851800</v>
      </c>
      <c r="AX120" s="186">
        <f t="shared" si="10"/>
        <v>13888000</v>
      </c>
      <c r="AY120" s="82">
        <f t="shared" si="11"/>
        <v>0.11765079607110637</v>
      </c>
      <c r="AZ120" s="185">
        <v>0.11765079607110637</v>
      </c>
      <c r="BA120" s="79" t="s">
        <v>73</v>
      </c>
      <c r="BB120" s="73" t="s">
        <v>87</v>
      </c>
      <c r="BC120" s="162" t="s">
        <v>1702</v>
      </c>
      <c r="BD120" s="72" t="s">
        <v>65</v>
      </c>
      <c r="BE120" s="72" t="s">
        <v>65</v>
      </c>
    </row>
    <row r="121" spans="2:57" x14ac:dyDescent="0.25">
      <c r="B121" s="72">
        <v>2025</v>
      </c>
      <c r="C121" s="72">
        <v>891780111</v>
      </c>
      <c r="D121" s="72" t="s">
        <v>63</v>
      </c>
      <c r="E121" s="190" t="s">
        <v>1701</v>
      </c>
      <c r="F121" s="73" t="s">
        <v>1700</v>
      </c>
      <c r="G121" s="73">
        <v>0</v>
      </c>
      <c r="H121" s="73" t="s">
        <v>71</v>
      </c>
      <c r="I121" s="72" t="s">
        <v>64</v>
      </c>
      <c r="J121" s="74" t="s">
        <v>81</v>
      </c>
      <c r="K121" s="162" t="s">
        <v>1699</v>
      </c>
      <c r="L121" s="188">
        <v>14307200</v>
      </c>
      <c r="M121" s="72" t="s">
        <v>66</v>
      </c>
      <c r="N121" s="162" t="s">
        <v>1698</v>
      </c>
      <c r="O121" s="162">
        <v>1082946247</v>
      </c>
      <c r="P121" s="73">
        <v>28</v>
      </c>
      <c r="Q121" s="78">
        <v>45670</v>
      </c>
      <c r="R121" s="97">
        <v>5573604000</v>
      </c>
      <c r="S121" s="78">
        <v>45678</v>
      </c>
      <c r="T121" s="188">
        <v>14307200</v>
      </c>
      <c r="U121" s="73" t="s">
        <v>65</v>
      </c>
      <c r="V121" s="188">
        <v>85152695</v>
      </c>
      <c r="W121" s="190" t="s">
        <v>857</v>
      </c>
      <c r="X121" s="189">
        <v>45678</v>
      </c>
      <c r="Y121" s="189">
        <v>45678</v>
      </c>
      <c r="Z121" s="75" t="s">
        <v>73</v>
      </c>
      <c r="AA121" s="75">
        <v>45808</v>
      </c>
      <c r="AB121" s="46">
        <f t="shared" si="6"/>
        <v>130</v>
      </c>
      <c r="AC121" s="76">
        <v>0</v>
      </c>
      <c r="AD121" s="76">
        <v>0</v>
      </c>
      <c r="AE121" s="76">
        <v>0</v>
      </c>
      <c r="AF121" s="77" t="s">
        <v>73</v>
      </c>
      <c r="AG121" s="283">
        <f t="shared" si="7"/>
        <v>0</v>
      </c>
      <c r="AH121" s="76">
        <v>0</v>
      </c>
      <c r="AI121" s="76">
        <v>0</v>
      </c>
      <c r="AJ121" s="73" t="s">
        <v>73</v>
      </c>
      <c r="AK121" s="78" t="s">
        <v>73</v>
      </c>
      <c r="AL121" s="76">
        <v>0</v>
      </c>
      <c r="AM121" s="78" t="s">
        <v>73</v>
      </c>
      <c r="AN121" s="78" t="s">
        <v>73</v>
      </c>
      <c r="AO121" s="78" t="s">
        <v>73</v>
      </c>
      <c r="AP121" s="46">
        <f t="shared" si="8"/>
        <v>0</v>
      </c>
      <c r="AQ121" s="46">
        <f t="shared" si="9"/>
        <v>14307200</v>
      </c>
      <c r="AR121" s="73" t="s">
        <v>65</v>
      </c>
      <c r="AS121" s="188">
        <v>14307200</v>
      </c>
      <c r="AT121" s="73" t="s">
        <v>86</v>
      </c>
      <c r="AU121" s="76">
        <v>0</v>
      </c>
      <c r="AV121" s="79" t="s">
        <v>73</v>
      </c>
      <c r="AW121" s="187">
        <v>1683200</v>
      </c>
      <c r="AX121" s="186">
        <f t="shared" si="10"/>
        <v>12624000</v>
      </c>
      <c r="AY121" s="82">
        <f t="shared" si="11"/>
        <v>0.11764705882352941</v>
      </c>
      <c r="AZ121" s="185">
        <v>0.11764705882352941</v>
      </c>
      <c r="BA121" s="79" t="s">
        <v>73</v>
      </c>
      <c r="BB121" s="73" t="s">
        <v>87</v>
      </c>
      <c r="BC121" s="162" t="s">
        <v>1697</v>
      </c>
      <c r="BD121" s="72" t="s">
        <v>65</v>
      </c>
      <c r="BE121" s="72" t="s">
        <v>65</v>
      </c>
    </row>
    <row r="122" spans="2:57" x14ac:dyDescent="0.25">
      <c r="B122" s="72">
        <v>2025</v>
      </c>
      <c r="C122" s="72">
        <v>891780111</v>
      </c>
      <c r="D122" s="72" t="s">
        <v>63</v>
      </c>
      <c r="E122" s="190" t="s">
        <v>1696</v>
      </c>
      <c r="F122" s="73" t="s">
        <v>1695</v>
      </c>
      <c r="G122" s="73">
        <v>0</v>
      </c>
      <c r="H122" s="73" t="s">
        <v>71</v>
      </c>
      <c r="I122" s="72" t="s">
        <v>64</v>
      </c>
      <c r="J122" s="74" t="s">
        <v>81</v>
      </c>
      <c r="K122" s="162" t="s">
        <v>1694</v>
      </c>
      <c r="L122" s="188">
        <v>9825000</v>
      </c>
      <c r="M122" s="72" t="s">
        <v>66</v>
      </c>
      <c r="N122" s="162" t="s">
        <v>1693</v>
      </c>
      <c r="O122" s="162">
        <v>36506829</v>
      </c>
      <c r="P122" s="191">
        <v>27</v>
      </c>
      <c r="Q122" s="78">
        <v>45670</v>
      </c>
      <c r="R122" s="162">
        <v>2494141000</v>
      </c>
      <c r="S122" s="78">
        <v>45678</v>
      </c>
      <c r="T122" s="188">
        <v>9825000</v>
      </c>
      <c r="U122" s="73" t="s">
        <v>65</v>
      </c>
      <c r="V122" s="188">
        <v>8742360</v>
      </c>
      <c r="W122" s="190" t="s">
        <v>818</v>
      </c>
      <c r="X122" s="189">
        <v>45678</v>
      </c>
      <c r="Y122" s="189">
        <v>45678</v>
      </c>
      <c r="Z122" s="75" t="s">
        <v>73</v>
      </c>
      <c r="AA122" s="75">
        <v>45808</v>
      </c>
      <c r="AB122" s="46">
        <f t="shared" si="6"/>
        <v>130</v>
      </c>
      <c r="AC122" s="76">
        <v>0</v>
      </c>
      <c r="AD122" s="76">
        <v>0</v>
      </c>
      <c r="AE122" s="76">
        <v>0</v>
      </c>
      <c r="AF122" s="77" t="s">
        <v>73</v>
      </c>
      <c r="AG122" s="283">
        <f t="shared" si="7"/>
        <v>0</v>
      </c>
      <c r="AH122" s="76">
        <v>0</v>
      </c>
      <c r="AI122" s="76">
        <v>0</v>
      </c>
      <c r="AJ122" s="73" t="s">
        <v>73</v>
      </c>
      <c r="AK122" s="78" t="s">
        <v>73</v>
      </c>
      <c r="AL122" s="76">
        <v>0</v>
      </c>
      <c r="AM122" s="78" t="s">
        <v>73</v>
      </c>
      <c r="AN122" s="78" t="s">
        <v>73</v>
      </c>
      <c r="AO122" s="78" t="s">
        <v>73</v>
      </c>
      <c r="AP122" s="46">
        <f t="shared" si="8"/>
        <v>0</v>
      </c>
      <c r="AQ122" s="46">
        <f t="shared" si="9"/>
        <v>9825000</v>
      </c>
      <c r="AR122" s="73" t="s">
        <v>65</v>
      </c>
      <c r="AS122" s="188">
        <v>9825000</v>
      </c>
      <c r="AT122" s="73" t="s">
        <v>86</v>
      </c>
      <c r="AU122" s="76">
        <v>0</v>
      </c>
      <c r="AV122" s="79" t="s">
        <v>73</v>
      </c>
      <c r="AW122" s="187">
        <v>0</v>
      </c>
      <c r="AX122" s="186">
        <f t="shared" si="10"/>
        <v>9825000</v>
      </c>
      <c r="AY122" s="82">
        <f t="shared" si="11"/>
        <v>0</v>
      </c>
      <c r="AZ122" s="185">
        <v>0</v>
      </c>
      <c r="BA122" s="79" t="s">
        <v>73</v>
      </c>
      <c r="BB122" s="73" t="s">
        <v>87</v>
      </c>
      <c r="BC122" s="162" t="s">
        <v>1692</v>
      </c>
      <c r="BD122" s="72" t="s">
        <v>65</v>
      </c>
      <c r="BE122" s="72" t="s">
        <v>65</v>
      </c>
    </row>
    <row r="123" spans="2:57" x14ac:dyDescent="0.25">
      <c r="B123" s="72">
        <v>2025</v>
      </c>
      <c r="C123" s="72">
        <v>891780111</v>
      </c>
      <c r="D123" s="72" t="s">
        <v>63</v>
      </c>
      <c r="E123" s="190" t="s">
        <v>1691</v>
      </c>
      <c r="F123" s="73" t="s">
        <v>1690</v>
      </c>
      <c r="G123" s="73">
        <v>0</v>
      </c>
      <c r="H123" s="73" t="s">
        <v>71</v>
      </c>
      <c r="I123" s="72" t="s">
        <v>64</v>
      </c>
      <c r="J123" s="74" t="s">
        <v>81</v>
      </c>
      <c r="K123" s="162" t="s">
        <v>1689</v>
      </c>
      <c r="L123" s="188">
        <v>16536600</v>
      </c>
      <c r="M123" s="72" t="s">
        <v>66</v>
      </c>
      <c r="N123" s="162" t="s">
        <v>1688</v>
      </c>
      <c r="O123" s="162">
        <v>57295586</v>
      </c>
      <c r="P123" s="73">
        <v>28</v>
      </c>
      <c r="Q123" s="78">
        <v>45670</v>
      </c>
      <c r="R123" s="97">
        <v>5573604000</v>
      </c>
      <c r="S123" s="78">
        <v>45678</v>
      </c>
      <c r="T123" s="188">
        <v>16536600</v>
      </c>
      <c r="U123" s="73" t="s">
        <v>65</v>
      </c>
      <c r="V123" s="188">
        <v>1082889541</v>
      </c>
      <c r="W123" s="190" t="s">
        <v>1687</v>
      </c>
      <c r="X123" s="189">
        <v>45678</v>
      </c>
      <c r="Y123" s="189">
        <v>45678</v>
      </c>
      <c r="Z123" s="75" t="s">
        <v>73</v>
      </c>
      <c r="AA123" s="75">
        <v>45808</v>
      </c>
      <c r="AB123" s="46">
        <f t="shared" si="6"/>
        <v>130</v>
      </c>
      <c r="AC123" s="76">
        <v>0</v>
      </c>
      <c r="AD123" s="76">
        <v>0</v>
      </c>
      <c r="AE123" s="76">
        <v>0</v>
      </c>
      <c r="AF123" s="77" t="s">
        <v>73</v>
      </c>
      <c r="AG123" s="283">
        <f t="shared" si="7"/>
        <v>0</v>
      </c>
      <c r="AH123" s="76">
        <v>0</v>
      </c>
      <c r="AI123" s="76">
        <v>0</v>
      </c>
      <c r="AJ123" s="73" t="s">
        <v>73</v>
      </c>
      <c r="AK123" s="78" t="s">
        <v>73</v>
      </c>
      <c r="AL123" s="76">
        <v>0</v>
      </c>
      <c r="AM123" s="78" t="s">
        <v>73</v>
      </c>
      <c r="AN123" s="78" t="s">
        <v>73</v>
      </c>
      <c r="AO123" s="78" t="s">
        <v>73</v>
      </c>
      <c r="AP123" s="46">
        <f t="shared" si="8"/>
        <v>0</v>
      </c>
      <c r="AQ123" s="46">
        <f t="shared" si="9"/>
        <v>16536600</v>
      </c>
      <c r="AR123" s="73" t="s">
        <v>65</v>
      </c>
      <c r="AS123" s="188">
        <v>16536600</v>
      </c>
      <c r="AT123" s="73" t="s">
        <v>86</v>
      </c>
      <c r="AU123" s="76">
        <v>0</v>
      </c>
      <c r="AV123" s="79" t="s">
        <v>73</v>
      </c>
      <c r="AW123" s="187">
        <v>1388600</v>
      </c>
      <c r="AX123" s="186">
        <f t="shared" si="10"/>
        <v>15148000</v>
      </c>
      <c r="AY123" s="82">
        <f t="shared" si="11"/>
        <v>8.3971312119782787E-2</v>
      </c>
      <c r="AZ123" s="185">
        <v>8.3971312119782787E-2</v>
      </c>
      <c r="BA123" s="79" t="s">
        <v>73</v>
      </c>
      <c r="BB123" s="73" t="s">
        <v>87</v>
      </c>
      <c r="BC123" s="162" t="s">
        <v>1686</v>
      </c>
      <c r="BD123" s="72" t="s">
        <v>65</v>
      </c>
      <c r="BE123" s="72" t="s">
        <v>65</v>
      </c>
    </row>
    <row r="124" spans="2:57" x14ac:dyDescent="0.25">
      <c r="B124" s="72">
        <v>2025</v>
      </c>
      <c r="C124" s="72">
        <v>891780111</v>
      </c>
      <c r="D124" s="72" t="s">
        <v>63</v>
      </c>
      <c r="E124" s="190" t="s">
        <v>1685</v>
      </c>
      <c r="F124" s="73" t="s">
        <v>1684</v>
      </c>
      <c r="G124" s="73">
        <v>0</v>
      </c>
      <c r="H124" s="73" t="s">
        <v>71</v>
      </c>
      <c r="I124" s="72" t="s">
        <v>64</v>
      </c>
      <c r="J124" s="74" t="s">
        <v>81</v>
      </c>
      <c r="K124" s="162" t="s">
        <v>1683</v>
      </c>
      <c r="L124" s="188">
        <v>24890000</v>
      </c>
      <c r="M124" s="72" t="s">
        <v>66</v>
      </c>
      <c r="N124" s="162" t="s">
        <v>1682</v>
      </c>
      <c r="O124" s="162">
        <v>63315351</v>
      </c>
      <c r="P124" s="73">
        <v>28</v>
      </c>
      <c r="Q124" s="78">
        <v>45670</v>
      </c>
      <c r="R124" s="97">
        <v>5573604000</v>
      </c>
      <c r="S124" s="78">
        <v>45678</v>
      </c>
      <c r="T124" s="188">
        <v>24890000</v>
      </c>
      <c r="U124" s="73" t="s">
        <v>65</v>
      </c>
      <c r="V124" s="188">
        <v>45691169</v>
      </c>
      <c r="W124" s="190" t="s">
        <v>1257</v>
      </c>
      <c r="X124" s="189">
        <v>45678</v>
      </c>
      <c r="Y124" s="189">
        <v>45678</v>
      </c>
      <c r="Z124" s="75" t="s">
        <v>73</v>
      </c>
      <c r="AA124" s="75">
        <v>45808</v>
      </c>
      <c r="AB124" s="46">
        <f t="shared" si="6"/>
        <v>130</v>
      </c>
      <c r="AC124" s="76">
        <v>0</v>
      </c>
      <c r="AD124" s="76">
        <v>0</v>
      </c>
      <c r="AE124" s="76">
        <v>0</v>
      </c>
      <c r="AF124" s="77" t="s">
        <v>73</v>
      </c>
      <c r="AG124" s="283">
        <f t="shared" si="7"/>
        <v>0</v>
      </c>
      <c r="AH124" s="76">
        <v>0</v>
      </c>
      <c r="AI124" s="76">
        <v>0</v>
      </c>
      <c r="AJ124" s="73" t="s">
        <v>73</v>
      </c>
      <c r="AK124" s="78" t="s">
        <v>73</v>
      </c>
      <c r="AL124" s="76">
        <v>0</v>
      </c>
      <c r="AM124" s="78" t="s">
        <v>73</v>
      </c>
      <c r="AN124" s="78" t="s">
        <v>73</v>
      </c>
      <c r="AO124" s="78" t="s">
        <v>73</v>
      </c>
      <c r="AP124" s="46">
        <f t="shared" si="8"/>
        <v>0</v>
      </c>
      <c r="AQ124" s="46">
        <f t="shared" si="9"/>
        <v>24890000</v>
      </c>
      <c r="AR124" s="73" t="s">
        <v>65</v>
      </c>
      <c r="AS124" s="188">
        <v>24890000</v>
      </c>
      <c r="AT124" s="73" t="s">
        <v>86</v>
      </c>
      <c r="AU124" s="76">
        <v>0</v>
      </c>
      <c r="AV124" s="79" t="s">
        <v>73</v>
      </c>
      <c r="AW124" s="187">
        <v>2090000</v>
      </c>
      <c r="AX124" s="186">
        <f t="shared" si="10"/>
        <v>22800000</v>
      </c>
      <c r="AY124" s="82">
        <f t="shared" si="11"/>
        <v>8.3969465648854963E-2</v>
      </c>
      <c r="AZ124" s="185">
        <v>8.3969465648854963E-2</v>
      </c>
      <c r="BA124" s="79" t="s">
        <v>73</v>
      </c>
      <c r="BB124" s="73" t="s">
        <v>87</v>
      </c>
      <c r="BC124" s="162" t="s">
        <v>1681</v>
      </c>
      <c r="BD124" s="72" t="s">
        <v>65</v>
      </c>
      <c r="BE124" s="72" t="s">
        <v>65</v>
      </c>
    </row>
    <row r="125" spans="2:57" x14ac:dyDescent="0.25">
      <c r="B125" s="72">
        <v>2025</v>
      </c>
      <c r="C125" s="72">
        <v>891780111</v>
      </c>
      <c r="D125" s="72" t="s">
        <v>63</v>
      </c>
      <c r="E125" s="190" t="s">
        <v>1680</v>
      </c>
      <c r="F125" s="73" t="s">
        <v>1679</v>
      </c>
      <c r="G125" s="73">
        <v>0</v>
      </c>
      <c r="H125" s="73" t="s">
        <v>71</v>
      </c>
      <c r="I125" s="72" t="s">
        <v>64</v>
      </c>
      <c r="J125" s="74" t="s">
        <v>81</v>
      </c>
      <c r="K125" s="162" t="s">
        <v>1678</v>
      </c>
      <c r="L125" s="188">
        <v>15739800</v>
      </c>
      <c r="M125" s="72" t="s">
        <v>66</v>
      </c>
      <c r="N125" s="162" t="s">
        <v>1677</v>
      </c>
      <c r="O125" s="162">
        <v>84450353</v>
      </c>
      <c r="P125" s="73">
        <v>28</v>
      </c>
      <c r="Q125" s="78">
        <v>45670</v>
      </c>
      <c r="R125" s="97">
        <v>5573604000</v>
      </c>
      <c r="S125" s="78">
        <v>45678</v>
      </c>
      <c r="T125" s="188">
        <v>15739800</v>
      </c>
      <c r="U125" s="73" t="s">
        <v>65</v>
      </c>
      <c r="V125" s="188">
        <v>85449357</v>
      </c>
      <c r="W125" s="190" t="s">
        <v>868</v>
      </c>
      <c r="X125" s="189">
        <v>45678</v>
      </c>
      <c r="Y125" s="189">
        <v>45678</v>
      </c>
      <c r="Z125" s="75" t="s">
        <v>73</v>
      </c>
      <c r="AA125" s="75">
        <v>45808</v>
      </c>
      <c r="AB125" s="46">
        <f t="shared" si="6"/>
        <v>130</v>
      </c>
      <c r="AC125" s="76">
        <v>0</v>
      </c>
      <c r="AD125" s="76">
        <v>0</v>
      </c>
      <c r="AE125" s="76">
        <v>0</v>
      </c>
      <c r="AF125" s="77" t="s">
        <v>73</v>
      </c>
      <c r="AG125" s="283">
        <f t="shared" si="7"/>
        <v>0</v>
      </c>
      <c r="AH125" s="76">
        <v>0</v>
      </c>
      <c r="AI125" s="76">
        <v>0</v>
      </c>
      <c r="AJ125" s="73" t="s">
        <v>73</v>
      </c>
      <c r="AK125" s="78" t="s">
        <v>73</v>
      </c>
      <c r="AL125" s="76">
        <v>0</v>
      </c>
      <c r="AM125" s="78" t="s">
        <v>73</v>
      </c>
      <c r="AN125" s="78" t="s">
        <v>73</v>
      </c>
      <c r="AO125" s="78" t="s">
        <v>73</v>
      </c>
      <c r="AP125" s="46">
        <f t="shared" si="8"/>
        <v>0</v>
      </c>
      <c r="AQ125" s="46">
        <f t="shared" si="9"/>
        <v>15739800</v>
      </c>
      <c r="AR125" s="73" t="s">
        <v>65</v>
      </c>
      <c r="AS125" s="188">
        <v>15739800</v>
      </c>
      <c r="AT125" s="73" t="s">
        <v>86</v>
      </c>
      <c r="AU125" s="76">
        <v>0</v>
      </c>
      <c r="AV125" s="79" t="s">
        <v>73</v>
      </c>
      <c r="AW125" s="187">
        <v>1851800</v>
      </c>
      <c r="AX125" s="186">
        <f t="shared" si="10"/>
        <v>13888000</v>
      </c>
      <c r="AY125" s="82">
        <f t="shared" si="11"/>
        <v>0.11765079607110637</v>
      </c>
      <c r="AZ125" s="185">
        <v>0.11765079607110637</v>
      </c>
      <c r="BA125" s="79" t="s">
        <v>73</v>
      </c>
      <c r="BB125" s="73" t="s">
        <v>87</v>
      </c>
      <c r="BC125" s="162" t="s">
        <v>1676</v>
      </c>
      <c r="BD125" s="72" t="s">
        <v>65</v>
      </c>
      <c r="BE125" s="72" t="s">
        <v>65</v>
      </c>
    </row>
    <row r="126" spans="2:57" x14ac:dyDescent="0.25">
      <c r="B126" s="72">
        <v>2025</v>
      </c>
      <c r="C126" s="72">
        <v>891780111</v>
      </c>
      <c r="D126" s="72" t="s">
        <v>63</v>
      </c>
      <c r="E126" s="190" t="s">
        <v>1675</v>
      </c>
      <c r="F126" s="73" t="s">
        <v>1674</v>
      </c>
      <c r="G126" s="73">
        <v>0</v>
      </c>
      <c r="H126" s="73" t="s">
        <v>71</v>
      </c>
      <c r="I126" s="72" t="s">
        <v>64</v>
      </c>
      <c r="J126" s="74" t="s">
        <v>81</v>
      </c>
      <c r="K126" s="162" t="s">
        <v>1673</v>
      </c>
      <c r="L126" s="188">
        <v>16536600</v>
      </c>
      <c r="M126" s="72" t="s">
        <v>66</v>
      </c>
      <c r="N126" s="162" t="s">
        <v>1672</v>
      </c>
      <c r="O126" s="162">
        <v>84450853</v>
      </c>
      <c r="P126" s="73">
        <v>28</v>
      </c>
      <c r="Q126" s="78">
        <v>45670</v>
      </c>
      <c r="R126" s="97">
        <v>5573604000</v>
      </c>
      <c r="S126" s="78">
        <v>45678</v>
      </c>
      <c r="T126" s="188">
        <v>16536600</v>
      </c>
      <c r="U126" s="73" t="s">
        <v>65</v>
      </c>
      <c r="V126" s="188">
        <v>45691169</v>
      </c>
      <c r="W126" s="190" t="s">
        <v>1257</v>
      </c>
      <c r="X126" s="189">
        <v>45678</v>
      </c>
      <c r="Y126" s="189">
        <v>45678</v>
      </c>
      <c r="Z126" s="75" t="s">
        <v>73</v>
      </c>
      <c r="AA126" s="75">
        <v>45808</v>
      </c>
      <c r="AB126" s="46">
        <f t="shared" si="6"/>
        <v>130</v>
      </c>
      <c r="AC126" s="76">
        <v>0</v>
      </c>
      <c r="AD126" s="76">
        <v>0</v>
      </c>
      <c r="AE126" s="76">
        <v>0</v>
      </c>
      <c r="AF126" s="77" t="s">
        <v>73</v>
      </c>
      <c r="AG126" s="283">
        <f t="shared" si="7"/>
        <v>0</v>
      </c>
      <c r="AH126" s="76">
        <v>0</v>
      </c>
      <c r="AI126" s="76">
        <v>0</v>
      </c>
      <c r="AJ126" s="73" t="s">
        <v>73</v>
      </c>
      <c r="AK126" s="78" t="s">
        <v>73</v>
      </c>
      <c r="AL126" s="76">
        <v>0</v>
      </c>
      <c r="AM126" s="78" t="s">
        <v>73</v>
      </c>
      <c r="AN126" s="78" t="s">
        <v>73</v>
      </c>
      <c r="AO126" s="78" t="s">
        <v>73</v>
      </c>
      <c r="AP126" s="46">
        <f t="shared" si="8"/>
        <v>0</v>
      </c>
      <c r="AQ126" s="46">
        <f t="shared" si="9"/>
        <v>16536600</v>
      </c>
      <c r="AR126" s="73" t="s">
        <v>65</v>
      </c>
      <c r="AS126" s="188">
        <v>16536600</v>
      </c>
      <c r="AT126" s="73" t="s">
        <v>86</v>
      </c>
      <c r="AU126" s="76">
        <v>0</v>
      </c>
      <c r="AV126" s="79" t="s">
        <v>73</v>
      </c>
      <c r="AW126" s="187">
        <v>1388600</v>
      </c>
      <c r="AX126" s="186">
        <f t="shared" si="10"/>
        <v>15148000</v>
      </c>
      <c r="AY126" s="82">
        <f t="shared" si="11"/>
        <v>8.3971312119782787E-2</v>
      </c>
      <c r="AZ126" s="185">
        <v>8.3971312119782787E-2</v>
      </c>
      <c r="BA126" s="79" t="s">
        <v>73</v>
      </c>
      <c r="BB126" s="73" t="s">
        <v>87</v>
      </c>
      <c r="BC126" s="162" t="s">
        <v>1671</v>
      </c>
      <c r="BD126" s="72" t="s">
        <v>65</v>
      </c>
      <c r="BE126" s="72" t="s">
        <v>65</v>
      </c>
    </row>
    <row r="127" spans="2:57" x14ac:dyDescent="0.25">
      <c r="B127" s="72">
        <v>2025</v>
      </c>
      <c r="C127" s="72">
        <v>891780111</v>
      </c>
      <c r="D127" s="72" t="s">
        <v>63</v>
      </c>
      <c r="E127" s="190" t="s">
        <v>1670</v>
      </c>
      <c r="F127" s="73" t="s">
        <v>1669</v>
      </c>
      <c r="G127" s="73">
        <v>0</v>
      </c>
      <c r="H127" s="73" t="s">
        <v>71</v>
      </c>
      <c r="I127" s="72" t="s">
        <v>64</v>
      </c>
      <c r="J127" s="74" t="s">
        <v>81</v>
      </c>
      <c r="K127" s="162" t="s">
        <v>1668</v>
      </c>
      <c r="L127" s="188">
        <v>22050000</v>
      </c>
      <c r="M127" s="72" t="s">
        <v>66</v>
      </c>
      <c r="N127" s="162" t="s">
        <v>1667</v>
      </c>
      <c r="O127" s="162">
        <v>1004370372</v>
      </c>
      <c r="P127" s="73">
        <v>28</v>
      </c>
      <c r="Q127" s="78">
        <v>45670</v>
      </c>
      <c r="R127" s="97">
        <v>5573604000</v>
      </c>
      <c r="S127" s="78">
        <v>45678</v>
      </c>
      <c r="T127" s="188">
        <v>22050000</v>
      </c>
      <c r="U127" s="73" t="s">
        <v>65</v>
      </c>
      <c r="V127" s="188">
        <v>85460304</v>
      </c>
      <c r="W127" s="190" t="s">
        <v>1593</v>
      </c>
      <c r="X127" s="189">
        <v>45678</v>
      </c>
      <c r="Y127" s="189">
        <v>45678</v>
      </c>
      <c r="Z127" s="75" t="s">
        <v>73</v>
      </c>
      <c r="AA127" s="75">
        <v>45808</v>
      </c>
      <c r="AB127" s="46">
        <f t="shared" si="6"/>
        <v>130</v>
      </c>
      <c r="AC127" s="76">
        <v>0</v>
      </c>
      <c r="AD127" s="76">
        <v>0</v>
      </c>
      <c r="AE127" s="76">
        <v>0</v>
      </c>
      <c r="AF127" s="77" t="s">
        <v>73</v>
      </c>
      <c r="AG127" s="283">
        <f t="shared" si="7"/>
        <v>0</v>
      </c>
      <c r="AH127" s="76">
        <v>0</v>
      </c>
      <c r="AI127" s="76">
        <v>0</v>
      </c>
      <c r="AJ127" s="73" t="s">
        <v>73</v>
      </c>
      <c r="AK127" s="78" t="s">
        <v>73</v>
      </c>
      <c r="AL127" s="76">
        <v>0</v>
      </c>
      <c r="AM127" s="78" t="s">
        <v>73</v>
      </c>
      <c r="AN127" s="78" t="s">
        <v>73</v>
      </c>
      <c r="AO127" s="78" t="s">
        <v>73</v>
      </c>
      <c r="AP127" s="46">
        <f t="shared" si="8"/>
        <v>0</v>
      </c>
      <c r="AQ127" s="46">
        <f t="shared" si="9"/>
        <v>22050000</v>
      </c>
      <c r="AR127" s="73" t="s">
        <v>65</v>
      </c>
      <c r="AS127" s="188">
        <v>22050000</v>
      </c>
      <c r="AT127" s="73" t="s">
        <v>86</v>
      </c>
      <c r="AU127" s="76">
        <v>0</v>
      </c>
      <c r="AV127" s="79" t="s">
        <v>73</v>
      </c>
      <c r="AW127" s="187">
        <v>2450000</v>
      </c>
      <c r="AX127" s="186">
        <f t="shared" si="10"/>
        <v>19600000</v>
      </c>
      <c r="AY127" s="82">
        <f t="shared" si="11"/>
        <v>0.1111111111111111</v>
      </c>
      <c r="AZ127" s="185">
        <v>0.1111111111111111</v>
      </c>
      <c r="BA127" s="79" t="s">
        <v>73</v>
      </c>
      <c r="BB127" s="73" t="s">
        <v>87</v>
      </c>
      <c r="BC127" s="162" t="s">
        <v>1666</v>
      </c>
      <c r="BD127" s="72" t="s">
        <v>65</v>
      </c>
      <c r="BE127" s="72" t="s">
        <v>65</v>
      </c>
    </row>
    <row r="128" spans="2:57" x14ac:dyDescent="0.25">
      <c r="B128" s="72">
        <v>2025</v>
      </c>
      <c r="C128" s="72">
        <v>891780111</v>
      </c>
      <c r="D128" s="72" t="s">
        <v>63</v>
      </c>
      <c r="E128" s="190" t="s">
        <v>1665</v>
      </c>
      <c r="F128" s="73" t="s">
        <v>1664</v>
      </c>
      <c r="G128" s="73">
        <v>0</v>
      </c>
      <c r="H128" s="73" t="s">
        <v>71</v>
      </c>
      <c r="I128" s="72" t="s">
        <v>64</v>
      </c>
      <c r="J128" s="74" t="s">
        <v>81</v>
      </c>
      <c r="K128" s="162" t="s">
        <v>1663</v>
      </c>
      <c r="L128" s="188">
        <v>22213400</v>
      </c>
      <c r="M128" s="72" t="s">
        <v>66</v>
      </c>
      <c r="N128" s="162" t="s">
        <v>1662</v>
      </c>
      <c r="O128" s="162">
        <v>39049050</v>
      </c>
      <c r="P128" s="73">
        <v>28</v>
      </c>
      <c r="Q128" s="78">
        <v>45670</v>
      </c>
      <c r="R128" s="97">
        <v>5573604000</v>
      </c>
      <c r="S128" s="78">
        <v>45678</v>
      </c>
      <c r="T128" s="188">
        <v>22213400</v>
      </c>
      <c r="U128" s="73" t="s">
        <v>65</v>
      </c>
      <c r="V128" s="188">
        <v>36557666</v>
      </c>
      <c r="W128" s="190" t="s">
        <v>1015</v>
      </c>
      <c r="X128" s="189">
        <v>45678</v>
      </c>
      <c r="Y128" s="189">
        <v>45678</v>
      </c>
      <c r="Z128" s="75" t="s">
        <v>73</v>
      </c>
      <c r="AA128" s="75">
        <v>45808</v>
      </c>
      <c r="AB128" s="46">
        <f t="shared" si="6"/>
        <v>130</v>
      </c>
      <c r="AC128" s="76">
        <v>0</v>
      </c>
      <c r="AD128" s="76">
        <v>0</v>
      </c>
      <c r="AE128" s="76">
        <v>0</v>
      </c>
      <c r="AF128" s="77" t="s">
        <v>73</v>
      </c>
      <c r="AG128" s="283">
        <f t="shared" si="7"/>
        <v>0</v>
      </c>
      <c r="AH128" s="76">
        <v>0</v>
      </c>
      <c r="AI128" s="76">
        <v>0</v>
      </c>
      <c r="AJ128" s="73" t="s">
        <v>73</v>
      </c>
      <c r="AK128" s="78" t="s">
        <v>73</v>
      </c>
      <c r="AL128" s="76">
        <v>0</v>
      </c>
      <c r="AM128" s="78" t="s">
        <v>73</v>
      </c>
      <c r="AN128" s="78" t="s">
        <v>73</v>
      </c>
      <c r="AO128" s="78" t="s">
        <v>73</v>
      </c>
      <c r="AP128" s="46">
        <f t="shared" si="8"/>
        <v>0</v>
      </c>
      <c r="AQ128" s="46">
        <f t="shared" si="9"/>
        <v>22213400</v>
      </c>
      <c r="AR128" s="73" t="s">
        <v>65</v>
      </c>
      <c r="AS128" s="188">
        <v>22213400</v>
      </c>
      <c r="AT128" s="73" t="s">
        <v>86</v>
      </c>
      <c r="AU128" s="76">
        <v>0</v>
      </c>
      <c r="AV128" s="79" t="s">
        <v>73</v>
      </c>
      <c r="AW128" s="187">
        <v>2613400</v>
      </c>
      <c r="AX128" s="186">
        <f t="shared" si="10"/>
        <v>19600000</v>
      </c>
      <c r="AY128" s="82">
        <f t="shared" si="11"/>
        <v>0.11764970693365266</v>
      </c>
      <c r="AZ128" s="185">
        <v>0.11764970693365266</v>
      </c>
      <c r="BA128" s="79" t="s">
        <v>73</v>
      </c>
      <c r="BB128" s="73" t="s">
        <v>87</v>
      </c>
      <c r="BC128" s="162" t="s">
        <v>1661</v>
      </c>
      <c r="BD128" s="72" t="s">
        <v>65</v>
      </c>
      <c r="BE128" s="72" t="s">
        <v>65</v>
      </c>
    </row>
    <row r="129" spans="2:57" x14ac:dyDescent="0.25">
      <c r="B129" s="72">
        <v>2025</v>
      </c>
      <c r="C129" s="72">
        <v>891780111</v>
      </c>
      <c r="D129" s="72" t="s">
        <v>63</v>
      </c>
      <c r="E129" s="190" t="s">
        <v>1660</v>
      </c>
      <c r="F129" s="73" t="s">
        <v>1659</v>
      </c>
      <c r="G129" s="73">
        <v>0</v>
      </c>
      <c r="H129" s="73" t="s">
        <v>71</v>
      </c>
      <c r="I129" s="72" t="s">
        <v>64</v>
      </c>
      <c r="J129" s="74" t="s">
        <v>81</v>
      </c>
      <c r="K129" s="162" t="s">
        <v>1658</v>
      </c>
      <c r="L129" s="188">
        <v>14517600</v>
      </c>
      <c r="M129" s="72" t="s">
        <v>66</v>
      </c>
      <c r="N129" s="162" t="s">
        <v>1657</v>
      </c>
      <c r="O129" s="162">
        <v>1102864782</v>
      </c>
      <c r="P129" s="73">
        <v>28</v>
      </c>
      <c r="Q129" s="78">
        <v>45670</v>
      </c>
      <c r="R129" s="97">
        <v>5573604000</v>
      </c>
      <c r="S129" s="78">
        <v>45678</v>
      </c>
      <c r="T129" s="188">
        <v>14517600</v>
      </c>
      <c r="U129" s="73" t="s">
        <v>65</v>
      </c>
      <c r="V129" s="188">
        <v>72221403</v>
      </c>
      <c r="W129" s="190" t="s">
        <v>1656</v>
      </c>
      <c r="X129" s="189">
        <v>45678</v>
      </c>
      <c r="Y129" s="189">
        <v>45678</v>
      </c>
      <c r="Z129" s="75" t="s">
        <v>73</v>
      </c>
      <c r="AA129" s="75">
        <v>45808</v>
      </c>
      <c r="AB129" s="46">
        <f t="shared" si="6"/>
        <v>130</v>
      </c>
      <c r="AC129" s="76">
        <v>0</v>
      </c>
      <c r="AD129" s="76">
        <v>0</v>
      </c>
      <c r="AE129" s="76">
        <v>0</v>
      </c>
      <c r="AF129" s="77" t="s">
        <v>73</v>
      </c>
      <c r="AG129" s="283">
        <f t="shared" si="7"/>
        <v>0</v>
      </c>
      <c r="AH129" s="76">
        <v>0</v>
      </c>
      <c r="AI129" s="76">
        <v>0</v>
      </c>
      <c r="AJ129" s="73" t="s">
        <v>73</v>
      </c>
      <c r="AK129" s="78" t="s">
        <v>73</v>
      </c>
      <c r="AL129" s="76">
        <v>0</v>
      </c>
      <c r="AM129" s="78" t="s">
        <v>73</v>
      </c>
      <c r="AN129" s="78" t="s">
        <v>73</v>
      </c>
      <c r="AO129" s="78" t="s">
        <v>73</v>
      </c>
      <c r="AP129" s="46">
        <f t="shared" si="8"/>
        <v>0</v>
      </c>
      <c r="AQ129" s="46">
        <f t="shared" si="9"/>
        <v>14517600</v>
      </c>
      <c r="AR129" s="73" t="s">
        <v>65</v>
      </c>
      <c r="AS129" s="188">
        <v>14517600</v>
      </c>
      <c r="AT129" s="73" t="s">
        <v>86</v>
      </c>
      <c r="AU129" s="76">
        <v>0</v>
      </c>
      <c r="AV129" s="79" t="s">
        <v>73</v>
      </c>
      <c r="AW129" s="187">
        <v>1893600</v>
      </c>
      <c r="AX129" s="186">
        <f t="shared" si="10"/>
        <v>12624000</v>
      </c>
      <c r="AY129" s="82">
        <f t="shared" si="11"/>
        <v>0.13043478260869565</v>
      </c>
      <c r="AZ129" s="185">
        <v>0.13043478260869565</v>
      </c>
      <c r="BA129" s="79" t="s">
        <v>73</v>
      </c>
      <c r="BB129" s="73" t="s">
        <v>87</v>
      </c>
      <c r="BC129" s="162" t="s">
        <v>1655</v>
      </c>
      <c r="BD129" s="72" t="s">
        <v>65</v>
      </c>
      <c r="BE129" s="72" t="s">
        <v>65</v>
      </c>
    </row>
    <row r="130" spans="2:57" x14ac:dyDescent="0.25">
      <c r="B130" s="72">
        <v>2025</v>
      </c>
      <c r="C130" s="72">
        <v>891780111</v>
      </c>
      <c r="D130" s="72" t="s">
        <v>63</v>
      </c>
      <c r="E130" s="190" t="s">
        <v>1654</v>
      </c>
      <c r="F130" s="73" t="s">
        <v>1653</v>
      </c>
      <c r="G130" s="73">
        <v>0</v>
      </c>
      <c r="H130" s="73" t="s">
        <v>71</v>
      </c>
      <c r="I130" s="72" t="s">
        <v>64</v>
      </c>
      <c r="J130" s="74" t="s">
        <v>81</v>
      </c>
      <c r="K130" s="162" t="s">
        <v>1652</v>
      </c>
      <c r="L130" s="188">
        <v>15971200</v>
      </c>
      <c r="M130" s="72" t="s">
        <v>66</v>
      </c>
      <c r="N130" s="162" t="s">
        <v>1651</v>
      </c>
      <c r="O130" s="162">
        <v>85464059</v>
      </c>
      <c r="P130" s="73">
        <v>28</v>
      </c>
      <c r="Q130" s="78">
        <v>45670</v>
      </c>
      <c r="R130" s="97">
        <v>5573604000</v>
      </c>
      <c r="S130" s="78">
        <v>45678</v>
      </c>
      <c r="T130" s="188">
        <v>15971200</v>
      </c>
      <c r="U130" s="73" t="s">
        <v>65</v>
      </c>
      <c r="V130" s="188">
        <v>57461777</v>
      </c>
      <c r="W130" s="190" t="s">
        <v>933</v>
      </c>
      <c r="X130" s="189">
        <v>45678</v>
      </c>
      <c r="Y130" s="189">
        <v>45678</v>
      </c>
      <c r="Z130" s="75" t="s">
        <v>73</v>
      </c>
      <c r="AA130" s="75">
        <v>45808</v>
      </c>
      <c r="AB130" s="46">
        <f t="shared" si="6"/>
        <v>130</v>
      </c>
      <c r="AC130" s="76">
        <v>0</v>
      </c>
      <c r="AD130" s="76">
        <v>0</v>
      </c>
      <c r="AE130" s="76">
        <v>0</v>
      </c>
      <c r="AF130" s="77" t="s">
        <v>73</v>
      </c>
      <c r="AG130" s="283">
        <f t="shared" si="7"/>
        <v>0</v>
      </c>
      <c r="AH130" s="76">
        <v>0</v>
      </c>
      <c r="AI130" s="76">
        <v>0</v>
      </c>
      <c r="AJ130" s="73" t="s">
        <v>73</v>
      </c>
      <c r="AK130" s="78" t="s">
        <v>73</v>
      </c>
      <c r="AL130" s="76">
        <v>0</v>
      </c>
      <c r="AM130" s="78" t="s">
        <v>73</v>
      </c>
      <c r="AN130" s="78" t="s">
        <v>73</v>
      </c>
      <c r="AO130" s="78" t="s">
        <v>73</v>
      </c>
      <c r="AP130" s="46">
        <f t="shared" si="8"/>
        <v>0</v>
      </c>
      <c r="AQ130" s="46">
        <f t="shared" si="9"/>
        <v>15971200</v>
      </c>
      <c r="AR130" s="73" t="s">
        <v>65</v>
      </c>
      <c r="AS130" s="188">
        <v>15971200</v>
      </c>
      <c r="AT130" s="73" t="s">
        <v>86</v>
      </c>
      <c r="AU130" s="76">
        <v>0</v>
      </c>
      <c r="AV130" s="79" t="s">
        <v>73</v>
      </c>
      <c r="AW130" s="187">
        <v>2083200</v>
      </c>
      <c r="AX130" s="186">
        <f t="shared" si="10"/>
        <v>13888000</v>
      </c>
      <c r="AY130" s="82">
        <f t="shared" si="11"/>
        <v>0.13043478260869565</v>
      </c>
      <c r="AZ130" s="185">
        <v>0.13043478260869565</v>
      </c>
      <c r="BA130" s="79" t="s">
        <v>73</v>
      </c>
      <c r="BB130" s="73" t="s">
        <v>87</v>
      </c>
      <c r="BC130" s="162" t="s">
        <v>1650</v>
      </c>
      <c r="BD130" s="72" t="s">
        <v>65</v>
      </c>
      <c r="BE130" s="72" t="s">
        <v>65</v>
      </c>
    </row>
    <row r="131" spans="2:57" x14ac:dyDescent="0.25">
      <c r="B131" s="72">
        <v>2025</v>
      </c>
      <c r="C131" s="72">
        <v>891780111</v>
      </c>
      <c r="D131" s="72" t="s">
        <v>63</v>
      </c>
      <c r="E131" s="190" t="s">
        <v>1649</v>
      </c>
      <c r="F131" s="73" t="s">
        <v>1648</v>
      </c>
      <c r="G131" s="73">
        <v>0</v>
      </c>
      <c r="H131" s="73" t="s">
        <v>71</v>
      </c>
      <c r="I131" s="72" t="s">
        <v>64</v>
      </c>
      <c r="J131" s="74" t="s">
        <v>81</v>
      </c>
      <c r="K131" s="162" t="s">
        <v>1647</v>
      </c>
      <c r="L131" s="188">
        <v>15780000</v>
      </c>
      <c r="M131" s="72" t="s">
        <v>66</v>
      </c>
      <c r="N131" s="162" t="s">
        <v>1646</v>
      </c>
      <c r="O131" s="162">
        <v>1082919994</v>
      </c>
      <c r="P131" s="73">
        <v>28</v>
      </c>
      <c r="Q131" s="78">
        <v>45670</v>
      </c>
      <c r="R131" s="97">
        <v>5573604000</v>
      </c>
      <c r="S131" s="78">
        <v>45678</v>
      </c>
      <c r="T131" s="188">
        <v>15780000</v>
      </c>
      <c r="U131" s="73" t="s">
        <v>65</v>
      </c>
      <c r="V131" s="188">
        <v>36557666</v>
      </c>
      <c r="W131" s="190" t="s">
        <v>1015</v>
      </c>
      <c r="X131" s="189">
        <v>45678</v>
      </c>
      <c r="Y131" s="189">
        <v>45678</v>
      </c>
      <c r="Z131" s="75" t="s">
        <v>73</v>
      </c>
      <c r="AA131" s="75">
        <v>45808</v>
      </c>
      <c r="AB131" s="46">
        <f t="shared" si="6"/>
        <v>130</v>
      </c>
      <c r="AC131" s="76">
        <v>0</v>
      </c>
      <c r="AD131" s="76">
        <v>0</v>
      </c>
      <c r="AE131" s="76">
        <v>0</v>
      </c>
      <c r="AF131" s="77" t="s">
        <v>73</v>
      </c>
      <c r="AG131" s="283">
        <f t="shared" si="7"/>
        <v>0</v>
      </c>
      <c r="AH131" s="76">
        <v>0</v>
      </c>
      <c r="AI131" s="76">
        <v>0</v>
      </c>
      <c r="AJ131" s="73" t="s">
        <v>73</v>
      </c>
      <c r="AK131" s="78" t="s">
        <v>73</v>
      </c>
      <c r="AL131" s="76">
        <v>0</v>
      </c>
      <c r="AM131" s="78" t="s">
        <v>73</v>
      </c>
      <c r="AN131" s="78" t="s">
        <v>73</v>
      </c>
      <c r="AO131" s="78" t="s">
        <v>73</v>
      </c>
      <c r="AP131" s="46">
        <f t="shared" si="8"/>
        <v>0</v>
      </c>
      <c r="AQ131" s="46">
        <f t="shared" si="9"/>
        <v>15780000</v>
      </c>
      <c r="AR131" s="73" t="s">
        <v>65</v>
      </c>
      <c r="AS131" s="188">
        <v>15780000</v>
      </c>
      <c r="AT131" s="73" t="s">
        <v>86</v>
      </c>
      <c r="AU131" s="76">
        <v>0</v>
      </c>
      <c r="AV131" s="79" t="s">
        <v>73</v>
      </c>
      <c r="AW131" s="187">
        <v>3156000</v>
      </c>
      <c r="AX131" s="186">
        <f t="shared" si="10"/>
        <v>12624000</v>
      </c>
      <c r="AY131" s="82">
        <f t="shared" si="11"/>
        <v>0.2</v>
      </c>
      <c r="AZ131" s="185">
        <v>0.2</v>
      </c>
      <c r="BA131" s="79" t="s">
        <v>73</v>
      </c>
      <c r="BB131" s="73" t="s">
        <v>87</v>
      </c>
      <c r="BC131" s="162" t="s">
        <v>1645</v>
      </c>
      <c r="BD131" s="72" t="s">
        <v>65</v>
      </c>
      <c r="BE131" s="72" t="s">
        <v>65</v>
      </c>
    </row>
    <row r="132" spans="2:57" x14ac:dyDescent="0.25">
      <c r="B132" s="72">
        <v>2025</v>
      </c>
      <c r="C132" s="72">
        <v>891780111</v>
      </c>
      <c r="D132" s="72" t="s">
        <v>63</v>
      </c>
      <c r="E132" s="190" t="s">
        <v>1644</v>
      </c>
      <c r="F132" s="73" t="s">
        <v>1643</v>
      </c>
      <c r="G132" s="73">
        <v>0</v>
      </c>
      <c r="H132" s="73" t="s">
        <v>71</v>
      </c>
      <c r="I132" s="72" t="s">
        <v>64</v>
      </c>
      <c r="J132" s="74" t="s">
        <v>81</v>
      </c>
      <c r="K132" s="162" t="s">
        <v>1642</v>
      </c>
      <c r="L132" s="188">
        <v>3156000</v>
      </c>
      <c r="M132" s="72" t="s">
        <v>66</v>
      </c>
      <c r="N132" s="162" t="s">
        <v>1641</v>
      </c>
      <c r="O132" s="162">
        <v>1082992753</v>
      </c>
      <c r="P132" s="73">
        <v>28</v>
      </c>
      <c r="Q132" s="78">
        <v>45670</v>
      </c>
      <c r="R132" s="97">
        <v>5573604000</v>
      </c>
      <c r="S132" s="78">
        <v>45678</v>
      </c>
      <c r="T132" s="188">
        <v>3156000</v>
      </c>
      <c r="U132" s="73" t="s">
        <v>65</v>
      </c>
      <c r="V132" s="188">
        <v>36718996</v>
      </c>
      <c r="W132" s="190" t="s">
        <v>1599</v>
      </c>
      <c r="X132" s="189">
        <v>45678</v>
      </c>
      <c r="Y132" s="189">
        <v>45678</v>
      </c>
      <c r="Z132" s="75" t="s">
        <v>73</v>
      </c>
      <c r="AA132" s="189" t="s">
        <v>1640</v>
      </c>
      <c r="AB132" s="46" t="e">
        <f t="shared" si="6"/>
        <v>#VALUE!</v>
      </c>
      <c r="AC132" s="76">
        <v>0</v>
      </c>
      <c r="AD132" s="76">
        <v>0</v>
      </c>
      <c r="AE132" s="76">
        <v>0</v>
      </c>
      <c r="AF132" s="77" t="s">
        <v>73</v>
      </c>
      <c r="AG132" s="283">
        <f t="shared" si="7"/>
        <v>0</v>
      </c>
      <c r="AH132" s="76">
        <v>0</v>
      </c>
      <c r="AI132" s="76">
        <v>0</v>
      </c>
      <c r="AJ132" s="73" t="s">
        <v>73</v>
      </c>
      <c r="AK132" s="78" t="s">
        <v>73</v>
      </c>
      <c r="AL132" s="76">
        <v>0</v>
      </c>
      <c r="AM132" s="78" t="s">
        <v>73</v>
      </c>
      <c r="AN132" s="78" t="s">
        <v>73</v>
      </c>
      <c r="AO132" s="78" t="s">
        <v>73</v>
      </c>
      <c r="AP132" s="46">
        <f t="shared" si="8"/>
        <v>0</v>
      </c>
      <c r="AQ132" s="46">
        <f t="shared" si="9"/>
        <v>3156000</v>
      </c>
      <c r="AR132" s="73" t="s">
        <v>65</v>
      </c>
      <c r="AS132" s="188">
        <v>3156000</v>
      </c>
      <c r="AT132" s="73" t="s">
        <v>86</v>
      </c>
      <c r="AU132" s="76">
        <v>0</v>
      </c>
      <c r="AV132" s="79" t="s">
        <v>73</v>
      </c>
      <c r="AW132" s="187">
        <v>1578000</v>
      </c>
      <c r="AX132" s="186">
        <f t="shared" si="10"/>
        <v>1578000</v>
      </c>
      <c r="AY132" s="82">
        <f t="shared" si="11"/>
        <v>0.5</v>
      </c>
      <c r="AZ132" s="185">
        <v>0.5</v>
      </c>
      <c r="BA132" s="79" t="s">
        <v>73</v>
      </c>
      <c r="BB132" s="73" t="s">
        <v>87</v>
      </c>
      <c r="BC132" s="162" t="s">
        <v>1639</v>
      </c>
      <c r="BD132" s="72" t="s">
        <v>65</v>
      </c>
      <c r="BE132" s="72" t="s">
        <v>65</v>
      </c>
    </row>
    <row r="133" spans="2:57" x14ac:dyDescent="0.25">
      <c r="B133" s="72">
        <v>2025</v>
      </c>
      <c r="C133" s="72">
        <v>891780111</v>
      </c>
      <c r="D133" s="72" t="s">
        <v>63</v>
      </c>
      <c r="E133" s="190" t="s">
        <v>1638</v>
      </c>
      <c r="F133" s="73" t="s">
        <v>1637</v>
      </c>
      <c r="G133" s="73">
        <v>0</v>
      </c>
      <c r="H133" s="73" t="s">
        <v>71</v>
      </c>
      <c r="I133" s="72" t="s">
        <v>64</v>
      </c>
      <c r="J133" s="74" t="s">
        <v>81</v>
      </c>
      <c r="K133" s="162" t="s">
        <v>1636</v>
      </c>
      <c r="L133" s="188">
        <v>17041500</v>
      </c>
      <c r="M133" s="72" t="s">
        <v>66</v>
      </c>
      <c r="N133" s="162" t="s">
        <v>1635</v>
      </c>
      <c r="O133" s="162">
        <v>1004346912</v>
      </c>
      <c r="P133" s="73">
        <v>28</v>
      </c>
      <c r="Q133" s="78">
        <v>45670</v>
      </c>
      <c r="R133" s="97">
        <v>5573604000</v>
      </c>
      <c r="S133" s="78">
        <v>45678</v>
      </c>
      <c r="T133" s="188">
        <v>17041500</v>
      </c>
      <c r="U133" s="73" t="s">
        <v>65</v>
      </c>
      <c r="V133" s="188">
        <v>57464638</v>
      </c>
      <c r="W133" s="190" t="s">
        <v>1004</v>
      </c>
      <c r="X133" s="189">
        <v>45678</v>
      </c>
      <c r="Y133" s="189">
        <v>45678</v>
      </c>
      <c r="Z133" s="75" t="s">
        <v>73</v>
      </c>
      <c r="AA133" s="75">
        <v>45808</v>
      </c>
      <c r="AB133" s="46">
        <f t="shared" si="6"/>
        <v>130</v>
      </c>
      <c r="AC133" s="76">
        <v>0</v>
      </c>
      <c r="AD133" s="76">
        <v>0</v>
      </c>
      <c r="AE133" s="76">
        <v>0</v>
      </c>
      <c r="AF133" s="77" t="s">
        <v>73</v>
      </c>
      <c r="AG133" s="283">
        <f t="shared" si="7"/>
        <v>0</v>
      </c>
      <c r="AH133" s="76">
        <v>0</v>
      </c>
      <c r="AI133" s="76">
        <v>0</v>
      </c>
      <c r="AJ133" s="73" t="s">
        <v>73</v>
      </c>
      <c r="AK133" s="78" t="s">
        <v>73</v>
      </c>
      <c r="AL133" s="76">
        <v>0</v>
      </c>
      <c r="AM133" s="78" t="s">
        <v>73</v>
      </c>
      <c r="AN133" s="78" t="s">
        <v>73</v>
      </c>
      <c r="AO133" s="78" t="s">
        <v>73</v>
      </c>
      <c r="AP133" s="46">
        <f t="shared" si="8"/>
        <v>0</v>
      </c>
      <c r="AQ133" s="46">
        <f t="shared" si="9"/>
        <v>17041500</v>
      </c>
      <c r="AR133" s="73" t="s">
        <v>65</v>
      </c>
      <c r="AS133" s="188">
        <v>17041500</v>
      </c>
      <c r="AT133" s="73" t="s">
        <v>86</v>
      </c>
      <c r="AU133" s="76">
        <v>0</v>
      </c>
      <c r="AV133" s="79" t="s">
        <v>73</v>
      </c>
      <c r="AW133" s="187">
        <v>0</v>
      </c>
      <c r="AX133" s="186">
        <f t="shared" si="10"/>
        <v>17041500</v>
      </c>
      <c r="AY133" s="82">
        <f t="shared" si="11"/>
        <v>0</v>
      </c>
      <c r="AZ133" s="185">
        <v>0</v>
      </c>
      <c r="BA133" s="79" t="s">
        <v>73</v>
      </c>
      <c r="BB133" s="73" t="s">
        <v>87</v>
      </c>
      <c r="BC133" s="162" t="s">
        <v>1634</v>
      </c>
      <c r="BD133" s="72" t="s">
        <v>65</v>
      </c>
      <c r="BE133" s="72" t="s">
        <v>65</v>
      </c>
    </row>
    <row r="134" spans="2:57" x14ac:dyDescent="0.25">
      <c r="B134" s="72">
        <v>2025</v>
      </c>
      <c r="C134" s="72">
        <v>891780111</v>
      </c>
      <c r="D134" s="72" t="s">
        <v>63</v>
      </c>
      <c r="E134" s="190" t="s">
        <v>1633</v>
      </c>
      <c r="F134" s="73" t="s">
        <v>1632</v>
      </c>
      <c r="G134" s="73">
        <v>0</v>
      </c>
      <c r="H134" s="73" t="s">
        <v>71</v>
      </c>
      <c r="I134" s="72" t="s">
        <v>64</v>
      </c>
      <c r="J134" s="74" t="s">
        <v>81</v>
      </c>
      <c r="K134" s="162" t="s">
        <v>961</v>
      </c>
      <c r="L134" s="188">
        <v>9825000</v>
      </c>
      <c r="M134" s="72" t="s">
        <v>66</v>
      </c>
      <c r="N134" s="162" t="s">
        <v>1631</v>
      </c>
      <c r="O134" s="162">
        <v>1082874612</v>
      </c>
      <c r="P134" s="191">
        <v>27</v>
      </c>
      <c r="Q134" s="78">
        <v>45670</v>
      </c>
      <c r="R134" s="162">
        <v>2494141000</v>
      </c>
      <c r="S134" s="78">
        <v>45678</v>
      </c>
      <c r="T134" s="188">
        <v>9825000</v>
      </c>
      <c r="U134" s="73" t="s">
        <v>65</v>
      </c>
      <c r="V134" s="188">
        <v>8742360</v>
      </c>
      <c r="W134" s="190" t="s">
        <v>818</v>
      </c>
      <c r="X134" s="189">
        <v>45678</v>
      </c>
      <c r="Y134" s="189">
        <v>45678</v>
      </c>
      <c r="Z134" s="75" t="s">
        <v>73</v>
      </c>
      <c r="AA134" s="75">
        <v>45808</v>
      </c>
      <c r="AB134" s="46">
        <f t="shared" si="6"/>
        <v>130</v>
      </c>
      <c r="AC134" s="76">
        <v>0</v>
      </c>
      <c r="AD134" s="76">
        <v>0</v>
      </c>
      <c r="AE134" s="76">
        <v>0</v>
      </c>
      <c r="AF134" s="77" t="s">
        <v>73</v>
      </c>
      <c r="AG134" s="283">
        <f t="shared" si="7"/>
        <v>0</v>
      </c>
      <c r="AH134" s="76">
        <v>0</v>
      </c>
      <c r="AI134" s="76">
        <v>0</v>
      </c>
      <c r="AJ134" s="73" t="s">
        <v>73</v>
      </c>
      <c r="AK134" s="78" t="s">
        <v>73</v>
      </c>
      <c r="AL134" s="76">
        <v>0</v>
      </c>
      <c r="AM134" s="78" t="s">
        <v>73</v>
      </c>
      <c r="AN134" s="78" t="s">
        <v>73</v>
      </c>
      <c r="AO134" s="78" t="s">
        <v>73</v>
      </c>
      <c r="AP134" s="46">
        <f t="shared" si="8"/>
        <v>0</v>
      </c>
      <c r="AQ134" s="46">
        <f t="shared" si="9"/>
        <v>9825000</v>
      </c>
      <c r="AR134" s="73" t="s">
        <v>65</v>
      </c>
      <c r="AS134" s="188">
        <v>9825000</v>
      </c>
      <c r="AT134" s="73" t="s">
        <v>86</v>
      </c>
      <c r="AU134" s="76">
        <v>0</v>
      </c>
      <c r="AV134" s="79" t="s">
        <v>73</v>
      </c>
      <c r="AW134" s="187">
        <v>0</v>
      </c>
      <c r="AX134" s="186">
        <f t="shared" si="10"/>
        <v>9825000</v>
      </c>
      <c r="AY134" s="82">
        <f t="shared" si="11"/>
        <v>0</v>
      </c>
      <c r="AZ134" s="185">
        <v>0</v>
      </c>
      <c r="BA134" s="79" t="s">
        <v>73</v>
      </c>
      <c r="BB134" s="73" t="s">
        <v>87</v>
      </c>
      <c r="BC134" s="162" t="s">
        <v>1630</v>
      </c>
      <c r="BD134" s="72" t="s">
        <v>65</v>
      </c>
      <c r="BE134" s="72" t="s">
        <v>65</v>
      </c>
    </row>
    <row r="135" spans="2:57" x14ac:dyDescent="0.25">
      <c r="B135" s="72">
        <v>2025</v>
      </c>
      <c r="C135" s="72">
        <v>891780111</v>
      </c>
      <c r="D135" s="72" t="s">
        <v>63</v>
      </c>
      <c r="E135" s="190" t="s">
        <v>1629</v>
      </c>
      <c r="F135" s="73" t="s">
        <v>1628</v>
      </c>
      <c r="G135" s="73">
        <v>0</v>
      </c>
      <c r="H135" s="73" t="s">
        <v>71</v>
      </c>
      <c r="I135" s="72" t="s">
        <v>64</v>
      </c>
      <c r="J135" s="74" t="s">
        <v>81</v>
      </c>
      <c r="K135" s="162" t="s">
        <v>1627</v>
      </c>
      <c r="L135" s="188">
        <v>15739800</v>
      </c>
      <c r="M135" s="72" t="s">
        <v>66</v>
      </c>
      <c r="N135" s="162" t="s">
        <v>1626</v>
      </c>
      <c r="O135" s="162">
        <v>7144506</v>
      </c>
      <c r="P135" s="73">
        <v>28</v>
      </c>
      <c r="Q135" s="78">
        <v>45670</v>
      </c>
      <c r="R135" s="97">
        <v>5573604000</v>
      </c>
      <c r="S135" s="78">
        <v>45678</v>
      </c>
      <c r="T135" s="188">
        <v>15739800</v>
      </c>
      <c r="U135" s="73" t="s">
        <v>65</v>
      </c>
      <c r="V135" s="188">
        <v>85449357</v>
      </c>
      <c r="W135" s="190" t="s">
        <v>868</v>
      </c>
      <c r="X135" s="189">
        <v>45678</v>
      </c>
      <c r="Y135" s="189">
        <v>45678</v>
      </c>
      <c r="Z135" s="75" t="s">
        <v>73</v>
      </c>
      <c r="AA135" s="75">
        <v>45808</v>
      </c>
      <c r="AB135" s="46">
        <f t="shared" si="6"/>
        <v>130</v>
      </c>
      <c r="AC135" s="76">
        <v>0</v>
      </c>
      <c r="AD135" s="76">
        <v>0</v>
      </c>
      <c r="AE135" s="76">
        <v>0</v>
      </c>
      <c r="AF135" s="77" t="s">
        <v>73</v>
      </c>
      <c r="AG135" s="283">
        <f t="shared" si="7"/>
        <v>0</v>
      </c>
      <c r="AH135" s="76">
        <v>0</v>
      </c>
      <c r="AI135" s="76">
        <v>0</v>
      </c>
      <c r="AJ135" s="73" t="s">
        <v>73</v>
      </c>
      <c r="AK135" s="78" t="s">
        <v>73</v>
      </c>
      <c r="AL135" s="76">
        <v>0</v>
      </c>
      <c r="AM135" s="78" t="s">
        <v>73</v>
      </c>
      <c r="AN135" s="78" t="s">
        <v>73</v>
      </c>
      <c r="AO135" s="78" t="s">
        <v>73</v>
      </c>
      <c r="AP135" s="46">
        <f t="shared" si="8"/>
        <v>0</v>
      </c>
      <c r="AQ135" s="46">
        <f t="shared" si="9"/>
        <v>15739800</v>
      </c>
      <c r="AR135" s="73" t="s">
        <v>65</v>
      </c>
      <c r="AS135" s="188">
        <v>15739800</v>
      </c>
      <c r="AT135" s="73" t="s">
        <v>86</v>
      </c>
      <c r="AU135" s="76">
        <v>0</v>
      </c>
      <c r="AV135" s="79" t="s">
        <v>73</v>
      </c>
      <c r="AW135" s="187">
        <v>1851800</v>
      </c>
      <c r="AX135" s="186">
        <f t="shared" si="10"/>
        <v>13888000</v>
      </c>
      <c r="AY135" s="82">
        <f t="shared" si="11"/>
        <v>0.11765079607110637</v>
      </c>
      <c r="AZ135" s="185">
        <v>0.11765079607110637</v>
      </c>
      <c r="BA135" s="79" t="s">
        <v>73</v>
      </c>
      <c r="BB135" s="73" t="s">
        <v>87</v>
      </c>
      <c r="BC135" s="162" t="s">
        <v>1625</v>
      </c>
      <c r="BD135" s="72" t="s">
        <v>65</v>
      </c>
      <c r="BE135" s="72" t="s">
        <v>65</v>
      </c>
    </row>
    <row r="136" spans="2:57" x14ac:dyDescent="0.25">
      <c r="B136" s="72">
        <v>2025</v>
      </c>
      <c r="C136" s="72">
        <v>891780111</v>
      </c>
      <c r="D136" s="72" t="s">
        <v>63</v>
      </c>
      <c r="E136" s="190" t="s">
        <v>1624</v>
      </c>
      <c r="F136" s="73" t="s">
        <v>1623</v>
      </c>
      <c r="G136" s="73">
        <v>0</v>
      </c>
      <c r="H136" s="73" t="s">
        <v>71</v>
      </c>
      <c r="I136" s="72" t="s">
        <v>64</v>
      </c>
      <c r="J136" s="74" t="s">
        <v>81</v>
      </c>
      <c r="K136" s="162" t="s">
        <v>1622</v>
      </c>
      <c r="L136" s="188">
        <v>12825000</v>
      </c>
      <c r="M136" s="72" t="s">
        <v>66</v>
      </c>
      <c r="N136" s="162" t="s">
        <v>1621</v>
      </c>
      <c r="O136" s="162">
        <v>57444371</v>
      </c>
      <c r="P136" s="73">
        <v>28</v>
      </c>
      <c r="Q136" s="78">
        <v>45670</v>
      </c>
      <c r="R136" s="97">
        <v>5573604000</v>
      </c>
      <c r="S136" s="78">
        <v>45678</v>
      </c>
      <c r="T136" s="188">
        <v>12825000</v>
      </c>
      <c r="U136" s="73" t="s">
        <v>65</v>
      </c>
      <c r="V136" s="188">
        <v>57400977</v>
      </c>
      <c r="W136" s="190" t="s">
        <v>1620</v>
      </c>
      <c r="X136" s="189">
        <v>45678</v>
      </c>
      <c r="Y136" s="189">
        <v>45678</v>
      </c>
      <c r="Z136" s="75" t="s">
        <v>73</v>
      </c>
      <c r="AA136" s="75">
        <v>45808</v>
      </c>
      <c r="AB136" s="46">
        <f t="shared" ref="AB136:AB199" si="12">+IF(Z136="1800-01-01",AA136-Y136,AA136-Z136)</f>
        <v>130</v>
      </c>
      <c r="AC136" s="76">
        <v>0</v>
      </c>
      <c r="AD136" s="76">
        <v>0</v>
      </c>
      <c r="AE136" s="76">
        <v>0</v>
      </c>
      <c r="AF136" s="77" t="s">
        <v>73</v>
      </c>
      <c r="AG136" s="283">
        <f t="shared" ref="AG136:AG199" si="13">+IF(AF136="1800-01-01",0,AF136-AA136)</f>
        <v>0</v>
      </c>
      <c r="AH136" s="76">
        <v>0</v>
      </c>
      <c r="AI136" s="76">
        <v>0</v>
      </c>
      <c r="AJ136" s="73" t="s">
        <v>73</v>
      </c>
      <c r="AK136" s="78" t="s">
        <v>73</v>
      </c>
      <c r="AL136" s="76">
        <v>0</v>
      </c>
      <c r="AM136" s="78" t="s">
        <v>73</v>
      </c>
      <c r="AN136" s="78" t="s">
        <v>73</v>
      </c>
      <c r="AO136" s="78" t="s">
        <v>73</v>
      </c>
      <c r="AP136" s="46">
        <f t="shared" ref="AP136:AP199" si="14">+IF(AM136="1800-01-01",0,AN136-AM136)</f>
        <v>0</v>
      </c>
      <c r="AQ136" s="46">
        <f t="shared" ref="AQ136:AQ199" si="15">+L136+AD136-AI136</f>
        <v>12825000</v>
      </c>
      <c r="AR136" s="73" t="s">
        <v>65</v>
      </c>
      <c r="AS136" s="188">
        <v>12825000</v>
      </c>
      <c r="AT136" s="73" t="s">
        <v>86</v>
      </c>
      <c r="AU136" s="76">
        <v>0</v>
      </c>
      <c r="AV136" s="79" t="s">
        <v>73</v>
      </c>
      <c r="AW136" s="187">
        <v>1425000</v>
      </c>
      <c r="AX136" s="186">
        <f t="shared" ref="AX136:AX199" si="16">AQ136-AW136</f>
        <v>11400000</v>
      </c>
      <c r="AY136" s="82">
        <f t="shared" ref="AY136:AY199" si="17">+IFERROR(AW136/AQ136,"_")</f>
        <v>0.1111111111111111</v>
      </c>
      <c r="AZ136" s="185">
        <v>0.1111111111111111</v>
      </c>
      <c r="BA136" s="79" t="s">
        <v>73</v>
      </c>
      <c r="BB136" s="73" t="s">
        <v>87</v>
      </c>
      <c r="BC136" s="162" t="s">
        <v>1619</v>
      </c>
      <c r="BD136" s="72" t="s">
        <v>65</v>
      </c>
      <c r="BE136" s="72" t="s">
        <v>65</v>
      </c>
    </row>
    <row r="137" spans="2:57" x14ac:dyDescent="0.25">
      <c r="B137" s="72">
        <v>2025</v>
      </c>
      <c r="C137" s="72">
        <v>891780111</v>
      </c>
      <c r="D137" s="72" t="s">
        <v>63</v>
      </c>
      <c r="E137" s="190" t="s">
        <v>1618</v>
      </c>
      <c r="F137" s="73" t="s">
        <v>1617</v>
      </c>
      <c r="G137" s="73">
        <v>0</v>
      </c>
      <c r="H137" s="73" t="s">
        <v>71</v>
      </c>
      <c r="I137" s="72" t="s">
        <v>64</v>
      </c>
      <c r="J137" s="74" t="s">
        <v>81</v>
      </c>
      <c r="K137" s="162" t="s">
        <v>1616</v>
      </c>
      <c r="L137" s="188">
        <v>12920000</v>
      </c>
      <c r="M137" s="72" t="s">
        <v>66</v>
      </c>
      <c r="N137" s="162" t="s">
        <v>1615</v>
      </c>
      <c r="O137" s="162">
        <v>35117743</v>
      </c>
      <c r="P137" s="73">
        <v>28</v>
      </c>
      <c r="Q137" s="78">
        <v>45670</v>
      </c>
      <c r="R137" s="97">
        <v>5573604000</v>
      </c>
      <c r="S137" s="78">
        <v>45678</v>
      </c>
      <c r="T137" s="188">
        <v>12920000</v>
      </c>
      <c r="U137" s="73" t="s">
        <v>65</v>
      </c>
      <c r="V137" s="188">
        <v>85465146</v>
      </c>
      <c r="W137" s="190" t="s">
        <v>789</v>
      </c>
      <c r="X137" s="189">
        <v>45678</v>
      </c>
      <c r="Y137" s="189">
        <v>45678</v>
      </c>
      <c r="Z137" s="75" t="s">
        <v>73</v>
      </c>
      <c r="AA137" s="75">
        <v>45808</v>
      </c>
      <c r="AB137" s="46">
        <f t="shared" si="12"/>
        <v>130</v>
      </c>
      <c r="AC137" s="76">
        <v>0</v>
      </c>
      <c r="AD137" s="76">
        <v>0</v>
      </c>
      <c r="AE137" s="76">
        <v>0</v>
      </c>
      <c r="AF137" s="77" t="s">
        <v>73</v>
      </c>
      <c r="AG137" s="283">
        <f t="shared" si="13"/>
        <v>0</v>
      </c>
      <c r="AH137" s="76">
        <v>0</v>
      </c>
      <c r="AI137" s="76">
        <v>0</v>
      </c>
      <c r="AJ137" s="73" t="s">
        <v>73</v>
      </c>
      <c r="AK137" s="78" t="s">
        <v>73</v>
      </c>
      <c r="AL137" s="76">
        <v>0</v>
      </c>
      <c r="AM137" s="78" t="s">
        <v>73</v>
      </c>
      <c r="AN137" s="78" t="s">
        <v>73</v>
      </c>
      <c r="AO137" s="78" t="s">
        <v>73</v>
      </c>
      <c r="AP137" s="46">
        <f t="shared" si="14"/>
        <v>0</v>
      </c>
      <c r="AQ137" s="46">
        <f t="shared" si="15"/>
        <v>12920000</v>
      </c>
      <c r="AR137" s="73" t="s">
        <v>65</v>
      </c>
      <c r="AS137" s="188">
        <v>12920000</v>
      </c>
      <c r="AT137" s="73" t="s">
        <v>86</v>
      </c>
      <c r="AU137" s="76">
        <v>0</v>
      </c>
      <c r="AV137" s="79" t="s">
        <v>73</v>
      </c>
      <c r="AW137" s="187">
        <v>0</v>
      </c>
      <c r="AX137" s="186">
        <f t="shared" si="16"/>
        <v>12920000</v>
      </c>
      <c r="AY137" s="82">
        <f t="shared" si="17"/>
        <v>0</v>
      </c>
      <c r="AZ137" s="185">
        <v>0</v>
      </c>
      <c r="BA137" s="79" t="s">
        <v>73</v>
      </c>
      <c r="BB137" s="73" t="s">
        <v>87</v>
      </c>
      <c r="BC137" s="162" t="s">
        <v>1614</v>
      </c>
      <c r="BD137" s="72" t="s">
        <v>65</v>
      </c>
      <c r="BE137" s="72" t="s">
        <v>65</v>
      </c>
    </row>
    <row r="138" spans="2:57" x14ac:dyDescent="0.25">
      <c r="B138" s="72">
        <v>2025</v>
      </c>
      <c r="C138" s="72">
        <v>891780111</v>
      </c>
      <c r="D138" s="72" t="s">
        <v>63</v>
      </c>
      <c r="E138" s="190" t="s">
        <v>1613</v>
      </c>
      <c r="F138" s="73" t="s">
        <v>1612</v>
      </c>
      <c r="G138" s="73">
        <v>0</v>
      </c>
      <c r="H138" s="73" t="s">
        <v>71</v>
      </c>
      <c r="I138" s="72" t="s">
        <v>64</v>
      </c>
      <c r="J138" s="74" t="s">
        <v>81</v>
      </c>
      <c r="K138" s="162" t="s">
        <v>1611</v>
      </c>
      <c r="L138" s="188">
        <v>17360000</v>
      </c>
      <c r="M138" s="72" t="s">
        <v>66</v>
      </c>
      <c r="N138" s="162" t="s">
        <v>1610</v>
      </c>
      <c r="O138" s="162">
        <v>1082996348</v>
      </c>
      <c r="P138" s="73">
        <v>28</v>
      </c>
      <c r="Q138" s="78">
        <v>45670</v>
      </c>
      <c r="R138" s="97">
        <v>5573604000</v>
      </c>
      <c r="S138" s="78">
        <v>45678</v>
      </c>
      <c r="T138" s="188">
        <v>17360000</v>
      </c>
      <c r="U138" s="73" t="s">
        <v>65</v>
      </c>
      <c r="V138" s="188">
        <v>32770239</v>
      </c>
      <c r="W138" s="190" t="s">
        <v>747</v>
      </c>
      <c r="X138" s="189">
        <v>45678</v>
      </c>
      <c r="Y138" s="189">
        <v>45678</v>
      </c>
      <c r="Z138" s="75" t="s">
        <v>73</v>
      </c>
      <c r="AA138" s="75">
        <v>45808</v>
      </c>
      <c r="AB138" s="46">
        <f t="shared" si="12"/>
        <v>130</v>
      </c>
      <c r="AC138" s="76">
        <v>0</v>
      </c>
      <c r="AD138" s="76">
        <v>0</v>
      </c>
      <c r="AE138" s="76">
        <v>0</v>
      </c>
      <c r="AF138" s="77" t="s">
        <v>73</v>
      </c>
      <c r="AG138" s="283">
        <f t="shared" si="13"/>
        <v>0</v>
      </c>
      <c r="AH138" s="76">
        <v>0</v>
      </c>
      <c r="AI138" s="76">
        <v>0</v>
      </c>
      <c r="AJ138" s="73" t="s">
        <v>73</v>
      </c>
      <c r="AK138" s="78" t="s">
        <v>73</v>
      </c>
      <c r="AL138" s="76">
        <v>0</v>
      </c>
      <c r="AM138" s="78" t="s">
        <v>73</v>
      </c>
      <c r="AN138" s="78" t="s">
        <v>73</v>
      </c>
      <c r="AO138" s="78" t="s">
        <v>73</v>
      </c>
      <c r="AP138" s="46">
        <f t="shared" si="14"/>
        <v>0</v>
      </c>
      <c r="AQ138" s="46">
        <f t="shared" si="15"/>
        <v>17360000</v>
      </c>
      <c r="AR138" s="73" t="s">
        <v>65</v>
      </c>
      <c r="AS138" s="188">
        <v>17360000</v>
      </c>
      <c r="AT138" s="73" t="s">
        <v>86</v>
      </c>
      <c r="AU138" s="76">
        <v>0</v>
      </c>
      <c r="AV138" s="79" t="s">
        <v>73</v>
      </c>
      <c r="AW138" s="187">
        <v>3472000</v>
      </c>
      <c r="AX138" s="186">
        <f t="shared" si="16"/>
        <v>13888000</v>
      </c>
      <c r="AY138" s="82">
        <f t="shared" si="17"/>
        <v>0.2</v>
      </c>
      <c r="AZ138" s="185">
        <v>0.2</v>
      </c>
      <c r="BA138" s="79" t="s">
        <v>73</v>
      </c>
      <c r="BB138" s="73" t="s">
        <v>87</v>
      </c>
      <c r="BC138" s="162" t="s">
        <v>1609</v>
      </c>
      <c r="BD138" s="72" t="s">
        <v>65</v>
      </c>
      <c r="BE138" s="72" t="s">
        <v>65</v>
      </c>
    </row>
    <row r="139" spans="2:57" x14ac:dyDescent="0.25">
      <c r="B139" s="72">
        <v>2025</v>
      </c>
      <c r="C139" s="72">
        <v>891780111</v>
      </c>
      <c r="D139" s="72" t="s">
        <v>63</v>
      </c>
      <c r="E139" s="190" t="s">
        <v>1608</v>
      </c>
      <c r="F139" s="73" t="s">
        <v>1607</v>
      </c>
      <c r="G139" s="73">
        <v>0</v>
      </c>
      <c r="H139" s="73" t="s">
        <v>71</v>
      </c>
      <c r="I139" s="72" t="s">
        <v>64</v>
      </c>
      <c r="J139" s="74" t="s">
        <v>81</v>
      </c>
      <c r="K139" s="162" t="s">
        <v>1606</v>
      </c>
      <c r="L139" s="188">
        <v>12013400</v>
      </c>
      <c r="M139" s="72" t="s">
        <v>66</v>
      </c>
      <c r="N139" s="162" t="s">
        <v>1605</v>
      </c>
      <c r="O139" s="162">
        <v>1082972337</v>
      </c>
      <c r="P139" s="191">
        <v>27</v>
      </c>
      <c r="Q139" s="78">
        <v>45670</v>
      </c>
      <c r="R139" s="162">
        <v>2494141000</v>
      </c>
      <c r="S139" s="78">
        <v>45678</v>
      </c>
      <c r="T139" s="188">
        <v>12013400</v>
      </c>
      <c r="U139" s="73" t="s">
        <v>65</v>
      </c>
      <c r="V139" s="188">
        <v>85465146</v>
      </c>
      <c r="W139" s="190" t="s">
        <v>789</v>
      </c>
      <c r="X139" s="189">
        <v>45678</v>
      </c>
      <c r="Y139" s="189">
        <v>45678</v>
      </c>
      <c r="Z139" s="75" t="s">
        <v>73</v>
      </c>
      <c r="AA139" s="75">
        <v>45808</v>
      </c>
      <c r="AB139" s="46">
        <f t="shared" si="12"/>
        <v>130</v>
      </c>
      <c r="AC139" s="76">
        <v>0</v>
      </c>
      <c r="AD139" s="76">
        <v>0</v>
      </c>
      <c r="AE139" s="76">
        <v>0</v>
      </c>
      <c r="AF139" s="77" t="s">
        <v>73</v>
      </c>
      <c r="AG139" s="283">
        <f t="shared" si="13"/>
        <v>0</v>
      </c>
      <c r="AH139" s="76">
        <v>0</v>
      </c>
      <c r="AI139" s="76">
        <v>0</v>
      </c>
      <c r="AJ139" s="73" t="s">
        <v>73</v>
      </c>
      <c r="AK139" s="78" t="s">
        <v>73</v>
      </c>
      <c r="AL139" s="76">
        <v>0</v>
      </c>
      <c r="AM139" s="78" t="s">
        <v>73</v>
      </c>
      <c r="AN139" s="78" t="s">
        <v>73</v>
      </c>
      <c r="AO139" s="78" t="s">
        <v>73</v>
      </c>
      <c r="AP139" s="46">
        <f t="shared" si="14"/>
        <v>0</v>
      </c>
      <c r="AQ139" s="46">
        <f t="shared" si="15"/>
        <v>12013400</v>
      </c>
      <c r="AR139" s="73" t="s">
        <v>65</v>
      </c>
      <c r="AS139" s="188">
        <v>12013400</v>
      </c>
      <c r="AT139" s="73" t="s">
        <v>86</v>
      </c>
      <c r="AU139" s="76">
        <v>0</v>
      </c>
      <c r="AV139" s="79" t="s">
        <v>73</v>
      </c>
      <c r="AW139" s="187">
        <v>0</v>
      </c>
      <c r="AX139" s="186">
        <f t="shared" si="16"/>
        <v>12013400</v>
      </c>
      <c r="AY139" s="82">
        <f t="shared" si="17"/>
        <v>0</v>
      </c>
      <c r="AZ139" s="185">
        <v>0</v>
      </c>
      <c r="BA139" s="79" t="s">
        <v>73</v>
      </c>
      <c r="BB139" s="73" t="s">
        <v>87</v>
      </c>
      <c r="BC139" s="162" t="s">
        <v>1604</v>
      </c>
      <c r="BD139" s="72" t="s">
        <v>65</v>
      </c>
      <c r="BE139" s="72" t="s">
        <v>65</v>
      </c>
    </row>
    <row r="140" spans="2:57" x14ac:dyDescent="0.25">
      <c r="B140" s="72">
        <v>2025</v>
      </c>
      <c r="C140" s="72">
        <v>891780111</v>
      </c>
      <c r="D140" s="72" t="s">
        <v>63</v>
      </c>
      <c r="E140" s="190" t="s">
        <v>1603</v>
      </c>
      <c r="F140" s="73" t="s">
        <v>1602</v>
      </c>
      <c r="G140" s="73">
        <v>0</v>
      </c>
      <c r="H140" s="73" t="s">
        <v>71</v>
      </c>
      <c r="I140" s="72" t="s">
        <v>64</v>
      </c>
      <c r="J140" s="74" t="s">
        <v>81</v>
      </c>
      <c r="K140" s="162" t="s">
        <v>1601</v>
      </c>
      <c r="L140" s="188">
        <v>17041500</v>
      </c>
      <c r="M140" s="72" t="s">
        <v>66</v>
      </c>
      <c r="N140" s="162" t="s">
        <v>1600</v>
      </c>
      <c r="O140" s="162">
        <v>1081928917</v>
      </c>
      <c r="P140" s="73">
        <v>28</v>
      </c>
      <c r="Q140" s="78">
        <v>45670</v>
      </c>
      <c r="R140" s="97">
        <v>5573604000</v>
      </c>
      <c r="S140" s="78">
        <v>45678</v>
      </c>
      <c r="T140" s="188">
        <v>17041500</v>
      </c>
      <c r="U140" s="73" t="s">
        <v>65</v>
      </c>
      <c r="V140" s="188">
        <v>36718996</v>
      </c>
      <c r="W140" s="190" t="s">
        <v>1599</v>
      </c>
      <c r="X140" s="189">
        <v>45678</v>
      </c>
      <c r="Y140" s="189">
        <v>45678</v>
      </c>
      <c r="Z140" s="75" t="s">
        <v>73</v>
      </c>
      <c r="AA140" s="75">
        <v>45808</v>
      </c>
      <c r="AB140" s="46">
        <f t="shared" si="12"/>
        <v>130</v>
      </c>
      <c r="AC140" s="76">
        <v>0</v>
      </c>
      <c r="AD140" s="76">
        <v>0</v>
      </c>
      <c r="AE140" s="76">
        <v>0</v>
      </c>
      <c r="AF140" s="77" t="s">
        <v>73</v>
      </c>
      <c r="AG140" s="283">
        <f t="shared" si="13"/>
        <v>0</v>
      </c>
      <c r="AH140" s="76">
        <v>0</v>
      </c>
      <c r="AI140" s="76">
        <v>0</v>
      </c>
      <c r="AJ140" s="73" t="s">
        <v>73</v>
      </c>
      <c r="AK140" s="78" t="s">
        <v>73</v>
      </c>
      <c r="AL140" s="76">
        <v>0</v>
      </c>
      <c r="AM140" s="78" t="s">
        <v>73</v>
      </c>
      <c r="AN140" s="78" t="s">
        <v>73</v>
      </c>
      <c r="AO140" s="78" t="s">
        <v>73</v>
      </c>
      <c r="AP140" s="46">
        <f t="shared" si="14"/>
        <v>0</v>
      </c>
      <c r="AQ140" s="46">
        <f t="shared" si="15"/>
        <v>17041500</v>
      </c>
      <c r="AR140" s="73" t="s">
        <v>65</v>
      </c>
      <c r="AS140" s="188">
        <v>17041500</v>
      </c>
      <c r="AT140" s="73" t="s">
        <v>86</v>
      </c>
      <c r="AU140" s="76">
        <v>0</v>
      </c>
      <c r="AV140" s="79" t="s">
        <v>73</v>
      </c>
      <c r="AW140" s="187">
        <v>1893500</v>
      </c>
      <c r="AX140" s="186">
        <f t="shared" si="16"/>
        <v>15148000</v>
      </c>
      <c r="AY140" s="82">
        <f t="shared" si="17"/>
        <v>0.1111111111111111</v>
      </c>
      <c r="AZ140" s="185">
        <v>0.1111111111111111</v>
      </c>
      <c r="BA140" s="79" t="s">
        <v>73</v>
      </c>
      <c r="BB140" s="73" t="s">
        <v>87</v>
      </c>
      <c r="BC140" s="162" t="s">
        <v>1598</v>
      </c>
      <c r="BD140" s="72" t="s">
        <v>65</v>
      </c>
      <c r="BE140" s="72" t="s">
        <v>65</v>
      </c>
    </row>
    <row r="141" spans="2:57" x14ac:dyDescent="0.25">
      <c r="B141" s="72">
        <v>2025</v>
      </c>
      <c r="C141" s="72">
        <v>891780111</v>
      </c>
      <c r="D141" s="72" t="s">
        <v>63</v>
      </c>
      <c r="E141" s="190" t="s">
        <v>1597</v>
      </c>
      <c r="F141" s="73" t="s">
        <v>1596</v>
      </c>
      <c r="G141" s="73">
        <v>0</v>
      </c>
      <c r="H141" s="73" t="s">
        <v>71</v>
      </c>
      <c r="I141" s="72" t="s">
        <v>64</v>
      </c>
      <c r="J141" s="74" t="s">
        <v>81</v>
      </c>
      <c r="K141" s="162" t="s">
        <v>1595</v>
      </c>
      <c r="L141" s="188">
        <v>22050000</v>
      </c>
      <c r="M141" s="72" t="s">
        <v>66</v>
      </c>
      <c r="N141" s="162" t="s">
        <v>1594</v>
      </c>
      <c r="O141" s="162">
        <v>1082977841</v>
      </c>
      <c r="P141" s="73">
        <v>28</v>
      </c>
      <c r="Q141" s="78">
        <v>45670</v>
      </c>
      <c r="R141" s="97">
        <v>5573604000</v>
      </c>
      <c r="S141" s="78">
        <v>45679</v>
      </c>
      <c r="T141" s="188">
        <v>22050000</v>
      </c>
      <c r="U141" s="73" t="s">
        <v>65</v>
      </c>
      <c r="V141" s="188">
        <v>85460304</v>
      </c>
      <c r="W141" s="190" t="s">
        <v>1593</v>
      </c>
      <c r="X141" s="189">
        <v>45679</v>
      </c>
      <c r="Y141" s="189">
        <v>45679</v>
      </c>
      <c r="Z141" s="75" t="s">
        <v>73</v>
      </c>
      <c r="AA141" s="75">
        <v>45808</v>
      </c>
      <c r="AB141" s="46">
        <f t="shared" si="12"/>
        <v>129</v>
      </c>
      <c r="AC141" s="76">
        <v>0</v>
      </c>
      <c r="AD141" s="76">
        <v>0</v>
      </c>
      <c r="AE141" s="76">
        <v>0</v>
      </c>
      <c r="AF141" s="77" t="s">
        <v>73</v>
      </c>
      <c r="AG141" s="283">
        <f t="shared" si="13"/>
        <v>0</v>
      </c>
      <c r="AH141" s="76">
        <v>0</v>
      </c>
      <c r="AI141" s="76">
        <v>0</v>
      </c>
      <c r="AJ141" s="73" t="s">
        <v>73</v>
      </c>
      <c r="AK141" s="78" t="s">
        <v>73</v>
      </c>
      <c r="AL141" s="76">
        <v>0</v>
      </c>
      <c r="AM141" s="78" t="s">
        <v>73</v>
      </c>
      <c r="AN141" s="78" t="s">
        <v>73</v>
      </c>
      <c r="AO141" s="78" t="s">
        <v>73</v>
      </c>
      <c r="AP141" s="46">
        <f t="shared" si="14"/>
        <v>0</v>
      </c>
      <c r="AQ141" s="46">
        <f t="shared" si="15"/>
        <v>22050000</v>
      </c>
      <c r="AR141" s="73" t="s">
        <v>65</v>
      </c>
      <c r="AS141" s="188">
        <v>22050000</v>
      </c>
      <c r="AT141" s="73" t="s">
        <v>86</v>
      </c>
      <c r="AU141" s="76">
        <v>0</v>
      </c>
      <c r="AV141" s="79" t="s">
        <v>73</v>
      </c>
      <c r="AW141" s="187">
        <v>2450000</v>
      </c>
      <c r="AX141" s="186">
        <f t="shared" si="16"/>
        <v>19600000</v>
      </c>
      <c r="AY141" s="82">
        <f t="shared" si="17"/>
        <v>0.1111111111111111</v>
      </c>
      <c r="AZ141" s="185">
        <v>0.1111111111111111</v>
      </c>
      <c r="BA141" s="79" t="s">
        <v>73</v>
      </c>
      <c r="BB141" s="73" t="s">
        <v>87</v>
      </c>
      <c r="BC141" s="162" t="s">
        <v>1592</v>
      </c>
      <c r="BD141" s="72" t="s">
        <v>65</v>
      </c>
      <c r="BE141" s="72" t="s">
        <v>65</v>
      </c>
    </row>
    <row r="142" spans="2:57" x14ac:dyDescent="0.25">
      <c r="B142" s="72">
        <v>2025</v>
      </c>
      <c r="C142" s="72">
        <v>891780111</v>
      </c>
      <c r="D142" s="72" t="s">
        <v>63</v>
      </c>
      <c r="E142" s="190" t="s">
        <v>1591</v>
      </c>
      <c r="F142" s="73" t="s">
        <v>1590</v>
      </c>
      <c r="G142" s="73">
        <v>0</v>
      </c>
      <c r="H142" s="73" t="s">
        <v>71</v>
      </c>
      <c r="I142" s="72" t="s">
        <v>64</v>
      </c>
      <c r="J142" s="74" t="s">
        <v>81</v>
      </c>
      <c r="K142" s="162" t="s">
        <v>1589</v>
      </c>
      <c r="L142" s="188">
        <v>14307200</v>
      </c>
      <c r="M142" s="72" t="s">
        <v>66</v>
      </c>
      <c r="N142" s="162" t="s">
        <v>1588</v>
      </c>
      <c r="O142" s="162">
        <v>1065612272</v>
      </c>
      <c r="P142" s="73">
        <v>28</v>
      </c>
      <c r="Q142" s="78">
        <v>45670</v>
      </c>
      <c r="R142" s="97">
        <v>5573604000</v>
      </c>
      <c r="S142" s="78">
        <v>45679</v>
      </c>
      <c r="T142" s="188">
        <v>14307200</v>
      </c>
      <c r="U142" s="73" t="s">
        <v>65</v>
      </c>
      <c r="V142" s="188">
        <v>85466528</v>
      </c>
      <c r="W142" s="190" t="s">
        <v>1476</v>
      </c>
      <c r="X142" s="189">
        <v>45679</v>
      </c>
      <c r="Y142" s="189">
        <v>45679</v>
      </c>
      <c r="Z142" s="75" t="s">
        <v>73</v>
      </c>
      <c r="AA142" s="75">
        <v>45808</v>
      </c>
      <c r="AB142" s="46">
        <f t="shared" si="12"/>
        <v>129</v>
      </c>
      <c r="AC142" s="76">
        <v>0</v>
      </c>
      <c r="AD142" s="76">
        <v>0</v>
      </c>
      <c r="AE142" s="76">
        <v>0</v>
      </c>
      <c r="AF142" s="77" t="s">
        <v>73</v>
      </c>
      <c r="AG142" s="283">
        <f t="shared" si="13"/>
        <v>0</v>
      </c>
      <c r="AH142" s="76">
        <v>0</v>
      </c>
      <c r="AI142" s="76">
        <v>0</v>
      </c>
      <c r="AJ142" s="73" t="s">
        <v>73</v>
      </c>
      <c r="AK142" s="78" t="s">
        <v>73</v>
      </c>
      <c r="AL142" s="76">
        <v>0</v>
      </c>
      <c r="AM142" s="78" t="s">
        <v>73</v>
      </c>
      <c r="AN142" s="78" t="s">
        <v>73</v>
      </c>
      <c r="AO142" s="78" t="s">
        <v>73</v>
      </c>
      <c r="AP142" s="46">
        <f t="shared" si="14"/>
        <v>0</v>
      </c>
      <c r="AQ142" s="46">
        <f t="shared" si="15"/>
        <v>14307200</v>
      </c>
      <c r="AR142" s="73" t="s">
        <v>65</v>
      </c>
      <c r="AS142" s="188">
        <v>14307200</v>
      </c>
      <c r="AT142" s="73" t="s">
        <v>86</v>
      </c>
      <c r="AU142" s="76">
        <v>0</v>
      </c>
      <c r="AV142" s="79" t="s">
        <v>73</v>
      </c>
      <c r="AW142" s="187">
        <v>1683200</v>
      </c>
      <c r="AX142" s="186">
        <f t="shared" si="16"/>
        <v>12624000</v>
      </c>
      <c r="AY142" s="82">
        <f t="shared" si="17"/>
        <v>0.11764705882352941</v>
      </c>
      <c r="AZ142" s="185">
        <v>0.11764705882352941</v>
      </c>
      <c r="BA142" s="79" t="s">
        <v>73</v>
      </c>
      <c r="BB142" s="73" t="s">
        <v>87</v>
      </c>
      <c r="BC142" s="162" t="s">
        <v>1587</v>
      </c>
      <c r="BD142" s="72" t="s">
        <v>65</v>
      </c>
      <c r="BE142" s="72" t="s">
        <v>65</v>
      </c>
    </row>
    <row r="143" spans="2:57" x14ac:dyDescent="0.25">
      <c r="B143" s="72">
        <v>2025</v>
      </c>
      <c r="C143" s="72">
        <v>891780111</v>
      </c>
      <c r="D143" s="72" t="s">
        <v>63</v>
      </c>
      <c r="E143" s="190" t="s">
        <v>1586</v>
      </c>
      <c r="F143" s="73" t="s">
        <v>1585</v>
      </c>
      <c r="G143" s="73">
        <v>0</v>
      </c>
      <c r="H143" s="73" t="s">
        <v>71</v>
      </c>
      <c r="I143" s="72" t="s">
        <v>64</v>
      </c>
      <c r="J143" s="74" t="s">
        <v>81</v>
      </c>
      <c r="K143" s="162" t="s">
        <v>1584</v>
      </c>
      <c r="L143" s="188">
        <v>13200000</v>
      </c>
      <c r="M143" s="72" t="s">
        <v>66</v>
      </c>
      <c r="N143" s="162" t="s">
        <v>1583</v>
      </c>
      <c r="O143" s="162">
        <v>1083015178</v>
      </c>
      <c r="P143" s="191">
        <v>121</v>
      </c>
      <c r="Q143" s="78">
        <v>45679</v>
      </c>
      <c r="R143" s="162">
        <v>231640000</v>
      </c>
      <c r="S143" s="78">
        <v>45679</v>
      </c>
      <c r="T143" s="188">
        <v>13200000</v>
      </c>
      <c r="U143" s="73" t="s">
        <v>65</v>
      </c>
      <c r="V143" s="188">
        <v>85468582</v>
      </c>
      <c r="W143" s="190" t="s">
        <v>1085</v>
      </c>
      <c r="X143" s="189">
        <v>45679</v>
      </c>
      <c r="Y143" s="189">
        <v>45679</v>
      </c>
      <c r="Z143" s="75" t="s">
        <v>73</v>
      </c>
      <c r="AA143" s="75">
        <v>45777</v>
      </c>
      <c r="AB143" s="46">
        <f t="shared" si="12"/>
        <v>98</v>
      </c>
      <c r="AC143" s="76">
        <v>0</v>
      </c>
      <c r="AD143" s="76">
        <v>0</v>
      </c>
      <c r="AE143" s="76">
        <v>0</v>
      </c>
      <c r="AF143" s="77" t="s">
        <v>73</v>
      </c>
      <c r="AG143" s="283">
        <f t="shared" si="13"/>
        <v>0</v>
      </c>
      <c r="AH143" s="76">
        <v>0</v>
      </c>
      <c r="AI143" s="76">
        <v>0</v>
      </c>
      <c r="AJ143" s="73" t="s">
        <v>73</v>
      </c>
      <c r="AK143" s="78" t="s">
        <v>73</v>
      </c>
      <c r="AL143" s="76">
        <v>0</v>
      </c>
      <c r="AM143" s="78" t="s">
        <v>73</v>
      </c>
      <c r="AN143" s="78" t="s">
        <v>73</v>
      </c>
      <c r="AO143" s="78" t="s">
        <v>73</v>
      </c>
      <c r="AP143" s="46">
        <f t="shared" si="14"/>
        <v>0</v>
      </c>
      <c r="AQ143" s="46">
        <f t="shared" si="15"/>
        <v>13200000</v>
      </c>
      <c r="AR143" s="73" t="s">
        <v>65</v>
      </c>
      <c r="AS143" s="188">
        <v>13200000</v>
      </c>
      <c r="AT143" s="73" t="s">
        <v>86</v>
      </c>
      <c r="AU143" s="76">
        <v>0</v>
      </c>
      <c r="AV143" s="79" t="s">
        <v>73</v>
      </c>
      <c r="AW143" s="187">
        <v>3300000</v>
      </c>
      <c r="AX143" s="186">
        <f t="shared" si="16"/>
        <v>9900000</v>
      </c>
      <c r="AY143" s="82">
        <f t="shared" si="17"/>
        <v>0.25</v>
      </c>
      <c r="AZ143" s="185">
        <v>0.25</v>
      </c>
      <c r="BA143" s="79" t="s">
        <v>73</v>
      </c>
      <c r="BB143" s="73" t="s">
        <v>87</v>
      </c>
      <c r="BC143" s="162" t="s">
        <v>1582</v>
      </c>
      <c r="BD143" s="72" t="s">
        <v>65</v>
      </c>
      <c r="BE143" s="72" t="s">
        <v>65</v>
      </c>
    </row>
    <row r="144" spans="2:57" x14ac:dyDescent="0.25">
      <c r="B144" s="72">
        <v>2025</v>
      </c>
      <c r="C144" s="72">
        <v>891780111</v>
      </c>
      <c r="D144" s="72" t="s">
        <v>63</v>
      </c>
      <c r="E144" s="190" t="s">
        <v>1581</v>
      </c>
      <c r="F144" s="73" t="s">
        <v>1580</v>
      </c>
      <c r="G144" s="73">
        <v>0</v>
      </c>
      <c r="H144" s="73" t="s">
        <v>71</v>
      </c>
      <c r="I144" s="72" t="s">
        <v>64</v>
      </c>
      <c r="J144" s="74" t="s">
        <v>81</v>
      </c>
      <c r="K144" s="162" t="s">
        <v>892</v>
      </c>
      <c r="L144" s="188">
        <v>11250000</v>
      </c>
      <c r="M144" s="72" t="s">
        <v>66</v>
      </c>
      <c r="N144" s="162" t="s">
        <v>1579</v>
      </c>
      <c r="O144" s="162">
        <v>1082900540</v>
      </c>
      <c r="P144" s="191">
        <v>27</v>
      </c>
      <c r="Q144" s="78">
        <v>45670</v>
      </c>
      <c r="R144" s="162">
        <v>2494141000</v>
      </c>
      <c r="S144" s="78">
        <v>45679</v>
      </c>
      <c r="T144" s="188">
        <v>11250000</v>
      </c>
      <c r="U144" s="73" t="s">
        <v>65</v>
      </c>
      <c r="V144" s="188">
        <v>8742360</v>
      </c>
      <c r="W144" s="190" t="s">
        <v>818</v>
      </c>
      <c r="X144" s="189">
        <v>45679</v>
      </c>
      <c r="Y144" s="189">
        <v>45679</v>
      </c>
      <c r="Z144" s="75" t="s">
        <v>73</v>
      </c>
      <c r="AA144" s="75">
        <v>45808</v>
      </c>
      <c r="AB144" s="46">
        <f t="shared" si="12"/>
        <v>129</v>
      </c>
      <c r="AC144" s="76">
        <v>0</v>
      </c>
      <c r="AD144" s="76">
        <v>0</v>
      </c>
      <c r="AE144" s="76">
        <v>0</v>
      </c>
      <c r="AF144" s="77" t="s">
        <v>73</v>
      </c>
      <c r="AG144" s="283">
        <f t="shared" si="13"/>
        <v>0</v>
      </c>
      <c r="AH144" s="76">
        <v>0</v>
      </c>
      <c r="AI144" s="76">
        <v>0</v>
      </c>
      <c r="AJ144" s="73" t="s">
        <v>73</v>
      </c>
      <c r="AK144" s="78" t="s">
        <v>73</v>
      </c>
      <c r="AL144" s="76">
        <v>0</v>
      </c>
      <c r="AM144" s="78" t="s">
        <v>73</v>
      </c>
      <c r="AN144" s="78" t="s">
        <v>73</v>
      </c>
      <c r="AO144" s="78" t="s">
        <v>73</v>
      </c>
      <c r="AP144" s="46">
        <f t="shared" si="14"/>
        <v>0</v>
      </c>
      <c r="AQ144" s="46">
        <f t="shared" si="15"/>
        <v>11250000</v>
      </c>
      <c r="AR144" s="73" t="s">
        <v>65</v>
      </c>
      <c r="AS144" s="188">
        <v>11250000</v>
      </c>
      <c r="AT144" s="73" t="s">
        <v>86</v>
      </c>
      <c r="AU144" s="76">
        <v>0</v>
      </c>
      <c r="AV144" s="79" t="s">
        <v>73</v>
      </c>
      <c r="AW144" s="187">
        <v>0</v>
      </c>
      <c r="AX144" s="186">
        <f t="shared" si="16"/>
        <v>11250000</v>
      </c>
      <c r="AY144" s="82">
        <f t="shared" si="17"/>
        <v>0</v>
      </c>
      <c r="AZ144" s="185">
        <v>0</v>
      </c>
      <c r="BA144" s="79" t="s">
        <v>73</v>
      </c>
      <c r="BB144" s="73" t="s">
        <v>87</v>
      </c>
      <c r="BC144" s="162" t="s">
        <v>1578</v>
      </c>
      <c r="BD144" s="72" t="s">
        <v>65</v>
      </c>
      <c r="BE144" s="72" t="s">
        <v>65</v>
      </c>
    </row>
    <row r="145" spans="2:57" x14ac:dyDescent="0.25">
      <c r="B145" s="72">
        <v>2025</v>
      </c>
      <c r="C145" s="72">
        <v>891780111</v>
      </c>
      <c r="D145" s="72" t="s">
        <v>63</v>
      </c>
      <c r="E145" s="190" t="s">
        <v>1577</v>
      </c>
      <c r="F145" s="73" t="s">
        <v>1576</v>
      </c>
      <c r="G145" s="73">
        <v>0</v>
      </c>
      <c r="H145" s="73" t="s">
        <v>71</v>
      </c>
      <c r="I145" s="72" t="s">
        <v>64</v>
      </c>
      <c r="J145" s="74" t="s">
        <v>81</v>
      </c>
      <c r="K145" s="162" t="s">
        <v>1575</v>
      </c>
      <c r="L145" s="188">
        <v>12013400</v>
      </c>
      <c r="M145" s="72" t="s">
        <v>66</v>
      </c>
      <c r="N145" s="162" t="s">
        <v>1574</v>
      </c>
      <c r="O145" s="162">
        <v>57434959</v>
      </c>
      <c r="P145" s="191">
        <v>27</v>
      </c>
      <c r="Q145" s="78">
        <v>45670</v>
      </c>
      <c r="R145" s="162">
        <v>2494141000</v>
      </c>
      <c r="S145" s="78">
        <v>45679</v>
      </c>
      <c r="T145" s="188">
        <v>12013400</v>
      </c>
      <c r="U145" s="73" t="s">
        <v>65</v>
      </c>
      <c r="V145" s="188">
        <v>85466528</v>
      </c>
      <c r="W145" s="190" t="s">
        <v>1476</v>
      </c>
      <c r="X145" s="189">
        <v>45679</v>
      </c>
      <c r="Y145" s="189">
        <v>45679</v>
      </c>
      <c r="Z145" s="75" t="s">
        <v>73</v>
      </c>
      <c r="AA145" s="75">
        <v>45808</v>
      </c>
      <c r="AB145" s="46">
        <f t="shared" si="12"/>
        <v>129</v>
      </c>
      <c r="AC145" s="76">
        <v>0</v>
      </c>
      <c r="AD145" s="76">
        <v>0</v>
      </c>
      <c r="AE145" s="76">
        <v>0</v>
      </c>
      <c r="AF145" s="77" t="s">
        <v>73</v>
      </c>
      <c r="AG145" s="283">
        <f t="shared" si="13"/>
        <v>0</v>
      </c>
      <c r="AH145" s="76">
        <v>0</v>
      </c>
      <c r="AI145" s="76">
        <v>0</v>
      </c>
      <c r="AJ145" s="73" t="s">
        <v>73</v>
      </c>
      <c r="AK145" s="78" t="s">
        <v>73</v>
      </c>
      <c r="AL145" s="76">
        <v>0</v>
      </c>
      <c r="AM145" s="78" t="s">
        <v>73</v>
      </c>
      <c r="AN145" s="78" t="s">
        <v>73</v>
      </c>
      <c r="AO145" s="78" t="s">
        <v>73</v>
      </c>
      <c r="AP145" s="46">
        <f t="shared" si="14"/>
        <v>0</v>
      </c>
      <c r="AQ145" s="46">
        <f t="shared" si="15"/>
        <v>12013400</v>
      </c>
      <c r="AR145" s="73" t="s">
        <v>65</v>
      </c>
      <c r="AS145" s="188">
        <v>12013400</v>
      </c>
      <c r="AT145" s="73" t="s">
        <v>86</v>
      </c>
      <c r="AU145" s="76">
        <v>0</v>
      </c>
      <c r="AV145" s="79" t="s">
        <v>73</v>
      </c>
      <c r="AW145" s="187">
        <v>1413400</v>
      </c>
      <c r="AX145" s="186">
        <f t="shared" si="16"/>
        <v>10600000</v>
      </c>
      <c r="AY145" s="82">
        <f t="shared" si="17"/>
        <v>0.11765195531656317</v>
      </c>
      <c r="AZ145" s="185">
        <v>0.11765195531656317</v>
      </c>
      <c r="BA145" s="79" t="s">
        <v>73</v>
      </c>
      <c r="BB145" s="73" t="s">
        <v>87</v>
      </c>
      <c r="BC145" s="162" t="s">
        <v>1573</v>
      </c>
      <c r="BD145" s="72" t="s">
        <v>65</v>
      </c>
      <c r="BE145" s="72" t="s">
        <v>65</v>
      </c>
    </row>
    <row r="146" spans="2:57" x14ac:dyDescent="0.25">
      <c r="B146" s="72">
        <v>2025</v>
      </c>
      <c r="C146" s="72">
        <v>891780111</v>
      </c>
      <c r="D146" s="72" t="s">
        <v>63</v>
      </c>
      <c r="E146" s="190" t="s">
        <v>1572</v>
      </c>
      <c r="F146" s="73" t="s">
        <v>1571</v>
      </c>
      <c r="G146" s="73">
        <v>0</v>
      </c>
      <c r="H146" s="73" t="s">
        <v>71</v>
      </c>
      <c r="I146" s="72" t="s">
        <v>64</v>
      </c>
      <c r="J146" s="74" t="s">
        <v>81</v>
      </c>
      <c r="K146" s="162" t="s">
        <v>1570</v>
      </c>
      <c r="L146" s="188">
        <v>15971200</v>
      </c>
      <c r="M146" s="72" t="s">
        <v>66</v>
      </c>
      <c r="N146" s="162" t="s">
        <v>1569</v>
      </c>
      <c r="O146" s="162">
        <v>1084789302</v>
      </c>
      <c r="P146" s="73">
        <v>28</v>
      </c>
      <c r="Q146" s="78">
        <v>45670</v>
      </c>
      <c r="R146" s="97">
        <v>5573604000</v>
      </c>
      <c r="S146" s="78">
        <v>45679</v>
      </c>
      <c r="T146" s="188">
        <v>15971200</v>
      </c>
      <c r="U146" s="73" t="s">
        <v>65</v>
      </c>
      <c r="V146" s="188">
        <v>57461777</v>
      </c>
      <c r="W146" s="190" t="s">
        <v>933</v>
      </c>
      <c r="X146" s="189">
        <v>45679</v>
      </c>
      <c r="Y146" s="189">
        <v>45679</v>
      </c>
      <c r="Z146" s="75" t="s">
        <v>73</v>
      </c>
      <c r="AA146" s="75">
        <v>45808</v>
      </c>
      <c r="AB146" s="46">
        <f t="shared" si="12"/>
        <v>129</v>
      </c>
      <c r="AC146" s="76">
        <v>0</v>
      </c>
      <c r="AD146" s="76">
        <v>0</v>
      </c>
      <c r="AE146" s="76">
        <v>0</v>
      </c>
      <c r="AF146" s="77" t="s">
        <v>73</v>
      </c>
      <c r="AG146" s="283">
        <f t="shared" si="13"/>
        <v>0</v>
      </c>
      <c r="AH146" s="76">
        <v>0</v>
      </c>
      <c r="AI146" s="76">
        <v>0</v>
      </c>
      <c r="AJ146" s="73" t="s">
        <v>73</v>
      </c>
      <c r="AK146" s="78" t="s">
        <v>73</v>
      </c>
      <c r="AL146" s="76">
        <v>0</v>
      </c>
      <c r="AM146" s="78" t="s">
        <v>73</v>
      </c>
      <c r="AN146" s="78" t="s">
        <v>73</v>
      </c>
      <c r="AO146" s="78" t="s">
        <v>73</v>
      </c>
      <c r="AP146" s="46">
        <f t="shared" si="14"/>
        <v>0</v>
      </c>
      <c r="AQ146" s="46">
        <f t="shared" si="15"/>
        <v>15971200</v>
      </c>
      <c r="AR146" s="73" t="s">
        <v>65</v>
      </c>
      <c r="AS146" s="188">
        <v>15971200</v>
      </c>
      <c r="AT146" s="73" t="s">
        <v>86</v>
      </c>
      <c r="AU146" s="76">
        <v>0</v>
      </c>
      <c r="AV146" s="79" t="s">
        <v>73</v>
      </c>
      <c r="AW146" s="187">
        <v>2083200</v>
      </c>
      <c r="AX146" s="186">
        <f t="shared" si="16"/>
        <v>13888000</v>
      </c>
      <c r="AY146" s="82">
        <f t="shared" si="17"/>
        <v>0.13043478260869565</v>
      </c>
      <c r="AZ146" s="185">
        <v>0.13043478260869565</v>
      </c>
      <c r="BA146" s="79" t="s">
        <v>73</v>
      </c>
      <c r="BB146" s="73" t="s">
        <v>87</v>
      </c>
      <c r="BC146" s="162" t="s">
        <v>1568</v>
      </c>
      <c r="BD146" s="72" t="s">
        <v>65</v>
      </c>
      <c r="BE146" s="72" t="s">
        <v>65</v>
      </c>
    </row>
    <row r="147" spans="2:57" x14ac:dyDescent="0.25">
      <c r="B147" s="72">
        <v>2025</v>
      </c>
      <c r="C147" s="72">
        <v>891780111</v>
      </c>
      <c r="D147" s="72" t="s">
        <v>63</v>
      </c>
      <c r="E147" s="190" t="s">
        <v>1567</v>
      </c>
      <c r="F147" s="73" t="s">
        <v>1566</v>
      </c>
      <c r="G147" s="73">
        <v>0</v>
      </c>
      <c r="H147" s="73" t="s">
        <v>71</v>
      </c>
      <c r="I147" s="72" t="s">
        <v>64</v>
      </c>
      <c r="J147" s="74" t="s">
        <v>81</v>
      </c>
      <c r="K147" s="162" t="s">
        <v>1565</v>
      </c>
      <c r="L147" s="188">
        <v>15739800</v>
      </c>
      <c r="M147" s="72" t="s">
        <v>66</v>
      </c>
      <c r="N147" s="162" t="s">
        <v>1564</v>
      </c>
      <c r="O147" s="162">
        <v>1082903282</v>
      </c>
      <c r="P147" s="73">
        <v>28</v>
      </c>
      <c r="Q147" s="78">
        <v>45670</v>
      </c>
      <c r="R147" s="97">
        <v>5573604000</v>
      </c>
      <c r="S147" s="78">
        <v>45679</v>
      </c>
      <c r="T147" s="188">
        <v>15739800</v>
      </c>
      <c r="U147" s="73" t="s">
        <v>65</v>
      </c>
      <c r="V147" s="188">
        <v>85449357</v>
      </c>
      <c r="W147" s="190" t="s">
        <v>868</v>
      </c>
      <c r="X147" s="189">
        <v>45679</v>
      </c>
      <c r="Y147" s="189">
        <v>45679</v>
      </c>
      <c r="Z147" s="75" t="s">
        <v>73</v>
      </c>
      <c r="AA147" s="75">
        <v>45808</v>
      </c>
      <c r="AB147" s="46">
        <f t="shared" si="12"/>
        <v>129</v>
      </c>
      <c r="AC147" s="76">
        <v>0</v>
      </c>
      <c r="AD147" s="76">
        <v>0</v>
      </c>
      <c r="AE147" s="76">
        <v>0</v>
      </c>
      <c r="AF147" s="77" t="s">
        <v>73</v>
      </c>
      <c r="AG147" s="283">
        <f t="shared" si="13"/>
        <v>0</v>
      </c>
      <c r="AH147" s="76">
        <v>0</v>
      </c>
      <c r="AI147" s="76">
        <v>0</v>
      </c>
      <c r="AJ147" s="73" t="s">
        <v>73</v>
      </c>
      <c r="AK147" s="78" t="s">
        <v>73</v>
      </c>
      <c r="AL147" s="76">
        <v>0</v>
      </c>
      <c r="AM147" s="78" t="s">
        <v>73</v>
      </c>
      <c r="AN147" s="78" t="s">
        <v>73</v>
      </c>
      <c r="AO147" s="78" t="s">
        <v>73</v>
      </c>
      <c r="AP147" s="46">
        <f t="shared" si="14"/>
        <v>0</v>
      </c>
      <c r="AQ147" s="46">
        <f t="shared" si="15"/>
        <v>15739800</v>
      </c>
      <c r="AR147" s="73" t="s">
        <v>65</v>
      </c>
      <c r="AS147" s="188">
        <v>15739800</v>
      </c>
      <c r="AT147" s="73" t="s">
        <v>86</v>
      </c>
      <c r="AU147" s="76">
        <v>0</v>
      </c>
      <c r="AV147" s="79" t="s">
        <v>73</v>
      </c>
      <c r="AW147" s="187">
        <v>1851800</v>
      </c>
      <c r="AX147" s="186">
        <f t="shared" si="16"/>
        <v>13888000</v>
      </c>
      <c r="AY147" s="82">
        <f t="shared" si="17"/>
        <v>0.11765079607110637</v>
      </c>
      <c r="AZ147" s="185">
        <v>0.11765079607110637</v>
      </c>
      <c r="BA147" s="79" t="s">
        <v>73</v>
      </c>
      <c r="BB147" s="73" t="s">
        <v>87</v>
      </c>
      <c r="BC147" s="162" t="s">
        <v>1563</v>
      </c>
      <c r="BD147" s="72" t="s">
        <v>65</v>
      </c>
      <c r="BE147" s="72" t="s">
        <v>65</v>
      </c>
    </row>
    <row r="148" spans="2:57" x14ac:dyDescent="0.25">
      <c r="B148" s="72">
        <v>2025</v>
      </c>
      <c r="C148" s="72">
        <v>891780111</v>
      </c>
      <c r="D148" s="72" t="s">
        <v>63</v>
      </c>
      <c r="E148" s="190" t="s">
        <v>1562</v>
      </c>
      <c r="F148" s="73" t="s">
        <v>1561</v>
      </c>
      <c r="G148" s="73">
        <v>0</v>
      </c>
      <c r="H148" s="73" t="s">
        <v>71</v>
      </c>
      <c r="I148" s="72" t="s">
        <v>64</v>
      </c>
      <c r="J148" s="74" t="s">
        <v>81</v>
      </c>
      <c r="K148" s="162" t="s">
        <v>1560</v>
      </c>
      <c r="L148" s="188">
        <v>12825000</v>
      </c>
      <c r="M148" s="72" t="s">
        <v>66</v>
      </c>
      <c r="N148" s="162" t="s">
        <v>1559</v>
      </c>
      <c r="O148" s="162">
        <v>1082969436</v>
      </c>
      <c r="P148" s="73">
        <v>28</v>
      </c>
      <c r="Q148" s="78">
        <v>45670</v>
      </c>
      <c r="R148" s="97">
        <v>5573604000</v>
      </c>
      <c r="S148" s="78">
        <v>45679</v>
      </c>
      <c r="T148" s="188">
        <v>12825000</v>
      </c>
      <c r="U148" s="73" t="s">
        <v>65</v>
      </c>
      <c r="V148" s="188">
        <v>36564011</v>
      </c>
      <c r="W148" s="190" t="s">
        <v>1558</v>
      </c>
      <c r="X148" s="189">
        <v>45679</v>
      </c>
      <c r="Y148" s="189">
        <v>45679</v>
      </c>
      <c r="Z148" s="75" t="s">
        <v>73</v>
      </c>
      <c r="AA148" s="75">
        <v>45808</v>
      </c>
      <c r="AB148" s="46">
        <f t="shared" si="12"/>
        <v>129</v>
      </c>
      <c r="AC148" s="76">
        <v>0</v>
      </c>
      <c r="AD148" s="76">
        <v>0</v>
      </c>
      <c r="AE148" s="76">
        <v>0</v>
      </c>
      <c r="AF148" s="77" t="s">
        <v>73</v>
      </c>
      <c r="AG148" s="283">
        <f t="shared" si="13"/>
        <v>0</v>
      </c>
      <c r="AH148" s="76">
        <v>0</v>
      </c>
      <c r="AI148" s="76">
        <v>0</v>
      </c>
      <c r="AJ148" s="73" t="s">
        <v>73</v>
      </c>
      <c r="AK148" s="78" t="s">
        <v>73</v>
      </c>
      <c r="AL148" s="76">
        <v>0</v>
      </c>
      <c r="AM148" s="78" t="s">
        <v>73</v>
      </c>
      <c r="AN148" s="78" t="s">
        <v>73</v>
      </c>
      <c r="AO148" s="78" t="s">
        <v>73</v>
      </c>
      <c r="AP148" s="46">
        <f t="shared" si="14"/>
        <v>0</v>
      </c>
      <c r="AQ148" s="46">
        <f t="shared" si="15"/>
        <v>12825000</v>
      </c>
      <c r="AR148" s="73" t="s">
        <v>65</v>
      </c>
      <c r="AS148" s="188">
        <v>12825000</v>
      </c>
      <c r="AT148" s="73" t="s">
        <v>86</v>
      </c>
      <c r="AU148" s="76">
        <v>0</v>
      </c>
      <c r="AV148" s="79" t="s">
        <v>73</v>
      </c>
      <c r="AW148" s="187">
        <v>1425000</v>
      </c>
      <c r="AX148" s="186">
        <f t="shared" si="16"/>
        <v>11400000</v>
      </c>
      <c r="AY148" s="82">
        <f t="shared" si="17"/>
        <v>0.1111111111111111</v>
      </c>
      <c r="AZ148" s="185">
        <v>0.1111111111111111</v>
      </c>
      <c r="BA148" s="79" t="s">
        <v>73</v>
      </c>
      <c r="BB148" s="73" t="s">
        <v>87</v>
      </c>
      <c r="BC148" s="162" t="s">
        <v>1557</v>
      </c>
      <c r="BD148" s="72" t="s">
        <v>65</v>
      </c>
      <c r="BE148" s="72" t="s">
        <v>65</v>
      </c>
    </row>
    <row r="149" spans="2:57" x14ac:dyDescent="0.25">
      <c r="B149" s="72">
        <v>2025</v>
      </c>
      <c r="C149" s="72">
        <v>891780111</v>
      </c>
      <c r="D149" s="72" t="s">
        <v>63</v>
      </c>
      <c r="E149" s="190" t="s">
        <v>1556</v>
      </c>
      <c r="F149" s="73" t="s">
        <v>1555</v>
      </c>
      <c r="G149" s="73">
        <v>0</v>
      </c>
      <c r="H149" s="73" t="s">
        <v>71</v>
      </c>
      <c r="I149" s="72" t="s">
        <v>64</v>
      </c>
      <c r="J149" s="74" t="s">
        <v>81</v>
      </c>
      <c r="K149" s="162" t="s">
        <v>1554</v>
      </c>
      <c r="L149" s="188">
        <v>9825000</v>
      </c>
      <c r="M149" s="72" t="s">
        <v>66</v>
      </c>
      <c r="N149" s="162" t="s">
        <v>1553</v>
      </c>
      <c r="O149" s="162">
        <v>36695081</v>
      </c>
      <c r="P149" s="191">
        <v>27</v>
      </c>
      <c r="Q149" s="78">
        <v>45670</v>
      </c>
      <c r="R149" s="162">
        <v>2494141000</v>
      </c>
      <c r="S149" s="78">
        <v>45679</v>
      </c>
      <c r="T149" s="188">
        <v>9825000</v>
      </c>
      <c r="U149" s="73" t="s">
        <v>65</v>
      </c>
      <c r="V149" s="188">
        <v>8742360</v>
      </c>
      <c r="W149" s="190" t="s">
        <v>818</v>
      </c>
      <c r="X149" s="189">
        <v>45679</v>
      </c>
      <c r="Y149" s="189">
        <v>45679</v>
      </c>
      <c r="Z149" s="75" t="s">
        <v>73</v>
      </c>
      <c r="AA149" s="75">
        <v>45808</v>
      </c>
      <c r="AB149" s="46">
        <f t="shared" si="12"/>
        <v>129</v>
      </c>
      <c r="AC149" s="76">
        <v>0</v>
      </c>
      <c r="AD149" s="76">
        <v>0</v>
      </c>
      <c r="AE149" s="76">
        <v>0</v>
      </c>
      <c r="AF149" s="77" t="s">
        <v>73</v>
      </c>
      <c r="AG149" s="283">
        <f t="shared" si="13"/>
        <v>0</v>
      </c>
      <c r="AH149" s="76">
        <v>0</v>
      </c>
      <c r="AI149" s="76">
        <v>0</v>
      </c>
      <c r="AJ149" s="73" t="s">
        <v>73</v>
      </c>
      <c r="AK149" s="78" t="s">
        <v>73</v>
      </c>
      <c r="AL149" s="76">
        <v>0</v>
      </c>
      <c r="AM149" s="78" t="s">
        <v>73</v>
      </c>
      <c r="AN149" s="78" t="s">
        <v>73</v>
      </c>
      <c r="AO149" s="78" t="s">
        <v>73</v>
      </c>
      <c r="AP149" s="46">
        <f t="shared" si="14"/>
        <v>0</v>
      </c>
      <c r="AQ149" s="46">
        <f t="shared" si="15"/>
        <v>9825000</v>
      </c>
      <c r="AR149" s="73" t="s">
        <v>65</v>
      </c>
      <c r="AS149" s="188">
        <v>9825000</v>
      </c>
      <c r="AT149" s="73" t="s">
        <v>86</v>
      </c>
      <c r="AU149" s="76">
        <v>0</v>
      </c>
      <c r="AV149" s="79" t="s">
        <v>73</v>
      </c>
      <c r="AW149" s="187">
        <v>0</v>
      </c>
      <c r="AX149" s="186">
        <f t="shared" si="16"/>
        <v>9825000</v>
      </c>
      <c r="AY149" s="82">
        <f t="shared" si="17"/>
        <v>0</v>
      </c>
      <c r="AZ149" s="185">
        <v>0</v>
      </c>
      <c r="BA149" s="79" t="s">
        <v>73</v>
      </c>
      <c r="BB149" s="73" t="s">
        <v>87</v>
      </c>
      <c r="BC149" s="162" t="s">
        <v>1552</v>
      </c>
      <c r="BD149" s="72" t="s">
        <v>65</v>
      </c>
      <c r="BE149" s="72" t="s">
        <v>65</v>
      </c>
    </row>
    <row r="150" spans="2:57" x14ac:dyDescent="0.25">
      <c r="B150" s="72">
        <v>2025</v>
      </c>
      <c r="C150" s="72">
        <v>891780111</v>
      </c>
      <c r="D150" s="72" t="s">
        <v>63</v>
      </c>
      <c r="E150" s="190" t="s">
        <v>1551</v>
      </c>
      <c r="F150" s="73" t="s">
        <v>1550</v>
      </c>
      <c r="G150" s="73">
        <v>0</v>
      </c>
      <c r="H150" s="73" t="s">
        <v>71</v>
      </c>
      <c r="I150" s="72" t="s">
        <v>64</v>
      </c>
      <c r="J150" s="74" t="s">
        <v>81</v>
      </c>
      <c r="K150" s="162" t="s">
        <v>1549</v>
      </c>
      <c r="L150" s="188">
        <v>14307200</v>
      </c>
      <c r="M150" s="72" t="s">
        <v>66</v>
      </c>
      <c r="N150" s="162" t="s">
        <v>1548</v>
      </c>
      <c r="O150" s="162">
        <v>57466453</v>
      </c>
      <c r="P150" s="73">
        <v>28</v>
      </c>
      <c r="Q150" s="78">
        <v>45670</v>
      </c>
      <c r="R150" s="97">
        <v>5573604000</v>
      </c>
      <c r="S150" s="78">
        <v>45679</v>
      </c>
      <c r="T150" s="188">
        <v>14307200</v>
      </c>
      <c r="U150" s="73" t="s">
        <v>65</v>
      </c>
      <c r="V150" s="188">
        <v>36557666</v>
      </c>
      <c r="W150" s="190" t="s">
        <v>1015</v>
      </c>
      <c r="X150" s="189">
        <v>45679</v>
      </c>
      <c r="Y150" s="189">
        <v>45679</v>
      </c>
      <c r="Z150" s="75" t="s">
        <v>73</v>
      </c>
      <c r="AA150" s="75">
        <v>45808</v>
      </c>
      <c r="AB150" s="46">
        <f t="shared" si="12"/>
        <v>129</v>
      </c>
      <c r="AC150" s="76">
        <v>0</v>
      </c>
      <c r="AD150" s="76">
        <v>0</v>
      </c>
      <c r="AE150" s="76">
        <v>0</v>
      </c>
      <c r="AF150" s="77" t="s">
        <v>73</v>
      </c>
      <c r="AG150" s="283">
        <f t="shared" si="13"/>
        <v>0</v>
      </c>
      <c r="AH150" s="76">
        <v>0</v>
      </c>
      <c r="AI150" s="76">
        <v>0</v>
      </c>
      <c r="AJ150" s="73" t="s">
        <v>73</v>
      </c>
      <c r="AK150" s="78" t="s">
        <v>73</v>
      </c>
      <c r="AL150" s="76">
        <v>0</v>
      </c>
      <c r="AM150" s="78" t="s">
        <v>73</v>
      </c>
      <c r="AN150" s="78" t="s">
        <v>73</v>
      </c>
      <c r="AO150" s="78" t="s">
        <v>73</v>
      </c>
      <c r="AP150" s="46">
        <f t="shared" si="14"/>
        <v>0</v>
      </c>
      <c r="AQ150" s="46">
        <f t="shared" si="15"/>
        <v>14307200</v>
      </c>
      <c r="AR150" s="73" t="s">
        <v>65</v>
      </c>
      <c r="AS150" s="188">
        <v>14307200</v>
      </c>
      <c r="AT150" s="73" t="s">
        <v>86</v>
      </c>
      <c r="AU150" s="76">
        <v>0</v>
      </c>
      <c r="AV150" s="79" t="s">
        <v>73</v>
      </c>
      <c r="AW150" s="187">
        <v>0</v>
      </c>
      <c r="AX150" s="186">
        <f t="shared" si="16"/>
        <v>14307200</v>
      </c>
      <c r="AY150" s="82">
        <f t="shared" si="17"/>
        <v>0</v>
      </c>
      <c r="AZ150" s="185">
        <v>0</v>
      </c>
      <c r="BA150" s="79" t="s">
        <v>73</v>
      </c>
      <c r="BB150" s="73" t="s">
        <v>87</v>
      </c>
      <c r="BC150" s="162" t="s">
        <v>1547</v>
      </c>
      <c r="BD150" s="72" t="s">
        <v>65</v>
      </c>
      <c r="BE150" s="72" t="s">
        <v>65</v>
      </c>
    </row>
    <row r="151" spans="2:57" x14ac:dyDescent="0.25">
      <c r="B151" s="72">
        <v>2025</v>
      </c>
      <c r="C151" s="72">
        <v>891780111</v>
      </c>
      <c r="D151" s="72" t="s">
        <v>63</v>
      </c>
      <c r="E151" s="190" t="s">
        <v>1546</v>
      </c>
      <c r="F151" s="73" t="s">
        <v>1545</v>
      </c>
      <c r="G151" s="73">
        <v>0</v>
      </c>
      <c r="H151" s="73" t="s">
        <v>71</v>
      </c>
      <c r="I151" s="72" t="s">
        <v>64</v>
      </c>
      <c r="J151" s="74" t="s">
        <v>81</v>
      </c>
      <c r="K151" s="162" t="s">
        <v>1544</v>
      </c>
      <c r="L151" s="188">
        <v>22500000</v>
      </c>
      <c r="M151" s="72" t="s">
        <v>66</v>
      </c>
      <c r="N151" s="162" t="s">
        <v>1543</v>
      </c>
      <c r="O151" s="162">
        <v>7601763</v>
      </c>
      <c r="P151" s="73">
        <v>28</v>
      </c>
      <c r="Q151" s="78">
        <v>45670</v>
      </c>
      <c r="R151" s="97">
        <v>5573604000</v>
      </c>
      <c r="S151" s="78">
        <v>45679</v>
      </c>
      <c r="T151" s="188">
        <v>22500000</v>
      </c>
      <c r="U151" s="73" t="s">
        <v>65</v>
      </c>
      <c r="V151" s="188">
        <v>26671578</v>
      </c>
      <c r="W151" s="190" t="s">
        <v>1542</v>
      </c>
      <c r="X151" s="189">
        <v>45679</v>
      </c>
      <c r="Y151" s="189">
        <v>45679</v>
      </c>
      <c r="Z151" s="75" t="s">
        <v>73</v>
      </c>
      <c r="AA151" s="75">
        <v>45808</v>
      </c>
      <c r="AB151" s="46">
        <f t="shared" si="12"/>
        <v>129</v>
      </c>
      <c r="AC151" s="76">
        <v>0</v>
      </c>
      <c r="AD151" s="76">
        <v>0</v>
      </c>
      <c r="AE151" s="76">
        <v>0</v>
      </c>
      <c r="AF151" s="77" t="s">
        <v>73</v>
      </c>
      <c r="AG151" s="283">
        <f t="shared" si="13"/>
        <v>0</v>
      </c>
      <c r="AH151" s="76">
        <v>0</v>
      </c>
      <c r="AI151" s="76">
        <v>0</v>
      </c>
      <c r="AJ151" s="73" t="s">
        <v>73</v>
      </c>
      <c r="AK151" s="78" t="s">
        <v>73</v>
      </c>
      <c r="AL151" s="76">
        <v>0</v>
      </c>
      <c r="AM151" s="78" t="s">
        <v>73</v>
      </c>
      <c r="AN151" s="78" t="s">
        <v>73</v>
      </c>
      <c r="AO151" s="78" t="s">
        <v>73</v>
      </c>
      <c r="AP151" s="46">
        <f t="shared" si="14"/>
        <v>0</v>
      </c>
      <c r="AQ151" s="46">
        <f t="shared" si="15"/>
        <v>22500000</v>
      </c>
      <c r="AR151" s="73" t="s">
        <v>65</v>
      </c>
      <c r="AS151" s="188">
        <v>22500000</v>
      </c>
      <c r="AT151" s="73" t="s">
        <v>86</v>
      </c>
      <c r="AU151" s="76">
        <v>0</v>
      </c>
      <c r="AV151" s="79" t="s">
        <v>73</v>
      </c>
      <c r="AW151" s="187">
        <v>0</v>
      </c>
      <c r="AX151" s="186">
        <f t="shared" si="16"/>
        <v>22500000</v>
      </c>
      <c r="AY151" s="82">
        <f t="shared" si="17"/>
        <v>0</v>
      </c>
      <c r="AZ151" s="185">
        <v>0</v>
      </c>
      <c r="BA151" s="79" t="s">
        <v>73</v>
      </c>
      <c r="BB151" s="73" t="s">
        <v>87</v>
      </c>
      <c r="BC151" s="162" t="s">
        <v>1541</v>
      </c>
      <c r="BD151" s="72" t="s">
        <v>65</v>
      </c>
      <c r="BE151" s="72" t="s">
        <v>65</v>
      </c>
    </row>
    <row r="152" spans="2:57" x14ac:dyDescent="0.25">
      <c r="B152" s="72">
        <v>2025</v>
      </c>
      <c r="C152" s="72">
        <v>891780111</v>
      </c>
      <c r="D152" s="72" t="s">
        <v>63</v>
      </c>
      <c r="E152" s="190" t="s">
        <v>1540</v>
      </c>
      <c r="F152" s="73" t="s">
        <v>1539</v>
      </c>
      <c r="G152" s="73">
        <v>0</v>
      </c>
      <c r="H152" s="73" t="s">
        <v>71</v>
      </c>
      <c r="I152" s="72" t="s">
        <v>64</v>
      </c>
      <c r="J152" s="74" t="s">
        <v>81</v>
      </c>
      <c r="K152" s="162" t="s">
        <v>1538</v>
      </c>
      <c r="L152" s="188">
        <v>15739800</v>
      </c>
      <c r="M152" s="72" t="s">
        <v>66</v>
      </c>
      <c r="N152" s="162" t="s">
        <v>1537</v>
      </c>
      <c r="O152" s="162">
        <v>1082908421</v>
      </c>
      <c r="P152" s="73">
        <v>28</v>
      </c>
      <c r="Q152" s="78">
        <v>45670</v>
      </c>
      <c r="R152" s="97">
        <v>5573604000</v>
      </c>
      <c r="S152" s="78">
        <v>45679</v>
      </c>
      <c r="T152" s="188">
        <v>15739800</v>
      </c>
      <c r="U152" s="73" t="s">
        <v>65</v>
      </c>
      <c r="V152" s="188">
        <v>85449357</v>
      </c>
      <c r="W152" s="190" t="s">
        <v>868</v>
      </c>
      <c r="X152" s="189">
        <v>45679</v>
      </c>
      <c r="Y152" s="189">
        <v>45679</v>
      </c>
      <c r="Z152" s="75" t="s">
        <v>73</v>
      </c>
      <c r="AA152" s="75">
        <v>45808</v>
      </c>
      <c r="AB152" s="46">
        <f t="shared" si="12"/>
        <v>129</v>
      </c>
      <c r="AC152" s="76">
        <v>0</v>
      </c>
      <c r="AD152" s="76">
        <v>0</v>
      </c>
      <c r="AE152" s="76">
        <v>0</v>
      </c>
      <c r="AF152" s="77" t="s">
        <v>73</v>
      </c>
      <c r="AG152" s="283">
        <f t="shared" si="13"/>
        <v>0</v>
      </c>
      <c r="AH152" s="76">
        <v>0</v>
      </c>
      <c r="AI152" s="76">
        <v>0</v>
      </c>
      <c r="AJ152" s="73" t="s">
        <v>73</v>
      </c>
      <c r="AK152" s="78" t="s">
        <v>73</v>
      </c>
      <c r="AL152" s="76">
        <v>0</v>
      </c>
      <c r="AM152" s="78" t="s">
        <v>73</v>
      </c>
      <c r="AN152" s="78" t="s">
        <v>73</v>
      </c>
      <c r="AO152" s="78" t="s">
        <v>73</v>
      </c>
      <c r="AP152" s="46">
        <f t="shared" si="14"/>
        <v>0</v>
      </c>
      <c r="AQ152" s="46">
        <f t="shared" si="15"/>
        <v>15739800</v>
      </c>
      <c r="AR152" s="73" t="s">
        <v>65</v>
      </c>
      <c r="AS152" s="188">
        <v>15739800</v>
      </c>
      <c r="AT152" s="73" t="s">
        <v>86</v>
      </c>
      <c r="AU152" s="76">
        <v>0</v>
      </c>
      <c r="AV152" s="79" t="s">
        <v>73</v>
      </c>
      <c r="AW152" s="187">
        <v>1851800</v>
      </c>
      <c r="AX152" s="186">
        <f t="shared" si="16"/>
        <v>13888000</v>
      </c>
      <c r="AY152" s="82">
        <f t="shared" si="17"/>
        <v>0.11765079607110637</v>
      </c>
      <c r="AZ152" s="185">
        <v>0.11765079607110637</v>
      </c>
      <c r="BA152" s="79" t="s">
        <v>73</v>
      </c>
      <c r="BB152" s="73" t="s">
        <v>87</v>
      </c>
      <c r="BC152" s="162" t="s">
        <v>1536</v>
      </c>
      <c r="BD152" s="72" t="s">
        <v>65</v>
      </c>
      <c r="BE152" s="72" t="s">
        <v>65</v>
      </c>
    </row>
    <row r="153" spans="2:57" x14ac:dyDescent="0.25">
      <c r="B153" s="72">
        <v>2025</v>
      </c>
      <c r="C153" s="72">
        <v>891780111</v>
      </c>
      <c r="D153" s="72" t="s">
        <v>63</v>
      </c>
      <c r="E153" s="190" t="s">
        <v>1535</v>
      </c>
      <c r="F153" s="73" t="s">
        <v>1534</v>
      </c>
      <c r="G153" s="73">
        <v>0</v>
      </c>
      <c r="H153" s="73" t="s">
        <v>71</v>
      </c>
      <c r="I153" s="72" t="s">
        <v>64</v>
      </c>
      <c r="J153" s="74" t="s">
        <v>81</v>
      </c>
      <c r="K153" s="162" t="s">
        <v>1533</v>
      </c>
      <c r="L153" s="188">
        <v>15739800</v>
      </c>
      <c r="M153" s="72" t="s">
        <v>66</v>
      </c>
      <c r="N153" s="162" t="s">
        <v>1532</v>
      </c>
      <c r="O153" s="162">
        <v>1082851727</v>
      </c>
      <c r="P153" s="73">
        <v>28</v>
      </c>
      <c r="Q153" s="78">
        <v>45670</v>
      </c>
      <c r="R153" s="97">
        <v>5573604000</v>
      </c>
      <c r="S153" s="78">
        <v>45679</v>
      </c>
      <c r="T153" s="188">
        <v>15739800</v>
      </c>
      <c r="U153" s="73" t="s">
        <v>65</v>
      </c>
      <c r="V153" s="188">
        <v>85449357</v>
      </c>
      <c r="W153" s="190" t="s">
        <v>868</v>
      </c>
      <c r="X153" s="189">
        <v>45679</v>
      </c>
      <c r="Y153" s="189">
        <v>45679</v>
      </c>
      <c r="Z153" s="75" t="s">
        <v>73</v>
      </c>
      <c r="AA153" s="75">
        <v>45808</v>
      </c>
      <c r="AB153" s="46">
        <f t="shared" si="12"/>
        <v>129</v>
      </c>
      <c r="AC153" s="76">
        <v>0</v>
      </c>
      <c r="AD153" s="76">
        <v>0</v>
      </c>
      <c r="AE153" s="76">
        <v>0</v>
      </c>
      <c r="AF153" s="77" t="s">
        <v>73</v>
      </c>
      <c r="AG153" s="283">
        <f t="shared" si="13"/>
        <v>0</v>
      </c>
      <c r="AH153" s="76">
        <v>0</v>
      </c>
      <c r="AI153" s="76">
        <v>0</v>
      </c>
      <c r="AJ153" s="73" t="s">
        <v>73</v>
      </c>
      <c r="AK153" s="78" t="s">
        <v>73</v>
      </c>
      <c r="AL153" s="76">
        <v>0</v>
      </c>
      <c r="AM153" s="78" t="s">
        <v>73</v>
      </c>
      <c r="AN153" s="78" t="s">
        <v>73</v>
      </c>
      <c r="AO153" s="78" t="s">
        <v>73</v>
      </c>
      <c r="AP153" s="46">
        <f t="shared" si="14"/>
        <v>0</v>
      </c>
      <c r="AQ153" s="46">
        <f t="shared" si="15"/>
        <v>15739800</v>
      </c>
      <c r="AR153" s="73" t="s">
        <v>65</v>
      </c>
      <c r="AS153" s="188">
        <v>15739800</v>
      </c>
      <c r="AT153" s="73" t="s">
        <v>86</v>
      </c>
      <c r="AU153" s="76">
        <v>0</v>
      </c>
      <c r="AV153" s="79" t="s">
        <v>73</v>
      </c>
      <c r="AW153" s="187">
        <v>1851800</v>
      </c>
      <c r="AX153" s="186">
        <f t="shared" si="16"/>
        <v>13888000</v>
      </c>
      <c r="AY153" s="82">
        <f t="shared" si="17"/>
        <v>0.11765079607110637</v>
      </c>
      <c r="AZ153" s="185">
        <v>0.11765079607110637</v>
      </c>
      <c r="BA153" s="79" t="s">
        <v>73</v>
      </c>
      <c r="BB153" s="73" t="s">
        <v>87</v>
      </c>
      <c r="BC153" s="162" t="s">
        <v>1531</v>
      </c>
      <c r="BD153" s="72" t="s">
        <v>65</v>
      </c>
      <c r="BE153" s="72" t="s">
        <v>65</v>
      </c>
    </row>
    <row r="154" spans="2:57" x14ac:dyDescent="0.25">
      <c r="B154" s="72">
        <v>2025</v>
      </c>
      <c r="C154" s="72">
        <v>891780111</v>
      </c>
      <c r="D154" s="72" t="s">
        <v>63</v>
      </c>
      <c r="E154" s="190" t="s">
        <v>1530</v>
      </c>
      <c r="F154" s="73" t="s">
        <v>1529</v>
      </c>
      <c r="G154" s="73">
        <v>0</v>
      </c>
      <c r="H154" s="73" t="s">
        <v>71</v>
      </c>
      <c r="I154" s="72" t="s">
        <v>64</v>
      </c>
      <c r="J154" s="74" t="s">
        <v>81</v>
      </c>
      <c r="K154" s="162" t="s">
        <v>1528</v>
      </c>
      <c r="L154" s="188">
        <v>15739800</v>
      </c>
      <c r="M154" s="72" t="s">
        <v>66</v>
      </c>
      <c r="N154" s="162" t="s">
        <v>1527</v>
      </c>
      <c r="O154" s="162">
        <v>12613225</v>
      </c>
      <c r="P154" s="73">
        <v>28</v>
      </c>
      <c r="Q154" s="78">
        <v>45670</v>
      </c>
      <c r="R154" s="97">
        <v>5573604000</v>
      </c>
      <c r="S154" s="78">
        <v>45679</v>
      </c>
      <c r="T154" s="188">
        <v>15739800</v>
      </c>
      <c r="U154" s="73" t="s">
        <v>65</v>
      </c>
      <c r="V154" s="188">
        <v>85449357</v>
      </c>
      <c r="W154" s="190" t="s">
        <v>868</v>
      </c>
      <c r="X154" s="189">
        <v>45679</v>
      </c>
      <c r="Y154" s="189">
        <v>45679</v>
      </c>
      <c r="Z154" s="75" t="s">
        <v>73</v>
      </c>
      <c r="AA154" s="75">
        <v>45808</v>
      </c>
      <c r="AB154" s="46">
        <f t="shared" si="12"/>
        <v>129</v>
      </c>
      <c r="AC154" s="76">
        <v>0</v>
      </c>
      <c r="AD154" s="76">
        <v>0</v>
      </c>
      <c r="AE154" s="76">
        <v>0</v>
      </c>
      <c r="AF154" s="77" t="s">
        <v>73</v>
      </c>
      <c r="AG154" s="283">
        <f t="shared" si="13"/>
        <v>0</v>
      </c>
      <c r="AH154" s="76">
        <v>0</v>
      </c>
      <c r="AI154" s="76">
        <v>0</v>
      </c>
      <c r="AJ154" s="73" t="s">
        <v>73</v>
      </c>
      <c r="AK154" s="78" t="s">
        <v>73</v>
      </c>
      <c r="AL154" s="76">
        <v>0</v>
      </c>
      <c r="AM154" s="78" t="s">
        <v>73</v>
      </c>
      <c r="AN154" s="78" t="s">
        <v>73</v>
      </c>
      <c r="AO154" s="78" t="s">
        <v>73</v>
      </c>
      <c r="AP154" s="46">
        <f t="shared" si="14"/>
        <v>0</v>
      </c>
      <c r="AQ154" s="46">
        <f t="shared" si="15"/>
        <v>15739800</v>
      </c>
      <c r="AR154" s="73" t="s">
        <v>65</v>
      </c>
      <c r="AS154" s="188">
        <v>15739800</v>
      </c>
      <c r="AT154" s="73" t="s">
        <v>86</v>
      </c>
      <c r="AU154" s="76">
        <v>0</v>
      </c>
      <c r="AV154" s="79" t="s">
        <v>73</v>
      </c>
      <c r="AW154" s="187">
        <v>1851800</v>
      </c>
      <c r="AX154" s="186">
        <f t="shared" si="16"/>
        <v>13888000</v>
      </c>
      <c r="AY154" s="82">
        <f t="shared" si="17"/>
        <v>0.11765079607110637</v>
      </c>
      <c r="AZ154" s="185">
        <v>0.11765079607110637</v>
      </c>
      <c r="BA154" s="79" t="s">
        <v>73</v>
      </c>
      <c r="BB154" s="73" t="s">
        <v>87</v>
      </c>
      <c r="BC154" s="162" t="s">
        <v>1526</v>
      </c>
      <c r="BD154" s="72" t="s">
        <v>65</v>
      </c>
      <c r="BE154" s="72" t="s">
        <v>65</v>
      </c>
    </row>
    <row r="155" spans="2:57" x14ac:dyDescent="0.25">
      <c r="B155" s="72">
        <v>2025</v>
      </c>
      <c r="C155" s="72">
        <v>891780111</v>
      </c>
      <c r="D155" s="72" t="s">
        <v>63</v>
      </c>
      <c r="E155" s="190" t="s">
        <v>1525</v>
      </c>
      <c r="F155" s="73" t="s">
        <v>1524</v>
      </c>
      <c r="G155" s="73">
        <v>0</v>
      </c>
      <c r="H155" s="73" t="s">
        <v>71</v>
      </c>
      <c r="I155" s="72" t="s">
        <v>64</v>
      </c>
      <c r="J155" s="74" t="s">
        <v>81</v>
      </c>
      <c r="K155" s="162" t="s">
        <v>1523</v>
      </c>
      <c r="L155" s="188">
        <v>15739800</v>
      </c>
      <c r="M155" s="72" t="s">
        <v>66</v>
      </c>
      <c r="N155" s="162" t="s">
        <v>1522</v>
      </c>
      <c r="O155" s="162">
        <v>1082916060</v>
      </c>
      <c r="P155" s="73">
        <v>28</v>
      </c>
      <c r="Q155" s="78">
        <v>45670</v>
      </c>
      <c r="R155" s="97">
        <v>5573604000</v>
      </c>
      <c r="S155" s="78">
        <v>45679</v>
      </c>
      <c r="T155" s="188">
        <v>15739800</v>
      </c>
      <c r="U155" s="73" t="s">
        <v>65</v>
      </c>
      <c r="V155" s="188">
        <v>85449357</v>
      </c>
      <c r="W155" s="190" t="s">
        <v>868</v>
      </c>
      <c r="X155" s="189">
        <v>45679</v>
      </c>
      <c r="Y155" s="189">
        <v>45679</v>
      </c>
      <c r="Z155" s="75" t="s">
        <v>73</v>
      </c>
      <c r="AA155" s="75">
        <v>45808</v>
      </c>
      <c r="AB155" s="46">
        <f t="shared" si="12"/>
        <v>129</v>
      </c>
      <c r="AC155" s="76">
        <v>0</v>
      </c>
      <c r="AD155" s="76">
        <v>0</v>
      </c>
      <c r="AE155" s="76">
        <v>0</v>
      </c>
      <c r="AF155" s="77" t="s">
        <v>73</v>
      </c>
      <c r="AG155" s="283">
        <f t="shared" si="13"/>
        <v>0</v>
      </c>
      <c r="AH155" s="76">
        <v>0</v>
      </c>
      <c r="AI155" s="76">
        <v>0</v>
      </c>
      <c r="AJ155" s="73" t="s">
        <v>73</v>
      </c>
      <c r="AK155" s="78" t="s">
        <v>73</v>
      </c>
      <c r="AL155" s="76">
        <v>0</v>
      </c>
      <c r="AM155" s="78" t="s">
        <v>73</v>
      </c>
      <c r="AN155" s="78" t="s">
        <v>73</v>
      </c>
      <c r="AO155" s="78" t="s">
        <v>73</v>
      </c>
      <c r="AP155" s="46">
        <f t="shared" si="14"/>
        <v>0</v>
      </c>
      <c r="AQ155" s="46">
        <f t="shared" si="15"/>
        <v>15739800</v>
      </c>
      <c r="AR155" s="73" t="s">
        <v>65</v>
      </c>
      <c r="AS155" s="188">
        <v>15739800</v>
      </c>
      <c r="AT155" s="73" t="s">
        <v>86</v>
      </c>
      <c r="AU155" s="76">
        <v>0</v>
      </c>
      <c r="AV155" s="79" t="s">
        <v>73</v>
      </c>
      <c r="AW155" s="187">
        <v>1851800</v>
      </c>
      <c r="AX155" s="186">
        <f t="shared" si="16"/>
        <v>13888000</v>
      </c>
      <c r="AY155" s="82">
        <f t="shared" si="17"/>
        <v>0.11765079607110637</v>
      </c>
      <c r="AZ155" s="185">
        <v>0.11765079607110637</v>
      </c>
      <c r="BA155" s="79" t="s">
        <v>73</v>
      </c>
      <c r="BB155" s="73" t="s">
        <v>87</v>
      </c>
      <c r="BC155" s="162" t="s">
        <v>1521</v>
      </c>
      <c r="BD155" s="72" t="s">
        <v>65</v>
      </c>
      <c r="BE155" s="72" t="s">
        <v>65</v>
      </c>
    </row>
    <row r="156" spans="2:57" x14ac:dyDescent="0.25">
      <c r="B156" s="72">
        <v>2025</v>
      </c>
      <c r="C156" s="72">
        <v>891780111</v>
      </c>
      <c r="D156" s="72" t="s">
        <v>63</v>
      </c>
      <c r="E156" s="190" t="s">
        <v>1520</v>
      </c>
      <c r="F156" s="73" t="s">
        <v>1519</v>
      </c>
      <c r="G156" s="73">
        <v>0</v>
      </c>
      <c r="H156" s="73" t="s">
        <v>71</v>
      </c>
      <c r="I156" s="72" t="s">
        <v>64</v>
      </c>
      <c r="J156" s="74" t="s">
        <v>81</v>
      </c>
      <c r="K156" s="162" t="s">
        <v>1518</v>
      </c>
      <c r="L156" s="188">
        <v>14307200</v>
      </c>
      <c r="M156" s="72" t="s">
        <v>66</v>
      </c>
      <c r="N156" s="162" t="s">
        <v>1517</v>
      </c>
      <c r="O156" s="162">
        <v>36720698</v>
      </c>
      <c r="P156" s="73">
        <v>28</v>
      </c>
      <c r="Q156" s="78">
        <v>45670</v>
      </c>
      <c r="R156" s="97">
        <v>5573604000</v>
      </c>
      <c r="S156" s="78">
        <v>45679</v>
      </c>
      <c r="T156" s="188">
        <v>14307200</v>
      </c>
      <c r="U156" s="73" t="s">
        <v>65</v>
      </c>
      <c r="V156" s="188">
        <v>84452087</v>
      </c>
      <c r="W156" s="190" t="s">
        <v>1206</v>
      </c>
      <c r="X156" s="189">
        <v>45679</v>
      </c>
      <c r="Y156" s="189">
        <v>45679</v>
      </c>
      <c r="Z156" s="75" t="s">
        <v>73</v>
      </c>
      <c r="AA156" s="75">
        <v>45808</v>
      </c>
      <c r="AB156" s="46">
        <f t="shared" si="12"/>
        <v>129</v>
      </c>
      <c r="AC156" s="76">
        <v>0</v>
      </c>
      <c r="AD156" s="76">
        <v>0</v>
      </c>
      <c r="AE156" s="76">
        <v>0</v>
      </c>
      <c r="AF156" s="77" t="s">
        <v>73</v>
      </c>
      <c r="AG156" s="283">
        <f t="shared" si="13"/>
        <v>0</v>
      </c>
      <c r="AH156" s="76">
        <v>0</v>
      </c>
      <c r="AI156" s="76">
        <v>0</v>
      </c>
      <c r="AJ156" s="73" t="s">
        <v>73</v>
      </c>
      <c r="AK156" s="78" t="s">
        <v>73</v>
      </c>
      <c r="AL156" s="76">
        <v>0</v>
      </c>
      <c r="AM156" s="78" t="s">
        <v>73</v>
      </c>
      <c r="AN156" s="78" t="s">
        <v>73</v>
      </c>
      <c r="AO156" s="78" t="s">
        <v>73</v>
      </c>
      <c r="AP156" s="46">
        <f t="shared" si="14"/>
        <v>0</v>
      </c>
      <c r="AQ156" s="46">
        <f t="shared" si="15"/>
        <v>14307200</v>
      </c>
      <c r="AR156" s="73" t="s">
        <v>65</v>
      </c>
      <c r="AS156" s="188">
        <v>14307200</v>
      </c>
      <c r="AT156" s="73" t="s">
        <v>86</v>
      </c>
      <c r="AU156" s="76">
        <v>0</v>
      </c>
      <c r="AV156" s="79" t="s">
        <v>73</v>
      </c>
      <c r="AW156" s="187">
        <v>0</v>
      </c>
      <c r="AX156" s="186">
        <f t="shared" si="16"/>
        <v>14307200</v>
      </c>
      <c r="AY156" s="82">
        <f t="shared" si="17"/>
        <v>0</v>
      </c>
      <c r="AZ156" s="185">
        <v>0</v>
      </c>
      <c r="BA156" s="79" t="s">
        <v>73</v>
      </c>
      <c r="BB156" s="73" t="s">
        <v>87</v>
      </c>
      <c r="BC156" s="162" t="s">
        <v>1516</v>
      </c>
      <c r="BD156" s="72" t="s">
        <v>65</v>
      </c>
      <c r="BE156" s="72" t="s">
        <v>65</v>
      </c>
    </row>
    <row r="157" spans="2:57" x14ac:dyDescent="0.25">
      <c r="B157" s="72">
        <v>2025</v>
      </c>
      <c r="C157" s="72">
        <v>891780111</v>
      </c>
      <c r="D157" s="72" t="s">
        <v>63</v>
      </c>
      <c r="E157" s="190" t="s">
        <v>1515</v>
      </c>
      <c r="F157" s="73" t="s">
        <v>1514</v>
      </c>
      <c r="G157" s="73">
        <v>0</v>
      </c>
      <c r="H157" s="73" t="s">
        <v>71</v>
      </c>
      <c r="I157" s="72" t="s">
        <v>64</v>
      </c>
      <c r="J157" s="74" t="s">
        <v>81</v>
      </c>
      <c r="K157" s="162" t="s">
        <v>1513</v>
      </c>
      <c r="L157" s="188">
        <v>14517600</v>
      </c>
      <c r="M157" s="72" t="s">
        <v>66</v>
      </c>
      <c r="N157" s="162" t="s">
        <v>1512</v>
      </c>
      <c r="O157" s="162">
        <v>85462989</v>
      </c>
      <c r="P157" s="73">
        <v>28</v>
      </c>
      <c r="Q157" s="78">
        <v>45670</v>
      </c>
      <c r="R157" s="97">
        <v>5573604000</v>
      </c>
      <c r="S157" s="78">
        <v>45679</v>
      </c>
      <c r="T157" s="188">
        <v>14517600</v>
      </c>
      <c r="U157" s="73" t="s">
        <v>65</v>
      </c>
      <c r="V157" s="188">
        <v>36665858</v>
      </c>
      <c r="W157" s="190" t="s">
        <v>1511</v>
      </c>
      <c r="X157" s="189">
        <v>45679</v>
      </c>
      <c r="Y157" s="189">
        <v>45679</v>
      </c>
      <c r="Z157" s="75" t="s">
        <v>73</v>
      </c>
      <c r="AA157" s="75">
        <v>45808</v>
      </c>
      <c r="AB157" s="46">
        <f t="shared" si="12"/>
        <v>129</v>
      </c>
      <c r="AC157" s="76">
        <v>0</v>
      </c>
      <c r="AD157" s="76">
        <v>0</v>
      </c>
      <c r="AE157" s="76">
        <v>0</v>
      </c>
      <c r="AF157" s="77" t="s">
        <v>73</v>
      </c>
      <c r="AG157" s="283">
        <f t="shared" si="13"/>
        <v>0</v>
      </c>
      <c r="AH157" s="76">
        <v>0</v>
      </c>
      <c r="AI157" s="76">
        <v>0</v>
      </c>
      <c r="AJ157" s="73" t="s">
        <v>73</v>
      </c>
      <c r="AK157" s="78" t="s">
        <v>73</v>
      </c>
      <c r="AL157" s="76">
        <v>0</v>
      </c>
      <c r="AM157" s="78" t="s">
        <v>73</v>
      </c>
      <c r="AN157" s="78" t="s">
        <v>73</v>
      </c>
      <c r="AO157" s="78" t="s">
        <v>73</v>
      </c>
      <c r="AP157" s="46">
        <f t="shared" si="14"/>
        <v>0</v>
      </c>
      <c r="AQ157" s="46">
        <f t="shared" si="15"/>
        <v>14517600</v>
      </c>
      <c r="AR157" s="73" t="s">
        <v>65</v>
      </c>
      <c r="AS157" s="188">
        <v>14517600</v>
      </c>
      <c r="AT157" s="73" t="s">
        <v>86</v>
      </c>
      <c r="AU157" s="76">
        <v>0</v>
      </c>
      <c r="AV157" s="79" t="s">
        <v>73</v>
      </c>
      <c r="AW157" s="187">
        <v>1893600</v>
      </c>
      <c r="AX157" s="186">
        <f t="shared" si="16"/>
        <v>12624000</v>
      </c>
      <c r="AY157" s="82">
        <f t="shared" si="17"/>
        <v>0.13043478260869565</v>
      </c>
      <c r="AZ157" s="185">
        <v>0.13043478260869565</v>
      </c>
      <c r="BA157" s="79" t="s">
        <v>73</v>
      </c>
      <c r="BB157" s="73" t="s">
        <v>87</v>
      </c>
      <c r="BC157" s="162" t="s">
        <v>1510</v>
      </c>
      <c r="BD157" s="72" t="s">
        <v>65</v>
      </c>
      <c r="BE157" s="72" t="s">
        <v>65</v>
      </c>
    </row>
    <row r="158" spans="2:57" x14ac:dyDescent="0.25">
      <c r="B158" s="72">
        <v>2025</v>
      </c>
      <c r="C158" s="72">
        <v>891780111</v>
      </c>
      <c r="D158" s="72" t="s">
        <v>63</v>
      </c>
      <c r="E158" s="190" t="s">
        <v>1509</v>
      </c>
      <c r="F158" s="73" t="s">
        <v>1508</v>
      </c>
      <c r="G158" s="73">
        <v>0</v>
      </c>
      <c r="H158" s="73" t="s">
        <v>71</v>
      </c>
      <c r="I158" s="72" t="s">
        <v>64</v>
      </c>
      <c r="J158" s="74" t="s">
        <v>81</v>
      </c>
      <c r="K158" s="162" t="s">
        <v>1507</v>
      </c>
      <c r="L158" s="188">
        <v>14307200</v>
      </c>
      <c r="M158" s="72" t="s">
        <v>66</v>
      </c>
      <c r="N158" s="162" t="s">
        <v>1506</v>
      </c>
      <c r="O158" s="162">
        <v>1082983493</v>
      </c>
      <c r="P158" s="73">
        <v>28</v>
      </c>
      <c r="Q158" s="78">
        <v>45670</v>
      </c>
      <c r="R158" s="97">
        <v>5573604000</v>
      </c>
      <c r="S158" s="78">
        <v>45679</v>
      </c>
      <c r="T158" s="188">
        <v>14307200</v>
      </c>
      <c r="U158" s="73" t="s">
        <v>65</v>
      </c>
      <c r="V158" s="188">
        <v>36557666</v>
      </c>
      <c r="W158" s="190" t="s">
        <v>1015</v>
      </c>
      <c r="X158" s="189">
        <v>45679</v>
      </c>
      <c r="Y158" s="189">
        <v>45679</v>
      </c>
      <c r="Z158" s="75" t="s">
        <v>73</v>
      </c>
      <c r="AA158" s="75">
        <v>45808</v>
      </c>
      <c r="AB158" s="46">
        <f t="shared" si="12"/>
        <v>129</v>
      </c>
      <c r="AC158" s="76">
        <v>0</v>
      </c>
      <c r="AD158" s="76">
        <v>0</v>
      </c>
      <c r="AE158" s="76">
        <v>0</v>
      </c>
      <c r="AF158" s="77" t="s">
        <v>73</v>
      </c>
      <c r="AG158" s="283">
        <f t="shared" si="13"/>
        <v>0</v>
      </c>
      <c r="AH158" s="76">
        <v>0</v>
      </c>
      <c r="AI158" s="76">
        <v>0</v>
      </c>
      <c r="AJ158" s="73" t="s">
        <v>73</v>
      </c>
      <c r="AK158" s="78" t="s">
        <v>73</v>
      </c>
      <c r="AL158" s="76">
        <v>0</v>
      </c>
      <c r="AM158" s="78" t="s">
        <v>73</v>
      </c>
      <c r="AN158" s="78" t="s">
        <v>73</v>
      </c>
      <c r="AO158" s="78" t="s">
        <v>73</v>
      </c>
      <c r="AP158" s="46">
        <f t="shared" si="14"/>
        <v>0</v>
      </c>
      <c r="AQ158" s="46">
        <f t="shared" si="15"/>
        <v>14307200</v>
      </c>
      <c r="AR158" s="73" t="s">
        <v>65</v>
      </c>
      <c r="AS158" s="188">
        <v>14307200</v>
      </c>
      <c r="AT158" s="73" t="s">
        <v>86</v>
      </c>
      <c r="AU158" s="76">
        <v>0</v>
      </c>
      <c r="AV158" s="79" t="s">
        <v>73</v>
      </c>
      <c r="AW158" s="187">
        <v>1683200</v>
      </c>
      <c r="AX158" s="186">
        <f t="shared" si="16"/>
        <v>12624000</v>
      </c>
      <c r="AY158" s="82">
        <f t="shared" si="17"/>
        <v>0.11764705882352941</v>
      </c>
      <c r="AZ158" s="185">
        <v>0.11764705882352941</v>
      </c>
      <c r="BA158" s="79" t="s">
        <v>73</v>
      </c>
      <c r="BB158" s="73" t="s">
        <v>87</v>
      </c>
      <c r="BC158" s="162" t="s">
        <v>1505</v>
      </c>
      <c r="BD158" s="72" t="s">
        <v>65</v>
      </c>
      <c r="BE158" s="72" t="s">
        <v>65</v>
      </c>
    </row>
    <row r="159" spans="2:57" x14ac:dyDescent="0.25">
      <c r="B159" s="72">
        <v>2025</v>
      </c>
      <c r="C159" s="72">
        <v>891780111</v>
      </c>
      <c r="D159" s="72" t="s">
        <v>63</v>
      </c>
      <c r="E159" s="190" t="s">
        <v>1504</v>
      </c>
      <c r="F159" s="73" t="s">
        <v>1503</v>
      </c>
      <c r="G159" s="73">
        <v>0</v>
      </c>
      <c r="H159" s="73" t="s">
        <v>71</v>
      </c>
      <c r="I159" s="72" t="s">
        <v>64</v>
      </c>
      <c r="J159" s="74" t="s">
        <v>81</v>
      </c>
      <c r="K159" s="162" t="s">
        <v>1502</v>
      </c>
      <c r="L159" s="188">
        <v>15161100</v>
      </c>
      <c r="M159" s="72" t="s">
        <v>66</v>
      </c>
      <c r="N159" s="162" t="s">
        <v>1501</v>
      </c>
      <c r="O159" s="162">
        <v>1083025029</v>
      </c>
      <c r="P159" s="73">
        <v>28</v>
      </c>
      <c r="Q159" s="78">
        <v>45670</v>
      </c>
      <c r="R159" s="97">
        <v>5573604000</v>
      </c>
      <c r="S159" s="78">
        <v>45679</v>
      </c>
      <c r="T159" s="188">
        <v>15161100</v>
      </c>
      <c r="U159" s="73" t="s">
        <v>65</v>
      </c>
      <c r="V159" s="188">
        <v>21400608</v>
      </c>
      <c r="W159" s="190" t="s">
        <v>1157</v>
      </c>
      <c r="X159" s="189">
        <v>45679</v>
      </c>
      <c r="Y159" s="189">
        <v>45679</v>
      </c>
      <c r="Z159" s="75" t="s">
        <v>73</v>
      </c>
      <c r="AA159" s="75">
        <v>45808</v>
      </c>
      <c r="AB159" s="46">
        <f t="shared" si="12"/>
        <v>129</v>
      </c>
      <c r="AC159" s="76">
        <v>0</v>
      </c>
      <c r="AD159" s="76">
        <v>0</v>
      </c>
      <c r="AE159" s="76">
        <v>0</v>
      </c>
      <c r="AF159" s="77" t="s">
        <v>73</v>
      </c>
      <c r="AG159" s="283">
        <f t="shared" si="13"/>
        <v>0</v>
      </c>
      <c r="AH159" s="76">
        <v>0</v>
      </c>
      <c r="AI159" s="76">
        <v>0</v>
      </c>
      <c r="AJ159" s="73" t="s">
        <v>73</v>
      </c>
      <c r="AK159" s="78" t="s">
        <v>73</v>
      </c>
      <c r="AL159" s="76">
        <v>0</v>
      </c>
      <c r="AM159" s="78" t="s">
        <v>73</v>
      </c>
      <c r="AN159" s="78" t="s">
        <v>73</v>
      </c>
      <c r="AO159" s="78" t="s">
        <v>73</v>
      </c>
      <c r="AP159" s="46">
        <f t="shared" si="14"/>
        <v>0</v>
      </c>
      <c r="AQ159" s="46">
        <f t="shared" si="15"/>
        <v>15161100</v>
      </c>
      <c r="AR159" s="73" t="s">
        <v>65</v>
      </c>
      <c r="AS159" s="188">
        <v>15161100</v>
      </c>
      <c r="AT159" s="73" t="s">
        <v>86</v>
      </c>
      <c r="AU159" s="76">
        <v>0</v>
      </c>
      <c r="AV159" s="79" t="s">
        <v>73</v>
      </c>
      <c r="AW159" s="187">
        <v>1273100</v>
      </c>
      <c r="AX159" s="186">
        <f t="shared" si="16"/>
        <v>13888000</v>
      </c>
      <c r="AY159" s="82">
        <f t="shared" si="17"/>
        <v>8.3971479641978486E-2</v>
      </c>
      <c r="AZ159" s="185">
        <v>8.3971479641978486E-2</v>
      </c>
      <c r="BA159" s="79" t="s">
        <v>73</v>
      </c>
      <c r="BB159" s="73" t="s">
        <v>87</v>
      </c>
      <c r="BC159" s="162" t="s">
        <v>1500</v>
      </c>
      <c r="BD159" s="72" t="s">
        <v>65</v>
      </c>
      <c r="BE159" s="72" t="s">
        <v>65</v>
      </c>
    </row>
    <row r="160" spans="2:57" x14ac:dyDescent="0.25">
      <c r="B160" s="72">
        <v>2025</v>
      </c>
      <c r="C160" s="72">
        <v>891780111</v>
      </c>
      <c r="D160" s="72" t="s">
        <v>63</v>
      </c>
      <c r="E160" s="190" t="s">
        <v>1499</v>
      </c>
      <c r="F160" s="73" t="s">
        <v>1498</v>
      </c>
      <c r="G160" s="73">
        <v>0</v>
      </c>
      <c r="H160" s="73" t="s">
        <v>71</v>
      </c>
      <c r="I160" s="72" t="s">
        <v>64</v>
      </c>
      <c r="J160" s="74" t="s">
        <v>81</v>
      </c>
      <c r="K160" s="162" t="s">
        <v>1497</v>
      </c>
      <c r="L160" s="188">
        <v>14307200</v>
      </c>
      <c r="M160" s="72" t="s">
        <v>66</v>
      </c>
      <c r="N160" s="162" t="s">
        <v>1496</v>
      </c>
      <c r="O160" s="162">
        <v>1082881245</v>
      </c>
      <c r="P160" s="73">
        <v>28</v>
      </c>
      <c r="Q160" s="78">
        <v>45670</v>
      </c>
      <c r="R160" s="97">
        <v>5573604000</v>
      </c>
      <c r="S160" s="78">
        <v>45679</v>
      </c>
      <c r="T160" s="188">
        <v>14307200</v>
      </c>
      <c r="U160" s="73" t="s">
        <v>65</v>
      </c>
      <c r="V160" s="188">
        <v>36557666</v>
      </c>
      <c r="W160" s="190" t="s">
        <v>1015</v>
      </c>
      <c r="X160" s="189">
        <v>45679</v>
      </c>
      <c r="Y160" s="189">
        <v>45679</v>
      </c>
      <c r="Z160" s="75" t="s">
        <v>73</v>
      </c>
      <c r="AA160" s="75">
        <v>45808</v>
      </c>
      <c r="AB160" s="46">
        <f t="shared" si="12"/>
        <v>129</v>
      </c>
      <c r="AC160" s="76">
        <v>0</v>
      </c>
      <c r="AD160" s="76">
        <v>0</v>
      </c>
      <c r="AE160" s="76">
        <v>0</v>
      </c>
      <c r="AF160" s="77" t="s">
        <v>73</v>
      </c>
      <c r="AG160" s="283">
        <f t="shared" si="13"/>
        <v>0</v>
      </c>
      <c r="AH160" s="76">
        <v>0</v>
      </c>
      <c r="AI160" s="76">
        <v>0</v>
      </c>
      <c r="AJ160" s="73" t="s">
        <v>73</v>
      </c>
      <c r="AK160" s="78" t="s">
        <v>73</v>
      </c>
      <c r="AL160" s="76">
        <v>0</v>
      </c>
      <c r="AM160" s="78" t="s">
        <v>73</v>
      </c>
      <c r="AN160" s="78" t="s">
        <v>73</v>
      </c>
      <c r="AO160" s="78" t="s">
        <v>73</v>
      </c>
      <c r="AP160" s="46">
        <f t="shared" si="14"/>
        <v>0</v>
      </c>
      <c r="AQ160" s="46">
        <f t="shared" si="15"/>
        <v>14307200</v>
      </c>
      <c r="AR160" s="73" t="s">
        <v>65</v>
      </c>
      <c r="AS160" s="188">
        <v>14307200</v>
      </c>
      <c r="AT160" s="73" t="s">
        <v>86</v>
      </c>
      <c r="AU160" s="76">
        <v>0</v>
      </c>
      <c r="AV160" s="79" t="s">
        <v>73</v>
      </c>
      <c r="AW160" s="187">
        <v>1683200</v>
      </c>
      <c r="AX160" s="186">
        <f t="shared" si="16"/>
        <v>12624000</v>
      </c>
      <c r="AY160" s="82">
        <f t="shared" si="17"/>
        <v>0.11764705882352941</v>
      </c>
      <c r="AZ160" s="185">
        <v>0.11764705882352941</v>
      </c>
      <c r="BA160" s="79" t="s">
        <v>73</v>
      </c>
      <c r="BB160" s="73" t="s">
        <v>87</v>
      </c>
      <c r="BC160" s="162" t="s">
        <v>1495</v>
      </c>
      <c r="BD160" s="72" t="s">
        <v>65</v>
      </c>
      <c r="BE160" s="72" t="s">
        <v>65</v>
      </c>
    </row>
    <row r="161" spans="2:57" x14ac:dyDescent="0.25">
      <c r="B161" s="72">
        <v>2025</v>
      </c>
      <c r="C161" s="72">
        <v>891780111</v>
      </c>
      <c r="D161" s="72" t="s">
        <v>63</v>
      </c>
      <c r="E161" s="190" t="s">
        <v>1494</v>
      </c>
      <c r="F161" s="73" t="s">
        <v>1493</v>
      </c>
      <c r="G161" s="73">
        <v>0</v>
      </c>
      <c r="H161" s="73" t="s">
        <v>71</v>
      </c>
      <c r="I161" s="72" t="s">
        <v>64</v>
      </c>
      <c r="J161" s="74" t="s">
        <v>81</v>
      </c>
      <c r="K161" s="162" t="s">
        <v>1492</v>
      </c>
      <c r="L161" s="188">
        <v>9825000</v>
      </c>
      <c r="M161" s="72" t="s">
        <v>66</v>
      </c>
      <c r="N161" s="162" t="s">
        <v>1491</v>
      </c>
      <c r="O161" s="162">
        <v>1081911437</v>
      </c>
      <c r="P161" s="191">
        <v>27</v>
      </c>
      <c r="Q161" s="78">
        <v>45670</v>
      </c>
      <c r="R161" s="162">
        <v>2494141000</v>
      </c>
      <c r="S161" s="78">
        <v>45679</v>
      </c>
      <c r="T161" s="188">
        <v>9825000</v>
      </c>
      <c r="U161" s="73" t="s">
        <v>65</v>
      </c>
      <c r="V161" s="188">
        <v>8742360</v>
      </c>
      <c r="W161" s="190" t="s">
        <v>818</v>
      </c>
      <c r="X161" s="189">
        <v>45679</v>
      </c>
      <c r="Y161" s="189">
        <v>45679</v>
      </c>
      <c r="Z161" s="75" t="s">
        <v>73</v>
      </c>
      <c r="AA161" s="75">
        <v>45808</v>
      </c>
      <c r="AB161" s="46">
        <f t="shared" si="12"/>
        <v>129</v>
      </c>
      <c r="AC161" s="76">
        <v>0</v>
      </c>
      <c r="AD161" s="76">
        <v>0</v>
      </c>
      <c r="AE161" s="76">
        <v>0</v>
      </c>
      <c r="AF161" s="77" t="s">
        <v>73</v>
      </c>
      <c r="AG161" s="283">
        <f t="shared" si="13"/>
        <v>0</v>
      </c>
      <c r="AH161" s="76">
        <v>0</v>
      </c>
      <c r="AI161" s="76">
        <v>0</v>
      </c>
      <c r="AJ161" s="73" t="s">
        <v>73</v>
      </c>
      <c r="AK161" s="78" t="s">
        <v>73</v>
      </c>
      <c r="AL161" s="76">
        <v>0</v>
      </c>
      <c r="AM161" s="78" t="s">
        <v>73</v>
      </c>
      <c r="AN161" s="78" t="s">
        <v>73</v>
      </c>
      <c r="AO161" s="78" t="s">
        <v>73</v>
      </c>
      <c r="AP161" s="46">
        <f t="shared" si="14"/>
        <v>0</v>
      </c>
      <c r="AQ161" s="46">
        <f t="shared" si="15"/>
        <v>9825000</v>
      </c>
      <c r="AR161" s="73" t="s">
        <v>65</v>
      </c>
      <c r="AS161" s="188">
        <v>9825000</v>
      </c>
      <c r="AT161" s="73" t="s">
        <v>86</v>
      </c>
      <c r="AU161" s="76">
        <v>0</v>
      </c>
      <c r="AV161" s="79" t="s">
        <v>73</v>
      </c>
      <c r="AW161" s="187">
        <v>0</v>
      </c>
      <c r="AX161" s="186">
        <f t="shared" si="16"/>
        <v>9825000</v>
      </c>
      <c r="AY161" s="82">
        <f t="shared" si="17"/>
        <v>0</v>
      </c>
      <c r="AZ161" s="185">
        <v>0</v>
      </c>
      <c r="BA161" s="79" t="s">
        <v>73</v>
      </c>
      <c r="BB161" s="73" t="s">
        <v>87</v>
      </c>
      <c r="BC161" s="162" t="s">
        <v>1490</v>
      </c>
      <c r="BD161" s="72" t="s">
        <v>65</v>
      </c>
      <c r="BE161" s="72" t="s">
        <v>65</v>
      </c>
    </row>
    <row r="162" spans="2:57" x14ac:dyDescent="0.25">
      <c r="B162" s="72">
        <v>2025</v>
      </c>
      <c r="C162" s="72">
        <v>891780111</v>
      </c>
      <c r="D162" s="72" t="s">
        <v>63</v>
      </c>
      <c r="E162" s="190" t="s">
        <v>1489</v>
      </c>
      <c r="F162" s="73" t="s">
        <v>1488</v>
      </c>
      <c r="G162" s="73">
        <v>0</v>
      </c>
      <c r="H162" s="73" t="s">
        <v>71</v>
      </c>
      <c r="I162" s="72" t="s">
        <v>64</v>
      </c>
      <c r="J162" s="74" t="s">
        <v>81</v>
      </c>
      <c r="K162" s="162" t="s">
        <v>1457</v>
      </c>
      <c r="L162" s="188">
        <v>12013400</v>
      </c>
      <c r="M162" s="72" t="s">
        <v>66</v>
      </c>
      <c r="N162" s="162" t="s">
        <v>1487</v>
      </c>
      <c r="O162" s="162">
        <v>84451148</v>
      </c>
      <c r="P162" s="191">
        <v>27</v>
      </c>
      <c r="Q162" s="78">
        <v>45670</v>
      </c>
      <c r="R162" s="162">
        <v>2494141000</v>
      </c>
      <c r="S162" s="78">
        <v>45679</v>
      </c>
      <c r="T162" s="188">
        <v>12013400</v>
      </c>
      <c r="U162" s="73" t="s">
        <v>65</v>
      </c>
      <c r="V162" s="188">
        <v>85465146</v>
      </c>
      <c r="W162" s="190" t="s">
        <v>789</v>
      </c>
      <c r="X162" s="189">
        <v>45679</v>
      </c>
      <c r="Y162" s="189">
        <v>45679</v>
      </c>
      <c r="Z162" s="75" t="s">
        <v>73</v>
      </c>
      <c r="AA162" s="75">
        <v>45808</v>
      </c>
      <c r="AB162" s="46">
        <f t="shared" si="12"/>
        <v>129</v>
      </c>
      <c r="AC162" s="76">
        <v>0</v>
      </c>
      <c r="AD162" s="76">
        <v>0</v>
      </c>
      <c r="AE162" s="76">
        <v>0</v>
      </c>
      <c r="AF162" s="77" t="s">
        <v>73</v>
      </c>
      <c r="AG162" s="283">
        <f t="shared" si="13"/>
        <v>0</v>
      </c>
      <c r="AH162" s="76">
        <v>0</v>
      </c>
      <c r="AI162" s="76">
        <v>0</v>
      </c>
      <c r="AJ162" s="73" t="s">
        <v>73</v>
      </c>
      <c r="AK162" s="78" t="s">
        <v>73</v>
      </c>
      <c r="AL162" s="76">
        <v>0</v>
      </c>
      <c r="AM162" s="78" t="s">
        <v>73</v>
      </c>
      <c r="AN162" s="78" t="s">
        <v>73</v>
      </c>
      <c r="AO162" s="78" t="s">
        <v>73</v>
      </c>
      <c r="AP162" s="46">
        <f t="shared" si="14"/>
        <v>0</v>
      </c>
      <c r="AQ162" s="46">
        <f t="shared" si="15"/>
        <v>12013400</v>
      </c>
      <c r="AR162" s="73" t="s">
        <v>65</v>
      </c>
      <c r="AS162" s="188">
        <v>12013400</v>
      </c>
      <c r="AT162" s="73" t="s">
        <v>86</v>
      </c>
      <c r="AU162" s="76">
        <v>0</v>
      </c>
      <c r="AV162" s="79" t="s">
        <v>73</v>
      </c>
      <c r="AW162" s="187">
        <v>0</v>
      </c>
      <c r="AX162" s="186">
        <f t="shared" si="16"/>
        <v>12013400</v>
      </c>
      <c r="AY162" s="82">
        <f t="shared" si="17"/>
        <v>0</v>
      </c>
      <c r="AZ162" s="185">
        <v>0</v>
      </c>
      <c r="BA162" s="79" t="s">
        <v>73</v>
      </c>
      <c r="BB162" s="73" t="s">
        <v>87</v>
      </c>
      <c r="BC162" s="162" t="s">
        <v>1486</v>
      </c>
      <c r="BD162" s="72" t="s">
        <v>65</v>
      </c>
      <c r="BE162" s="72" t="s">
        <v>65</v>
      </c>
    </row>
    <row r="163" spans="2:57" x14ac:dyDescent="0.25">
      <c r="B163" s="72">
        <v>2025</v>
      </c>
      <c r="C163" s="72">
        <v>891780111</v>
      </c>
      <c r="D163" s="72" t="s">
        <v>63</v>
      </c>
      <c r="E163" s="190" t="s">
        <v>1485</v>
      </c>
      <c r="F163" s="73" t="s">
        <v>1484</v>
      </c>
      <c r="G163" s="73">
        <v>0</v>
      </c>
      <c r="H163" s="73" t="s">
        <v>71</v>
      </c>
      <c r="I163" s="72" t="s">
        <v>64</v>
      </c>
      <c r="J163" s="74" t="s">
        <v>81</v>
      </c>
      <c r="K163" s="162" t="s">
        <v>1483</v>
      </c>
      <c r="L163" s="188">
        <v>10200000</v>
      </c>
      <c r="M163" s="72" t="s">
        <v>66</v>
      </c>
      <c r="N163" s="162" t="s">
        <v>1482</v>
      </c>
      <c r="O163" s="162">
        <v>1082946676</v>
      </c>
      <c r="P163" s="191">
        <v>27</v>
      </c>
      <c r="Q163" s="78">
        <v>45670</v>
      </c>
      <c r="R163" s="162">
        <v>2494141000</v>
      </c>
      <c r="S163" s="78">
        <v>45679</v>
      </c>
      <c r="T163" s="188">
        <v>10200000</v>
      </c>
      <c r="U163" s="73" t="s">
        <v>65</v>
      </c>
      <c r="V163" s="188">
        <v>85466528</v>
      </c>
      <c r="W163" s="190" t="s">
        <v>1476</v>
      </c>
      <c r="X163" s="189">
        <v>45679</v>
      </c>
      <c r="Y163" s="189">
        <v>45679</v>
      </c>
      <c r="Z163" s="75" t="s">
        <v>73</v>
      </c>
      <c r="AA163" s="75">
        <v>45808</v>
      </c>
      <c r="AB163" s="46">
        <f t="shared" si="12"/>
        <v>129</v>
      </c>
      <c r="AC163" s="76">
        <v>0</v>
      </c>
      <c r="AD163" s="76">
        <v>0</v>
      </c>
      <c r="AE163" s="76">
        <v>0</v>
      </c>
      <c r="AF163" s="77" t="s">
        <v>73</v>
      </c>
      <c r="AG163" s="283">
        <f t="shared" si="13"/>
        <v>0</v>
      </c>
      <c r="AH163" s="76">
        <v>0</v>
      </c>
      <c r="AI163" s="76">
        <v>0</v>
      </c>
      <c r="AJ163" s="73" t="s">
        <v>73</v>
      </c>
      <c r="AK163" s="78" t="s">
        <v>73</v>
      </c>
      <c r="AL163" s="76">
        <v>0</v>
      </c>
      <c r="AM163" s="78" t="s">
        <v>73</v>
      </c>
      <c r="AN163" s="78" t="s">
        <v>73</v>
      </c>
      <c r="AO163" s="78" t="s">
        <v>73</v>
      </c>
      <c r="AP163" s="46">
        <f t="shared" si="14"/>
        <v>0</v>
      </c>
      <c r="AQ163" s="46">
        <f t="shared" si="15"/>
        <v>10200000</v>
      </c>
      <c r="AR163" s="73" t="s">
        <v>65</v>
      </c>
      <c r="AS163" s="188">
        <v>10200000</v>
      </c>
      <c r="AT163" s="73" t="s">
        <v>86</v>
      </c>
      <c r="AU163" s="76">
        <v>0</v>
      </c>
      <c r="AV163" s="79" t="s">
        <v>73</v>
      </c>
      <c r="AW163" s="187">
        <v>1200000</v>
      </c>
      <c r="AX163" s="186">
        <f t="shared" si="16"/>
        <v>9000000</v>
      </c>
      <c r="AY163" s="82">
        <f t="shared" si="17"/>
        <v>0.11764705882352941</v>
      </c>
      <c r="AZ163" s="185">
        <v>0.11764705882352941</v>
      </c>
      <c r="BA163" s="79" t="s">
        <v>73</v>
      </c>
      <c r="BB163" s="73" t="s">
        <v>87</v>
      </c>
      <c r="BC163" s="162" t="s">
        <v>1481</v>
      </c>
      <c r="BD163" s="72" t="s">
        <v>65</v>
      </c>
      <c r="BE163" s="72" t="s">
        <v>65</v>
      </c>
    </row>
    <row r="164" spans="2:57" x14ac:dyDescent="0.25">
      <c r="B164" s="72">
        <v>2025</v>
      </c>
      <c r="C164" s="72">
        <v>891780111</v>
      </c>
      <c r="D164" s="72" t="s">
        <v>63</v>
      </c>
      <c r="E164" s="190" t="s">
        <v>1480</v>
      </c>
      <c r="F164" s="73" t="s">
        <v>1479</v>
      </c>
      <c r="G164" s="73">
        <v>0</v>
      </c>
      <c r="H164" s="73" t="s">
        <v>71</v>
      </c>
      <c r="I164" s="72" t="s">
        <v>64</v>
      </c>
      <c r="J164" s="74" t="s">
        <v>81</v>
      </c>
      <c r="K164" s="162" t="s">
        <v>1478</v>
      </c>
      <c r="L164" s="188">
        <v>14307200</v>
      </c>
      <c r="M164" s="72" t="s">
        <v>66</v>
      </c>
      <c r="N164" s="162" t="s">
        <v>1477</v>
      </c>
      <c r="O164" s="162">
        <v>57461980</v>
      </c>
      <c r="P164" s="73">
        <v>28</v>
      </c>
      <c r="Q164" s="78">
        <v>45670</v>
      </c>
      <c r="R164" s="97">
        <v>5573604000</v>
      </c>
      <c r="S164" s="78">
        <v>45679</v>
      </c>
      <c r="T164" s="188">
        <v>14307200</v>
      </c>
      <c r="U164" s="73" t="s">
        <v>65</v>
      </c>
      <c r="V164" s="188">
        <v>85466528</v>
      </c>
      <c r="W164" s="190" t="s">
        <v>1476</v>
      </c>
      <c r="X164" s="189">
        <v>45679</v>
      </c>
      <c r="Y164" s="189">
        <v>45679</v>
      </c>
      <c r="Z164" s="75" t="s">
        <v>73</v>
      </c>
      <c r="AA164" s="75">
        <v>45808</v>
      </c>
      <c r="AB164" s="46">
        <f t="shared" si="12"/>
        <v>129</v>
      </c>
      <c r="AC164" s="76">
        <v>0</v>
      </c>
      <c r="AD164" s="76">
        <v>0</v>
      </c>
      <c r="AE164" s="76">
        <v>0</v>
      </c>
      <c r="AF164" s="77" t="s">
        <v>73</v>
      </c>
      <c r="AG164" s="283">
        <f t="shared" si="13"/>
        <v>0</v>
      </c>
      <c r="AH164" s="76">
        <v>0</v>
      </c>
      <c r="AI164" s="76">
        <v>0</v>
      </c>
      <c r="AJ164" s="73" t="s">
        <v>73</v>
      </c>
      <c r="AK164" s="78" t="s">
        <v>73</v>
      </c>
      <c r="AL164" s="76">
        <v>0</v>
      </c>
      <c r="AM164" s="78" t="s">
        <v>73</v>
      </c>
      <c r="AN164" s="78" t="s">
        <v>73</v>
      </c>
      <c r="AO164" s="78" t="s">
        <v>73</v>
      </c>
      <c r="AP164" s="46">
        <f t="shared" si="14"/>
        <v>0</v>
      </c>
      <c r="AQ164" s="46">
        <f t="shared" si="15"/>
        <v>14307200</v>
      </c>
      <c r="AR164" s="73" t="s">
        <v>65</v>
      </c>
      <c r="AS164" s="188">
        <v>14307200</v>
      </c>
      <c r="AT164" s="73" t="s">
        <v>86</v>
      </c>
      <c r="AU164" s="76">
        <v>0</v>
      </c>
      <c r="AV164" s="79" t="s">
        <v>73</v>
      </c>
      <c r="AW164" s="187">
        <v>1683200</v>
      </c>
      <c r="AX164" s="186">
        <f t="shared" si="16"/>
        <v>12624000</v>
      </c>
      <c r="AY164" s="82">
        <f t="shared" si="17"/>
        <v>0.11764705882352941</v>
      </c>
      <c r="AZ164" s="185">
        <v>0.11764705882352941</v>
      </c>
      <c r="BA164" s="79" t="s">
        <v>73</v>
      </c>
      <c r="BB164" s="73" t="s">
        <v>87</v>
      </c>
      <c r="BC164" s="162" t="s">
        <v>1475</v>
      </c>
      <c r="BD164" s="72" t="s">
        <v>65</v>
      </c>
      <c r="BE164" s="72" t="s">
        <v>65</v>
      </c>
    </row>
    <row r="165" spans="2:57" x14ac:dyDescent="0.25">
      <c r="B165" s="72">
        <v>2025</v>
      </c>
      <c r="C165" s="72">
        <v>891780111</v>
      </c>
      <c r="D165" s="72" t="s">
        <v>63</v>
      </c>
      <c r="E165" s="190" t="s">
        <v>1474</v>
      </c>
      <c r="F165" s="73" t="s">
        <v>1473</v>
      </c>
      <c r="G165" s="73">
        <v>0</v>
      </c>
      <c r="H165" s="73" t="s">
        <v>71</v>
      </c>
      <c r="I165" s="72" t="s">
        <v>64</v>
      </c>
      <c r="J165" s="74" t="s">
        <v>81</v>
      </c>
      <c r="K165" s="162" t="s">
        <v>1472</v>
      </c>
      <c r="L165" s="188">
        <v>15739800</v>
      </c>
      <c r="M165" s="72" t="s">
        <v>66</v>
      </c>
      <c r="N165" s="162" t="s">
        <v>1471</v>
      </c>
      <c r="O165" s="162">
        <v>36725462</v>
      </c>
      <c r="P165" s="73">
        <v>28</v>
      </c>
      <c r="Q165" s="78">
        <v>45670</v>
      </c>
      <c r="R165" s="97">
        <v>5573604000</v>
      </c>
      <c r="S165" s="78">
        <v>45679</v>
      </c>
      <c r="T165" s="188">
        <v>15739800</v>
      </c>
      <c r="U165" s="73" t="s">
        <v>65</v>
      </c>
      <c r="V165" s="188">
        <v>7634885</v>
      </c>
      <c r="W165" s="190" t="s">
        <v>159</v>
      </c>
      <c r="X165" s="189">
        <v>45679</v>
      </c>
      <c r="Y165" s="189">
        <v>45679</v>
      </c>
      <c r="Z165" s="75" t="s">
        <v>73</v>
      </c>
      <c r="AA165" s="75">
        <v>45808</v>
      </c>
      <c r="AB165" s="46">
        <f t="shared" si="12"/>
        <v>129</v>
      </c>
      <c r="AC165" s="76">
        <v>0</v>
      </c>
      <c r="AD165" s="76">
        <v>0</v>
      </c>
      <c r="AE165" s="76">
        <v>0</v>
      </c>
      <c r="AF165" s="77" t="s">
        <v>73</v>
      </c>
      <c r="AG165" s="283">
        <f t="shared" si="13"/>
        <v>0</v>
      </c>
      <c r="AH165" s="76">
        <v>0</v>
      </c>
      <c r="AI165" s="76">
        <v>0</v>
      </c>
      <c r="AJ165" s="73" t="s">
        <v>73</v>
      </c>
      <c r="AK165" s="78" t="s">
        <v>73</v>
      </c>
      <c r="AL165" s="76">
        <v>0</v>
      </c>
      <c r="AM165" s="78" t="s">
        <v>73</v>
      </c>
      <c r="AN165" s="78" t="s">
        <v>73</v>
      </c>
      <c r="AO165" s="78" t="s">
        <v>73</v>
      </c>
      <c r="AP165" s="46">
        <f t="shared" si="14"/>
        <v>0</v>
      </c>
      <c r="AQ165" s="46">
        <f t="shared" si="15"/>
        <v>15739800</v>
      </c>
      <c r="AR165" s="73" t="s">
        <v>65</v>
      </c>
      <c r="AS165" s="188">
        <v>15739800</v>
      </c>
      <c r="AT165" s="73" t="s">
        <v>86</v>
      </c>
      <c r="AU165" s="76">
        <v>0</v>
      </c>
      <c r="AV165" s="79" t="s">
        <v>73</v>
      </c>
      <c r="AW165" s="187">
        <v>1851800</v>
      </c>
      <c r="AX165" s="186">
        <f t="shared" si="16"/>
        <v>13888000</v>
      </c>
      <c r="AY165" s="82">
        <f t="shared" si="17"/>
        <v>0.11765079607110637</v>
      </c>
      <c r="AZ165" s="185">
        <v>0.11765079607110637</v>
      </c>
      <c r="BA165" s="79" t="s">
        <v>73</v>
      </c>
      <c r="BB165" s="73" t="s">
        <v>87</v>
      </c>
      <c r="BC165" s="162" t="s">
        <v>1470</v>
      </c>
      <c r="BD165" s="72" t="s">
        <v>65</v>
      </c>
      <c r="BE165" s="72" t="s">
        <v>65</v>
      </c>
    </row>
    <row r="166" spans="2:57" x14ac:dyDescent="0.25">
      <c r="B166" s="72">
        <v>2025</v>
      </c>
      <c r="C166" s="72">
        <v>891780111</v>
      </c>
      <c r="D166" s="72" t="s">
        <v>63</v>
      </c>
      <c r="E166" s="190" t="s">
        <v>1469</v>
      </c>
      <c r="F166" s="73" t="s">
        <v>1468</v>
      </c>
      <c r="G166" s="73">
        <v>0</v>
      </c>
      <c r="H166" s="73" t="s">
        <v>71</v>
      </c>
      <c r="I166" s="72" t="s">
        <v>64</v>
      </c>
      <c r="J166" s="74" t="s">
        <v>81</v>
      </c>
      <c r="K166" s="162" t="s">
        <v>1467</v>
      </c>
      <c r="L166" s="188">
        <v>15739800</v>
      </c>
      <c r="M166" s="72" t="s">
        <v>66</v>
      </c>
      <c r="N166" s="162" t="s">
        <v>1466</v>
      </c>
      <c r="O166" s="162">
        <v>1082927824</v>
      </c>
      <c r="P166" s="73">
        <v>28</v>
      </c>
      <c r="Q166" s="78">
        <v>45670</v>
      </c>
      <c r="R166" s="97">
        <v>5573604000</v>
      </c>
      <c r="S166" s="78">
        <v>45679</v>
      </c>
      <c r="T166" s="188">
        <v>15739800</v>
      </c>
      <c r="U166" s="73" t="s">
        <v>65</v>
      </c>
      <c r="V166" s="188">
        <v>7634885</v>
      </c>
      <c r="W166" s="190" t="s">
        <v>159</v>
      </c>
      <c r="X166" s="189">
        <v>45679</v>
      </c>
      <c r="Y166" s="189">
        <v>45679</v>
      </c>
      <c r="Z166" s="75" t="s">
        <v>73</v>
      </c>
      <c r="AA166" s="75">
        <v>45808</v>
      </c>
      <c r="AB166" s="46">
        <f t="shared" si="12"/>
        <v>129</v>
      </c>
      <c r="AC166" s="76">
        <v>0</v>
      </c>
      <c r="AD166" s="76">
        <v>0</v>
      </c>
      <c r="AE166" s="76">
        <v>0</v>
      </c>
      <c r="AF166" s="77" t="s">
        <v>73</v>
      </c>
      <c r="AG166" s="283">
        <f t="shared" si="13"/>
        <v>0</v>
      </c>
      <c r="AH166" s="76">
        <v>0</v>
      </c>
      <c r="AI166" s="76">
        <v>0</v>
      </c>
      <c r="AJ166" s="73" t="s">
        <v>73</v>
      </c>
      <c r="AK166" s="78" t="s">
        <v>73</v>
      </c>
      <c r="AL166" s="76">
        <v>0</v>
      </c>
      <c r="AM166" s="78" t="s">
        <v>73</v>
      </c>
      <c r="AN166" s="78" t="s">
        <v>73</v>
      </c>
      <c r="AO166" s="78" t="s">
        <v>73</v>
      </c>
      <c r="AP166" s="46">
        <f t="shared" si="14"/>
        <v>0</v>
      </c>
      <c r="AQ166" s="46">
        <f t="shared" si="15"/>
        <v>15739800</v>
      </c>
      <c r="AR166" s="73" t="s">
        <v>65</v>
      </c>
      <c r="AS166" s="188">
        <v>15739800</v>
      </c>
      <c r="AT166" s="73" t="s">
        <v>86</v>
      </c>
      <c r="AU166" s="76">
        <v>0</v>
      </c>
      <c r="AV166" s="79" t="s">
        <v>73</v>
      </c>
      <c r="AW166" s="187">
        <v>1851800</v>
      </c>
      <c r="AX166" s="186">
        <f t="shared" si="16"/>
        <v>13888000</v>
      </c>
      <c r="AY166" s="82">
        <f t="shared" si="17"/>
        <v>0.11765079607110637</v>
      </c>
      <c r="AZ166" s="185">
        <v>0.11765079607110637</v>
      </c>
      <c r="BA166" s="79" t="s">
        <v>73</v>
      </c>
      <c r="BB166" s="73" t="s">
        <v>87</v>
      </c>
      <c r="BC166" s="162" t="s">
        <v>1465</v>
      </c>
      <c r="BD166" s="72" t="s">
        <v>65</v>
      </c>
      <c r="BE166" s="72" t="s">
        <v>65</v>
      </c>
    </row>
    <row r="167" spans="2:57" x14ac:dyDescent="0.25">
      <c r="B167" s="72">
        <v>2025</v>
      </c>
      <c r="C167" s="72">
        <v>891780111</v>
      </c>
      <c r="D167" s="72" t="s">
        <v>63</v>
      </c>
      <c r="E167" s="190" t="s">
        <v>1464</v>
      </c>
      <c r="F167" s="73" t="s">
        <v>1463</v>
      </c>
      <c r="G167" s="73">
        <v>0</v>
      </c>
      <c r="H167" s="73" t="s">
        <v>71</v>
      </c>
      <c r="I167" s="72" t="s">
        <v>64</v>
      </c>
      <c r="J167" s="74" t="s">
        <v>81</v>
      </c>
      <c r="K167" s="162" t="s">
        <v>1462</v>
      </c>
      <c r="L167" s="188">
        <v>15739800</v>
      </c>
      <c r="M167" s="72" t="s">
        <v>66</v>
      </c>
      <c r="N167" s="162" t="s">
        <v>1461</v>
      </c>
      <c r="O167" s="162">
        <v>1083024560</v>
      </c>
      <c r="P167" s="73">
        <v>28</v>
      </c>
      <c r="Q167" s="78">
        <v>45670</v>
      </c>
      <c r="R167" s="97">
        <v>5573604000</v>
      </c>
      <c r="S167" s="78">
        <v>45679</v>
      </c>
      <c r="T167" s="188">
        <v>15739800</v>
      </c>
      <c r="U167" s="73" t="s">
        <v>65</v>
      </c>
      <c r="V167" s="188">
        <v>7634885</v>
      </c>
      <c r="W167" s="190" t="s">
        <v>159</v>
      </c>
      <c r="X167" s="189">
        <v>45679</v>
      </c>
      <c r="Y167" s="189">
        <v>45679</v>
      </c>
      <c r="Z167" s="75" t="s">
        <v>73</v>
      </c>
      <c r="AA167" s="75">
        <v>45808</v>
      </c>
      <c r="AB167" s="46">
        <f t="shared" si="12"/>
        <v>129</v>
      </c>
      <c r="AC167" s="76">
        <v>0</v>
      </c>
      <c r="AD167" s="76">
        <v>0</v>
      </c>
      <c r="AE167" s="76">
        <v>0</v>
      </c>
      <c r="AF167" s="77" t="s">
        <v>73</v>
      </c>
      <c r="AG167" s="283">
        <f t="shared" si="13"/>
        <v>0</v>
      </c>
      <c r="AH167" s="76">
        <v>0</v>
      </c>
      <c r="AI167" s="76">
        <v>0</v>
      </c>
      <c r="AJ167" s="73" t="s">
        <v>73</v>
      </c>
      <c r="AK167" s="78" t="s">
        <v>73</v>
      </c>
      <c r="AL167" s="76">
        <v>0</v>
      </c>
      <c r="AM167" s="78" t="s">
        <v>73</v>
      </c>
      <c r="AN167" s="78" t="s">
        <v>73</v>
      </c>
      <c r="AO167" s="78" t="s">
        <v>73</v>
      </c>
      <c r="AP167" s="46">
        <f t="shared" si="14"/>
        <v>0</v>
      </c>
      <c r="AQ167" s="46">
        <f t="shared" si="15"/>
        <v>15739800</v>
      </c>
      <c r="AR167" s="73" t="s">
        <v>65</v>
      </c>
      <c r="AS167" s="188">
        <v>15739800</v>
      </c>
      <c r="AT167" s="73" t="s">
        <v>86</v>
      </c>
      <c r="AU167" s="76">
        <v>0</v>
      </c>
      <c r="AV167" s="79" t="s">
        <v>73</v>
      </c>
      <c r="AW167" s="187">
        <v>1851800</v>
      </c>
      <c r="AX167" s="186">
        <f t="shared" si="16"/>
        <v>13888000</v>
      </c>
      <c r="AY167" s="82">
        <f t="shared" si="17"/>
        <v>0.11765079607110637</v>
      </c>
      <c r="AZ167" s="185">
        <v>0.11765079607110637</v>
      </c>
      <c r="BA167" s="79" t="s">
        <v>73</v>
      </c>
      <c r="BB167" s="73" t="s">
        <v>87</v>
      </c>
      <c r="BC167" s="162" t="s">
        <v>1460</v>
      </c>
      <c r="BD167" s="72" t="s">
        <v>65</v>
      </c>
      <c r="BE167" s="72" t="s">
        <v>65</v>
      </c>
    </row>
    <row r="168" spans="2:57" x14ac:dyDescent="0.25">
      <c r="B168" s="72">
        <v>2025</v>
      </c>
      <c r="C168" s="72">
        <v>891780111</v>
      </c>
      <c r="D168" s="72" t="s">
        <v>63</v>
      </c>
      <c r="E168" s="190" t="s">
        <v>1459</v>
      </c>
      <c r="F168" s="73" t="s">
        <v>1458</v>
      </c>
      <c r="G168" s="73">
        <v>0</v>
      </c>
      <c r="H168" s="73" t="s">
        <v>71</v>
      </c>
      <c r="I168" s="72" t="s">
        <v>64</v>
      </c>
      <c r="J168" s="74" t="s">
        <v>81</v>
      </c>
      <c r="K168" s="162" t="s">
        <v>1457</v>
      </c>
      <c r="L168" s="188">
        <v>15739800</v>
      </c>
      <c r="M168" s="72" t="s">
        <v>66</v>
      </c>
      <c r="N168" s="162" t="s">
        <v>1456</v>
      </c>
      <c r="O168" s="162">
        <v>7634396</v>
      </c>
      <c r="P168" s="73">
        <v>28</v>
      </c>
      <c r="Q168" s="78">
        <v>45670</v>
      </c>
      <c r="R168" s="97">
        <v>5573604000</v>
      </c>
      <c r="S168" s="78">
        <v>45679</v>
      </c>
      <c r="T168" s="188">
        <v>15739800</v>
      </c>
      <c r="U168" s="73" t="s">
        <v>65</v>
      </c>
      <c r="V168" s="188">
        <v>85465146</v>
      </c>
      <c r="W168" s="190" t="s">
        <v>789</v>
      </c>
      <c r="X168" s="189">
        <v>45679</v>
      </c>
      <c r="Y168" s="189">
        <v>45679</v>
      </c>
      <c r="Z168" s="75" t="s">
        <v>73</v>
      </c>
      <c r="AA168" s="75">
        <v>45808</v>
      </c>
      <c r="AB168" s="46">
        <f t="shared" si="12"/>
        <v>129</v>
      </c>
      <c r="AC168" s="76">
        <v>0</v>
      </c>
      <c r="AD168" s="76">
        <v>0</v>
      </c>
      <c r="AE168" s="76">
        <v>0</v>
      </c>
      <c r="AF168" s="77" t="s">
        <v>73</v>
      </c>
      <c r="AG168" s="283">
        <f t="shared" si="13"/>
        <v>0</v>
      </c>
      <c r="AH168" s="76">
        <v>0</v>
      </c>
      <c r="AI168" s="76">
        <v>0</v>
      </c>
      <c r="AJ168" s="73" t="s">
        <v>73</v>
      </c>
      <c r="AK168" s="78" t="s">
        <v>73</v>
      </c>
      <c r="AL168" s="76">
        <v>0</v>
      </c>
      <c r="AM168" s="78" t="s">
        <v>73</v>
      </c>
      <c r="AN168" s="78" t="s">
        <v>73</v>
      </c>
      <c r="AO168" s="78" t="s">
        <v>73</v>
      </c>
      <c r="AP168" s="46">
        <f t="shared" si="14"/>
        <v>0</v>
      </c>
      <c r="AQ168" s="46">
        <f t="shared" si="15"/>
        <v>15739800</v>
      </c>
      <c r="AR168" s="73" t="s">
        <v>65</v>
      </c>
      <c r="AS168" s="188">
        <v>15739800</v>
      </c>
      <c r="AT168" s="73" t="s">
        <v>86</v>
      </c>
      <c r="AU168" s="76">
        <v>0</v>
      </c>
      <c r="AV168" s="79" t="s">
        <v>73</v>
      </c>
      <c r="AW168" s="187">
        <v>0</v>
      </c>
      <c r="AX168" s="186">
        <f t="shared" si="16"/>
        <v>15739800</v>
      </c>
      <c r="AY168" s="82">
        <f t="shared" si="17"/>
        <v>0</v>
      </c>
      <c r="AZ168" s="185">
        <v>0</v>
      </c>
      <c r="BA168" s="79" t="s">
        <v>73</v>
      </c>
      <c r="BB168" s="73" t="s">
        <v>87</v>
      </c>
      <c r="BC168" s="162" t="s">
        <v>1455</v>
      </c>
      <c r="BD168" s="72" t="s">
        <v>65</v>
      </c>
      <c r="BE168" s="72" t="s">
        <v>65</v>
      </c>
    </row>
    <row r="169" spans="2:57" x14ac:dyDescent="0.25">
      <c r="B169" s="72">
        <v>2025</v>
      </c>
      <c r="C169" s="72">
        <v>891780111</v>
      </c>
      <c r="D169" s="72" t="s">
        <v>63</v>
      </c>
      <c r="E169" s="190" t="s">
        <v>1454</v>
      </c>
      <c r="F169" s="73" t="s">
        <v>1453</v>
      </c>
      <c r="G169" s="73">
        <v>0</v>
      </c>
      <c r="H169" s="73" t="s">
        <v>71</v>
      </c>
      <c r="I169" s="72" t="s">
        <v>64</v>
      </c>
      <c r="J169" s="74" t="s">
        <v>81</v>
      </c>
      <c r="K169" s="162" t="s">
        <v>1452</v>
      </c>
      <c r="L169" s="188">
        <v>15739800</v>
      </c>
      <c r="M169" s="72" t="s">
        <v>66</v>
      </c>
      <c r="N169" s="162" t="s">
        <v>1451</v>
      </c>
      <c r="O169" s="162">
        <v>1104871398</v>
      </c>
      <c r="P169" s="73">
        <v>28</v>
      </c>
      <c r="Q169" s="78">
        <v>45670</v>
      </c>
      <c r="R169" s="97">
        <v>5573604000</v>
      </c>
      <c r="S169" s="78">
        <v>45679</v>
      </c>
      <c r="T169" s="188">
        <v>15739800</v>
      </c>
      <c r="U169" s="73" t="s">
        <v>65</v>
      </c>
      <c r="V169" s="188">
        <v>7634885</v>
      </c>
      <c r="W169" s="190" t="s">
        <v>159</v>
      </c>
      <c r="X169" s="189">
        <v>45679</v>
      </c>
      <c r="Y169" s="189">
        <v>45679</v>
      </c>
      <c r="Z169" s="75" t="s">
        <v>73</v>
      </c>
      <c r="AA169" s="75">
        <v>45808</v>
      </c>
      <c r="AB169" s="46">
        <f t="shared" si="12"/>
        <v>129</v>
      </c>
      <c r="AC169" s="76">
        <v>0</v>
      </c>
      <c r="AD169" s="76">
        <v>0</v>
      </c>
      <c r="AE169" s="76">
        <v>0</v>
      </c>
      <c r="AF169" s="77" t="s">
        <v>73</v>
      </c>
      <c r="AG169" s="283">
        <f t="shared" si="13"/>
        <v>0</v>
      </c>
      <c r="AH169" s="76">
        <v>0</v>
      </c>
      <c r="AI169" s="76">
        <v>0</v>
      </c>
      <c r="AJ169" s="73" t="s">
        <v>73</v>
      </c>
      <c r="AK169" s="78" t="s">
        <v>73</v>
      </c>
      <c r="AL169" s="76">
        <v>0</v>
      </c>
      <c r="AM169" s="78" t="s">
        <v>73</v>
      </c>
      <c r="AN169" s="78" t="s">
        <v>73</v>
      </c>
      <c r="AO169" s="78" t="s">
        <v>73</v>
      </c>
      <c r="AP169" s="46">
        <f t="shared" si="14"/>
        <v>0</v>
      </c>
      <c r="AQ169" s="46">
        <f t="shared" si="15"/>
        <v>15739800</v>
      </c>
      <c r="AR169" s="73" t="s">
        <v>65</v>
      </c>
      <c r="AS169" s="188">
        <v>15739800</v>
      </c>
      <c r="AT169" s="73" t="s">
        <v>86</v>
      </c>
      <c r="AU169" s="76">
        <v>0</v>
      </c>
      <c r="AV169" s="79" t="s">
        <v>73</v>
      </c>
      <c r="AW169" s="187">
        <v>1851800</v>
      </c>
      <c r="AX169" s="186">
        <f t="shared" si="16"/>
        <v>13888000</v>
      </c>
      <c r="AY169" s="82">
        <f t="shared" si="17"/>
        <v>0.11765079607110637</v>
      </c>
      <c r="AZ169" s="185">
        <v>0.11765079607110637</v>
      </c>
      <c r="BA169" s="79" t="s">
        <v>73</v>
      </c>
      <c r="BB169" s="73" t="s">
        <v>87</v>
      </c>
      <c r="BC169" s="162" t="s">
        <v>1450</v>
      </c>
      <c r="BD169" s="72" t="s">
        <v>65</v>
      </c>
      <c r="BE169" s="72" t="s">
        <v>65</v>
      </c>
    </row>
    <row r="170" spans="2:57" x14ac:dyDescent="0.25">
      <c r="B170" s="72">
        <v>2025</v>
      </c>
      <c r="C170" s="72">
        <v>891780111</v>
      </c>
      <c r="D170" s="72" t="s">
        <v>63</v>
      </c>
      <c r="E170" s="190" t="s">
        <v>1449</v>
      </c>
      <c r="F170" s="73" t="s">
        <v>1448</v>
      </c>
      <c r="G170" s="73">
        <v>0</v>
      </c>
      <c r="H170" s="73" t="s">
        <v>71</v>
      </c>
      <c r="I170" s="72" t="s">
        <v>64</v>
      </c>
      <c r="J170" s="74" t="s">
        <v>81</v>
      </c>
      <c r="K170" s="162" t="s">
        <v>1447</v>
      </c>
      <c r="L170" s="188">
        <v>12920000</v>
      </c>
      <c r="M170" s="72" t="s">
        <v>66</v>
      </c>
      <c r="N170" s="162" t="s">
        <v>1446</v>
      </c>
      <c r="O170" s="162">
        <v>19517646</v>
      </c>
      <c r="P170" s="73">
        <v>28</v>
      </c>
      <c r="Q170" s="78">
        <v>45670</v>
      </c>
      <c r="R170" s="97">
        <v>5573604000</v>
      </c>
      <c r="S170" s="78">
        <v>45679</v>
      </c>
      <c r="T170" s="188">
        <v>12920000</v>
      </c>
      <c r="U170" s="73" t="s">
        <v>65</v>
      </c>
      <c r="V170" s="188">
        <v>85152695</v>
      </c>
      <c r="W170" s="190" t="s">
        <v>857</v>
      </c>
      <c r="X170" s="189">
        <v>45679</v>
      </c>
      <c r="Y170" s="189">
        <v>45679</v>
      </c>
      <c r="Z170" s="75" t="s">
        <v>73</v>
      </c>
      <c r="AA170" s="75">
        <v>45808</v>
      </c>
      <c r="AB170" s="46">
        <f t="shared" si="12"/>
        <v>129</v>
      </c>
      <c r="AC170" s="76">
        <v>0</v>
      </c>
      <c r="AD170" s="76">
        <v>0</v>
      </c>
      <c r="AE170" s="76">
        <v>0</v>
      </c>
      <c r="AF170" s="77" t="s">
        <v>73</v>
      </c>
      <c r="AG170" s="283">
        <f t="shared" si="13"/>
        <v>0</v>
      </c>
      <c r="AH170" s="76">
        <v>0</v>
      </c>
      <c r="AI170" s="76">
        <v>0</v>
      </c>
      <c r="AJ170" s="73" t="s">
        <v>73</v>
      </c>
      <c r="AK170" s="78" t="s">
        <v>73</v>
      </c>
      <c r="AL170" s="76">
        <v>0</v>
      </c>
      <c r="AM170" s="78" t="s">
        <v>73</v>
      </c>
      <c r="AN170" s="78" t="s">
        <v>73</v>
      </c>
      <c r="AO170" s="78" t="s">
        <v>73</v>
      </c>
      <c r="AP170" s="46">
        <f t="shared" si="14"/>
        <v>0</v>
      </c>
      <c r="AQ170" s="46">
        <f t="shared" si="15"/>
        <v>12920000</v>
      </c>
      <c r="AR170" s="73" t="s">
        <v>65</v>
      </c>
      <c r="AS170" s="188">
        <v>12920000</v>
      </c>
      <c r="AT170" s="73" t="s">
        <v>86</v>
      </c>
      <c r="AU170" s="76">
        <v>0</v>
      </c>
      <c r="AV170" s="79" t="s">
        <v>73</v>
      </c>
      <c r="AW170" s="187">
        <v>1520000</v>
      </c>
      <c r="AX170" s="186">
        <f t="shared" si="16"/>
        <v>11400000</v>
      </c>
      <c r="AY170" s="82">
        <f t="shared" si="17"/>
        <v>0.11764705882352941</v>
      </c>
      <c r="AZ170" s="185">
        <v>0.11764705882352941</v>
      </c>
      <c r="BA170" s="79" t="s">
        <v>73</v>
      </c>
      <c r="BB170" s="73" t="s">
        <v>87</v>
      </c>
      <c r="BC170" s="162" t="s">
        <v>1445</v>
      </c>
      <c r="BD170" s="72" t="s">
        <v>65</v>
      </c>
      <c r="BE170" s="72" t="s">
        <v>65</v>
      </c>
    </row>
    <row r="171" spans="2:57" x14ac:dyDescent="0.25">
      <c r="B171" s="72">
        <v>2025</v>
      </c>
      <c r="C171" s="72">
        <v>891780111</v>
      </c>
      <c r="D171" s="72" t="s">
        <v>63</v>
      </c>
      <c r="E171" s="190" t="s">
        <v>1444</v>
      </c>
      <c r="F171" s="73" t="s">
        <v>1443</v>
      </c>
      <c r="G171" s="73">
        <v>0</v>
      </c>
      <c r="H171" s="73" t="s">
        <v>71</v>
      </c>
      <c r="I171" s="72" t="s">
        <v>64</v>
      </c>
      <c r="J171" s="74" t="s">
        <v>81</v>
      </c>
      <c r="K171" s="162" t="s">
        <v>1442</v>
      </c>
      <c r="L171" s="188">
        <v>9750000</v>
      </c>
      <c r="M171" s="72" t="s">
        <v>66</v>
      </c>
      <c r="N171" s="162" t="s">
        <v>1441</v>
      </c>
      <c r="O171" s="162">
        <v>1082984745</v>
      </c>
      <c r="P171" s="191">
        <v>27</v>
      </c>
      <c r="Q171" s="78">
        <v>45670</v>
      </c>
      <c r="R171" s="162">
        <v>2494141000</v>
      </c>
      <c r="S171" s="78">
        <v>45679</v>
      </c>
      <c r="T171" s="188">
        <v>9750000</v>
      </c>
      <c r="U171" s="73" t="s">
        <v>65</v>
      </c>
      <c r="V171" s="188">
        <v>84450555</v>
      </c>
      <c r="W171" s="190" t="s">
        <v>1440</v>
      </c>
      <c r="X171" s="189">
        <v>45679</v>
      </c>
      <c r="Y171" s="189">
        <v>45679</v>
      </c>
      <c r="Z171" s="75" t="s">
        <v>73</v>
      </c>
      <c r="AA171" s="75">
        <v>45808</v>
      </c>
      <c r="AB171" s="46">
        <f t="shared" si="12"/>
        <v>129</v>
      </c>
      <c r="AC171" s="76">
        <v>0</v>
      </c>
      <c r="AD171" s="76">
        <v>0</v>
      </c>
      <c r="AE171" s="76">
        <v>0</v>
      </c>
      <c r="AF171" s="77" t="s">
        <v>73</v>
      </c>
      <c r="AG171" s="283">
        <f t="shared" si="13"/>
        <v>0</v>
      </c>
      <c r="AH171" s="76">
        <v>0</v>
      </c>
      <c r="AI171" s="76">
        <v>0</v>
      </c>
      <c r="AJ171" s="73" t="s">
        <v>73</v>
      </c>
      <c r="AK171" s="78" t="s">
        <v>73</v>
      </c>
      <c r="AL171" s="76">
        <v>0</v>
      </c>
      <c r="AM171" s="78" t="s">
        <v>73</v>
      </c>
      <c r="AN171" s="78" t="s">
        <v>73</v>
      </c>
      <c r="AO171" s="78" t="s">
        <v>73</v>
      </c>
      <c r="AP171" s="46">
        <f t="shared" si="14"/>
        <v>0</v>
      </c>
      <c r="AQ171" s="46">
        <f t="shared" si="15"/>
        <v>9750000</v>
      </c>
      <c r="AR171" s="73" t="s">
        <v>65</v>
      </c>
      <c r="AS171" s="188">
        <v>9750000</v>
      </c>
      <c r="AT171" s="73" t="s">
        <v>86</v>
      </c>
      <c r="AU171" s="76">
        <v>0</v>
      </c>
      <c r="AV171" s="79" t="s">
        <v>73</v>
      </c>
      <c r="AW171" s="187">
        <v>750000</v>
      </c>
      <c r="AX171" s="186">
        <f t="shared" si="16"/>
        <v>9000000</v>
      </c>
      <c r="AY171" s="82">
        <f t="shared" si="17"/>
        <v>7.6923076923076927E-2</v>
      </c>
      <c r="AZ171" s="185">
        <v>7.6923076923076927E-2</v>
      </c>
      <c r="BA171" s="79" t="s">
        <v>73</v>
      </c>
      <c r="BB171" s="73" t="s">
        <v>87</v>
      </c>
      <c r="BC171" s="162" t="s">
        <v>1439</v>
      </c>
      <c r="BD171" s="72" t="s">
        <v>65</v>
      </c>
      <c r="BE171" s="72" t="s">
        <v>65</v>
      </c>
    </row>
    <row r="172" spans="2:57" x14ac:dyDescent="0.25">
      <c r="B172" s="72">
        <v>2025</v>
      </c>
      <c r="C172" s="72">
        <v>891780111</v>
      </c>
      <c r="D172" s="72" t="s">
        <v>63</v>
      </c>
      <c r="E172" s="190" t="s">
        <v>1438</v>
      </c>
      <c r="F172" s="73" t="s">
        <v>1437</v>
      </c>
      <c r="G172" s="73">
        <v>0</v>
      </c>
      <c r="H172" s="73" t="s">
        <v>71</v>
      </c>
      <c r="I172" s="72" t="s">
        <v>64</v>
      </c>
      <c r="J172" s="74" t="s">
        <v>81</v>
      </c>
      <c r="K172" s="162" t="s">
        <v>1436</v>
      </c>
      <c r="L172" s="188">
        <v>13781200</v>
      </c>
      <c r="M172" s="72" t="s">
        <v>66</v>
      </c>
      <c r="N172" s="162" t="s">
        <v>1435</v>
      </c>
      <c r="O172" s="162">
        <v>1082915040</v>
      </c>
      <c r="P172" s="73">
        <v>28</v>
      </c>
      <c r="Q172" s="78">
        <v>45670</v>
      </c>
      <c r="R172" s="97">
        <v>5573604000</v>
      </c>
      <c r="S172" s="78">
        <v>45679</v>
      </c>
      <c r="T172" s="188">
        <v>13781200</v>
      </c>
      <c r="U172" s="73" t="s">
        <v>65</v>
      </c>
      <c r="V172" s="188">
        <v>45691169</v>
      </c>
      <c r="W172" s="190" t="s">
        <v>1257</v>
      </c>
      <c r="X172" s="189">
        <v>45679</v>
      </c>
      <c r="Y172" s="189">
        <v>45679</v>
      </c>
      <c r="Z172" s="75" t="s">
        <v>73</v>
      </c>
      <c r="AA172" s="75">
        <v>45808</v>
      </c>
      <c r="AB172" s="46">
        <f t="shared" si="12"/>
        <v>129</v>
      </c>
      <c r="AC172" s="76">
        <v>0</v>
      </c>
      <c r="AD172" s="76">
        <v>0</v>
      </c>
      <c r="AE172" s="76">
        <v>0</v>
      </c>
      <c r="AF172" s="77" t="s">
        <v>73</v>
      </c>
      <c r="AG172" s="283">
        <f t="shared" si="13"/>
        <v>0</v>
      </c>
      <c r="AH172" s="76">
        <v>0</v>
      </c>
      <c r="AI172" s="76">
        <v>0</v>
      </c>
      <c r="AJ172" s="73" t="s">
        <v>73</v>
      </c>
      <c r="AK172" s="78" t="s">
        <v>73</v>
      </c>
      <c r="AL172" s="76">
        <v>0</v>
      </c>
      <c r="AM172" s="78" t="s">
        <v>73</v>
      </c>
      <c r="AN172" s="78" t="s">
        <v>73</v>
      </c>
      <c r="AO172" s="78" t="s">
        <v>73</v>
      </c>
      <c r="AP172" s="46">
        <f t="shared" si="14"/>
        <v>0</v>
      </c>
      <c r="AQ172" s="46">
        <f t="shared" si="15"/>
        <v>13781200</v>
      </c>
      <c r="AR172" s="73" t="s">
        <v>65</v>
      </c>
      <c r="AS172" s="188">
        <v>13781200</v>
      </c>
      <c r="AT172" s="73" t="s">
        <v>86</v>
      </c>
      <c r="AU172" s="76">
        <v>0</v>
      </c>
      <c r="AV172" s="79" t="s">
        <v>73</v>
      </c>
      <c r="AW172" s="187">
        <v>1157200</v>
      </c>
      <c r="AX172" s="186">
        <f t="shared" si="16"/>
        <v>12624000</v>
      </c>
      <c r="AY172" s="82">
        <f t="shared" si="17"/>
        <v>8.3969465648854963E-2</v>
      </c>
      <c r="AZ172" s="185">
        <v>8.3969465648854963E-2</v>
      </c>
      <c r="BA172" s="79" t="s">
        <v>73</v>
      </c>
      <c r="BB172" s="73" t="s">
        <v>87</v>
      </c>
      <c r="BC172" s="162" t="s">
        <v>1434</v>
      </c>
      <c r="BD172" s="72" t="s">
        <v>65</v>
      </c>
      <c r="BE172" s="72" t="s">
        <v>65</v>
      </c>
    </row>
    <row r="173" spans="2:57" x14ac:dyDescent="0.25">
      <c r="B173" s="72">
        <v>2025</v>
      </c>
      <c r="C173" s="72">
        <v>891780111</v>
      </c>
      <c r="D173" s="72" t="s">
        <v>63</v>
      </c>
      <c r="E173" s="190" t="s">
        <v>1433</v>
      </c>
      <c r="F173" s="73" t="s">
        <v>1432</v>
      </c>
      <c r="G173" s="73">
        <v>0</v>
      </c>
      <c r="H173" s="73" t="s">
        <v>71</v>
      </c>
      <c r="I173" s="72" t="s">
        <v>64</v>
      </c>
      <c r="J173" s="74" t="s">
        <v>81</v>
      </c>
      <c r="K173" s="162" t="s">
        <v>1431</v>
      </c>
      <c r="L173" s="188">
        <v>1650000</v>
      </c>
      <c r="M173" s="72" t="s">
        <v>66</v>
      </c>
      <c r="N173" s="162" t="s">
        <v>1430</v>
      </c>
      <c r="O173" s="162">
        <v>1083040669</v>
      </c>
      <c r="P173" s="191">
        <v>27</v>
      </c>
      <c r="Q173" s="78">
        <v>45670</v>
      </c>
      <c r="R173" s="162">
        <v>2494141000</v>
      </c>
      <c r="S173" s="78">
        <v>45679</v>
      </c>
      <c r="T173" s="188">
        <v>1650000</v>
      </c>
      <c r="U173" s="73" t="s">
        <v>65</v>
      </c>
      <c r="V173" s="188">
        <v>1192791759</v>
      </c>
      <c r="W173" s="190" t="s">
        <v>874</v>
      </c>
      <c r="X173" s="189">
        <v>45679</v>
      </c>
      <c r="Y173" s="189">
        <v>45679</v>
      </c>
      <c r="Z173" s="75" t="s">
        <v>73</v>
      </c>
      <c r="AA173" s="75">
        <v>45688</v>
      </c>
      <c r="AB173" s="46">
        <f t="shared" si="12"/>
        <v>9</v>
      </c>
      <c r="AC173" s="76">
        <v>0</v>
      </c>
      <c r="AD173" s="76">
        <v>0</v>
      </c>
      <c r="AE173" s="76">
        <v>0</v>
      </c>
      <c r="AF173" s="77" t="s">
        <v>73</v>
      </c>
      <c r="AG173" s="283">
        <f t="shared" si="13"/>
        <v>0</v>
      </c>
      <c r="AH173" s="76">
        <v>0</v>
      </c>
      <c r="AI173" s="76">
        <v>0</v>
      </c>
      <c r="AJ173" s="73" t="s">
        <v>73</v>
      </c>
      <c r="AK173" s="78" t="s">
        <v>73</v>
      </c>
      <c r="AL173" s="76">
        <v>0</v>
      </c>
      <c r="AM173" s="78" t="s">
        <v>73</v>
      </c>
      <c r="AN173" s="78" t="s">
        <v>73</v>
      </c>
      <c r="AO173" s="78" t="s">
        <v>73</v>
      </c>
      <c r="AP173" s="46">
        <f t="shared" si="14"/>
        <v>0</v>
      </c>
      <c r="AQ173" s="46">
        <f t="shared" si="15"/>
        <v>1650000</v>
      </c>
      <c r="AR173" s="73" t="s">
        <v>65</v>
      </c>
      <c r="AS173" s="188">
        <v>1650000</v>
      </c>
      <c r="AT173" s="73" t="s">
        <v>86</v>
      </c>
      <c r="AU173" s="76">
        <v>0</v>
      </c>
      <c r="AV173" s="79" t="s">
        <v>73</v>
      </c>
      <c r="AW173" s="187">
        <v>1650000</v>
      </c>
      <c r="AX173" s="186">
        <f t="shared" si="16"/>
        <v>0</v>
      </c>
      <c r="AY173" s="82">
        <f t="shared" si="17"/>
        <v>1</v>
      </c>
      <c r="AZ173" s="185">
        <v>1</v>
      </c>
      <c r="BA173" s="79" t="s">
        <v>73</v>
      </c>
      <c r="BB173" s="73" t="s">
        <v>87</v>
      </c>
      <c r="BC173" s="162" t="s">
        <v>1429</v>
      </c>
      <c r="BD173" s="72" t="s">
        <v>65</v>
      </c>
      <c r="BE173" s="72" t="s">
        <v>65</v>
      </c>
    </row>
    <row r="174" spans="2:57" x14ac:dyDescent="0.25">
      <c r="B174" s="72">
        <v>2025</v>
      </c>
      <c r="C174" s="72">
        <v>891780111</v>
      </c>
      <c r="D174" s="72" t="s">
        <v>63</v>
      </c>
      <c r="E174" s="190" t="s">
        <v>1428</v>
      </c>
      <c r="F174" s="73" t="s">
        <v>1427</v>
      </c>
      <c r="G174" s="73">
        <v>0</v>
      </c>
      <c r="H174" s="73" t="s">
        <v>71</v>
      </c>
      <c r="I174" s="72" t="s">
        <v>64</v>
      </c>
      <c r="J174" s="74" t="s">
        <v>81</v>
      </c>
      <c r="K174" s="162" t="s">
        <v>1274</v>
      </c>
      <c r="L174" s="188">
        <v>9750000</v>
      </c>
      <c r="M174" s="72" t="s">
        <v>66</v>
      </c>
      <c r="N174" s="162" t="s">
        <v>1426</v>
      </c>
      <c r="O174" s="162">
        <v>1083014325</v>
      </c>
      <c r="P174" s="191">
        <v>27</v>
      </c>
      <c r="Q174" s="78">
        <v>45670</v>
      </c>
      <c r="R174" s="162">
        <v>2494141000</v>
      </c>
      <c r="S174" s="78">
        <v>45679</v>
      </c>
      <c r="T174" s="188">
        <v>9750000</v>
      </c>
      <c r="U174" s="73" t="s">
        <v>65</v>
      </c>
      <c r="V174" s="188">
        <v>1083554320</v>
      </c>
      <c r="W174" s="190" t="s">
        <v>741</v>
      </c>
      <c r="X174" s="189">
        <v>45679</v>
      </c>
      <c r="Y174" s="189">
        <v>45679</v>
      </c>
      <c r="Z174" s="75" t="s">
        <v>73</v>
      </c>
      <c r="AA174" s="75">
        <v>45808</v>
      </c>
      <c r="AB174" s="46">
        <f t="shared" si="12"/>
        <v>129</v>
      </c>
      <c r="AC174" s="76">
        <v>0</v>
      </c>
      <c r="AD174" s="76">
        <v>0</v>
      </c>
      <c r="AE174" s="76">
        <v>0</v>
      </c>
      <c r="AF174" s="77" t="s">
        <v>73</v>
      </c>
      <c r="AG174" s="283">
        <f t="shared" si="13"/>
        <v>0</v>
      </c>
      <c r="AH174" s="76">
        <v>0</v>
      </c>
      <c r="AI174" s="76">
        <v>0</v>
      </c>
      <c r="AJ174" s="73" t="s">
        <v>73</v>
      </c>
      <c r="AK174" s="78" t="s">
        <v>73</v>
      </c>
      <c r="AL174" s="76">
        <v>0</v>
      </c>
      <c r="AM174" s="78" t="s">
        <v>73</v>
      </c>
      <c r="AN174" s="78" t="s">
        <v>73</v>
      </c>
      <c r="AO174" s="78" t="s">
        <v>73</v>
      </c>
      <c r="AP174" s="46">
        <f t="shared" si="14"/>
        <v>0</v>
      </c>
      <c r="AQ174" s="46">
        <f t="shared" si="15"/>
        <v>9750000</v>
      </c>
      <c r="AR174" s="73" t="s">
        <v>65</v>
      </c>
      <c r="AS174" s="188">
        <v>9750000</v>
      </c>
      <c r="AT174" s="73" t="s">
        <v>86</v>
      </c>
      <c r="AU174" s="76">
        <v>0</v>
      </c>
      <c r="AV174" s="79" t="s">
        <v>73</v>
      </c>
      <c r="AW174" s="187">
        <v>750000</v>
      </c>
      <c r="AX174" s="186">
        <f t="shared" si="16"/>
        <v>9000000</v>
      </c>
      <c r="AY174" s="82">
        <f t="shared" si="17"/>
        <v>7.6923076923076927E-2</v>
      </c>
      <c r="AZ174" s="185">
        <v>7.6923076923076927E-2</v>
      </c>
      <c r="BA174" s="79" t="s">
        <v>73</v>
      </c>
      <c r="BB174" s="73" t="s">
        <v>87</v>
      </c>
      <c r="BC174" s="162" t="s">
        <v>1425</v>
      </c>
      <c r="BD174" s="72" t="s">
        <v>65</v>
      </c>
      <c r="BE174" s="72" t="s">
        <v>65</v>
      </c>
    </row>
    <row r="175" spans="2:57" x14ac:dyDescent="0.25">
      <c r="B175" s="72">
        <v>2025</v>
      </c>
      <c r="C175" s="72">
        <v>891780111</v>
      </c>
      <c r="D175" s="72" t="s">
        <v>63</v>
      </c>
      <c r="E175" s="190" t="s">
        <v>1424</v>
      </c>
      <c r="F175" s="73" t="s">
        <v>1423</v>
      </c>
      <c r="G175" s="73">
        <v>0</v>
      </c>
      <c r="H175" s="73" t="s">
        <v>71</v>
      </c>
      <c r="I175" s="72" t="s">
        <v>64</v>
      </c>
      <c r="J175" s="74" t="s">
        <v>81</v>
      </c>
      <c r="K175" s="162" t="s">
        <v>1422</v>
      </c>
      <c r="L175" s="188">
        <v>13781200</v>
      </c>
      <c r="M175" s="72" t="s">
        <v>66</v>
      </c>
      <c r="N175" s="162" t="s">
        <v>1421</v>
      </c>
      <c r="O175" s="162">
        <v>1004373737</v>
      </c>
      <c r="P175" s="73">
        <v>28</v>
      </c>
      <c r="Q175" s="78">
        <v>45670</v>
      </c>
      <c r="R175" s="97">
        <v>5573604000</v>
      </c>
      <c r="S175" s="78">
        <v>45679</v>
      </c>
      <c r="T175" s="188">
        <v>13781200</v>
      </c>
      <c r="U175" s="73" t="s">
        <v>65</v>
      </c>
      <c r="V175" s="188">
        <v>45691169</v>
      </c>
      <c r="W175" s="190" t="s">
        <v>1257</v>
      </c>
      <c r="X175" s="189">
        <v>45679</v>
      </c>
      <c r="Y175" s="189">
        <v>45679</v>
      </c>
      <c r="Z175" s="75" t="s">
        <v>73</v>
      </c>
      <c r="AA175" s="75">
        <v>45808</v>
      </c>
      <c r="AB175" s="46">
        <f t="shared" si="12"/>
        <v>129</v>
      </c>
      <c r="AC175" s="76">
        <v>0</v>
      </c>
      <c r="AD175" s="76">
        <v>0</v>
      </c>
      <c r="AE175" s="76">
        <v>0</v>
      </c>
      <c r="AF175" s="77" t="s">
        <v>73</v>
      </c>
      <c r="AG175" s="283">
        <f t="shared" si="13"/>
        <v>0</v>
      </c>
      <c r="AH175" s="76">
        <v>0</v>
      </c>
      <c r="AI175" s="76">
        <v>0</v>
      </c>
      <c r="AJ175" s="73" t="s">
        <v>73</v>
      </c>
      <c r="AK175" s="78" t="s">
        <v>73</v>
      </c>
      <c r="AL175" s="76">
        <v>0</v>
      </c>
      <c r="AM175" s="78" t="s">
        <v>73</v>
      </c>
      <c r="AN175" s="78" t="s">
        <v>73</v>
      </c>
      <c r="AO175" s="78" t="s">
        <v>73</v>
      </c>
      <c r="AP175" s="46">
        <f t="shared" si="14"/>
        <v>0</v>
      </c>
      <c r="AQ175" s="46">
        <f t="shared" si="15"/>
        <v>13781200</v>
      </c>
      <c r="AR175" s="73" t="s">
        <v>65</v>
      </c>
      <c r="AS175" s="188">
        <v>13781200</v>
      </c>
      <c r="AT175" s="73" t="s">
        <v>86</v>
      </c>
      <c r="AU175" s="76">
        <v>0</v>
      </c>
      <c r="AV175" s="79" t="s">
        <v>73</v>
      </c>
      <c r="AW175" s="187">
        <v>1157200</v>
      </c>
      <c r="AX175" s="186">
        <f t="shared" si="16"/>
        <v>12624000</v>
      </c>
      <c r="AY175" s="82">
        <f t="shared" si="17"/>
        <v>8.3969465648854963E-2</v>
      </c>
      <c r="AZ175" s="185">
        <v>8.3969465648854963E-2</v>
      </c>
      <c r="BA175" s="79" t="s">
        <v>73</v>
      </c>
      <c r="BB175" s="73" t="s">
        <v>87</v>
      </c>
      <c r="BC175" s="162" t="s">
        <v>1420</v>
      </c>
      <c r="BD175" s="72" t="s">
        <v>65</v>
      </c>
      <c r="BE175" s="72" t="s">
        <v>65</v>
      </c>
    </row>
    <row r="176" spans="2:57" x14ac:dyDescent="0.25">
      <c r="B176" s="72">
        <v>2025</v>
      </c>
      <c r="C176" s="72">
        <v>891780111</v>
      </c>
      <c r="D176" s="72" t="s">
        <v>63</v>
      </c>
      <c r="E176" s="190" t="s">
        <v>1419</v>
      </c>
      <c r="F176" s="73" t="s">
        <v>1418</v>
      </c>
      <c r="G176" s="73">
        <v>0</v>
      </c>
      <c r="H176" s="73" t="s">
        <v>71</v>
      </c>
      <c r="I176" s="72" t="s">
        <v>64</v>
      </c>
      <c r="J176" s="74" t="s">
        <v>81</v>
      </c>
      <c r="K176" s="162" t="s">
        <v>1417</v>
      </c>
      <c r="L176" s="188">
        <v>14307200</v>
      </c>
      <c r="M176" s="72" t="s">
        <v>66</v>
      </c>
      <c r="N176" s="162" t="s">
        <v>1416</v>
      </c>
      <c r="O176" s="162">
        <v>57427768</v>
      </c>
      <c r="P176" s="73">
        <v>28</v>
      </c>
      <c r="Q176" s="78">
        <v>45670</v>
      </c>
      <c r="R176" s="97">
        <v>5573604000</v>
      </c>
      <c r="S176" s="78">
        <v>45679</v>
      </c>
      <c r="T176" s="188">
        <v>14307200</v>
      </c>
      <c r="U176" s="73" t="s">
        <v>65</v>
      </c>
      <c r="V176" s="188">
        <v>36557666</v>
      </c>
      <c r="W176" s="190" t="s">
        <v>1015</v>
      </c>
      <c r="X176" s="189">
        <v>45679</v>
      </c>
      <c r="Y176" s="189">
        <v>45679</v>
      </c>
      <c r="Z176" s="75" t="s">
        <v>73</v>
      </c>
      <c r="AA176" s="75">
        <v>45808</v>
      </c>
      <c r="AB176" s="46">
        <f t="shared" si="12"/>
        <v>129</v>
      </c>
      <c r="AC176" s="76">
        <v>0</v>
      </c>
      <c r="AD176" s="76">
        <v>0</v>
      </c>
      <c r="AE176" s="76">
        <v>0</v>
      </c>
      <c r="AF176" s="77" t="s">
        <v>73</v>
      </c>
      <c r="AG176" s="283">
        <f t="shared" si="13"/>
        <v>0</v>
      </c>
      <c r="AH176" s="76">
        <v>0</v>
      </c>
      <c r="AI176" s="76">
        <v>0</v>
      </c>
      <c r="AJ176" s="73" t="s">
        <v>73</v>
      </c>
      <c r="AK176" s="78" t="s">
        <v>73</v>
      </c>
      <c r="AL176" s="76">
        <v>0</v>
      </c>
      <c r="AM176" s="78" t="s">
        <v>73</v>
      </c>
      <c r="AN176" s="78" t="s">
        <v>73</v>
      </c>
      <c r="AO176" s="78" t="s">
        <v>73</v>
      </c>
      <c r="AP176" s="46">
        <f t="shared" si="14"/>
        <v>0</v>
      </c>
      <c r="AQ176" s="46">
        <f t="shared" si="15"/>
        <v>14307200</v>
      </c>
      <c r="AR176" s="73" t="s">
        <v>65</v>
      </c>
      <c r="AS176" s="188">
        <v>14307200</v>
      </c>
      <c r="AT176" s="73" t="s">
        <v>86</v>
      </c>
      <c r="AU176" s="76">
        <v>0</v>
      </c>
      <c r="AV176" s="79" t="s">
        <v>73</v>
      </c>
      <c r="AW176" s="187">
        <v>1683200</v>
      </c>
      <c r="AX176" s="186">
        <f t="shared" si="16"/>
        <v>12624000</v>
      </c>
      <c r="AY176" s="82">
        <f t="shared" si="17"/>
        <v>0.11764705882352941</v>
      </c>
      <c r="AZ176" s="185">
        <v>0.11764705882352941</v>
      </c>
      <c r="BA176" s="79" t="s">
        <v>73</v>
      </c>
      <c r="BB176" s="73" t="s">
        <v>87</v>
      </c>
      <c r="BC176" s="162" t="s">
        <v>1415</v>
      </c>
      <c r="BD176" s="72" t="s">
        <v>65</v>
      </c>
      <c r="BE176" s="72" t="s">
        <v>65</v>
      </c>
    </row>
    <row r="177" spans="2:57" x14ac:dyDescent="0.25">
      <c r="B177" s="72">
        <v>2025</v>
      </c>
      <c r="C177" s="72">
        <v>891780111</v>
      </c>
      <c r="D177" s="72" t="s">
        <v>63</v>
      </c>
      <c r="E177" s="190" t="s">
        <v>1414</v>
      </c>
      <c r="F177" s="73" t="s">
        <v>1413</v>
      </c>
      <c r="G177" s="73">
        <v>0</v>
      </c>
      <c r="H177" s="73" t="s">
        <v>71</v>
      </c>
      <c r="I177" s="72" t="s">
        <v>64</v>
      </c>
      <c r="J177" s="74" t="s">
        <v>81</v>
      </c>
      <c r="K177" s="162" t="s">
        <v>1412</v>
      </c>
      <c r="L177" s="188">
        <v>9825000</v>
      </c>
      <c r="M177" s="72" t="s">
        <v>66</v>
      </c>
      <c r="N177" s="162" t="s">
        <v>1411</v>
      </c>
      <c r="O177" s="162">
        <v>1082889446</v>
      </c>
      <c r="P177" s="191">
        <v>27</v>
      </c>
      <c r="Q177" s="78">
        <v>45670</v>
      </c>
      <c r="R177" s="162">
        <v>2494141000</v>
      </c>
      <c r="S177" s="78">
        <v>45679</v>
      </c>
      <c r="T177" s="188">
        <v>9825000</v>
      </c>
      <c r="U177" s="73" t="s">
        <v>65</v>
      </c>
      <c r="V177" s="188">
        <v>85467461</v>
      </c>
      <c r="W177" s="190" t="s">
        <v>1289</v>
      </c>
      <c r="X177" s="189">
        <v>45679</v>
      </c>
      <c r="Y177" s="189">
        <v>45679</v>
      </c>
      <c r="Z177" s="75" t="s">
        <v>73</v>
      </c>
      <c r="AA177" s="75">
        <v>45808</v>
      </c>
      <c r="AB177" s="46">
        <f t="shared" si="12"/>
        <v>129</v>
      </c>
      <c r="AC177" s="76">
        <v>0</v>
      </c>
      <c r="AD177" s="76">
        <v>0</v>
      </c>
      <c r="AE177" s="76">
        <v>0</v>
      </c>
      <c r="AF177" s="77" t="s">
        <v>73</v>
      </c>
      <c r="AG177" s="283">
        <f t="shared" si="13"/>
        <v>0</v>
      </c>
      <c r="AH177" s="76">
        <v>0</v>
      </c>
      <c r="AI177" s="76">
        <v>0</v>
      </c>
      <c r="AJ177" s="73" t="s">
        <v>73</v>
      </c>
      <c r="AK177" s="78" t="s">
        <v>73</v>
      </c>
      <c r="AL177" s="76">
        <v>0</v>
      </c>
      <c r="AM177" s="78" t="s">
        <v>73</v>
      </c>
      <c r="AN177" s="78" t="s">
        <v>73</v>
      </c>
      <c r="AO177" s="78" t="s">
        <v>73</v>
      </c>
      <c r="AP177" s="46">
        <f t="shared" si="14"/>
        <v>0</v>
      </c>
      <c r="AQ177" s="46">
        <f t="shared" si="15"/>
        <v>9825000</v>
      </c>
      <c r="AR177" s="73" t="s">
        <v>65</v>
      </c>
      <c r="AS177" s="188">
        <v>9825000</v>
      </c>
      <c r="AT177" s="73" t="s">
        <v>86</v>
      </c>
      <c r="AU177" s="76">
        <v>0</v>
      </c>
      <c r="AV177" s="79" t="s">
        <v>73</v>
      </c>
      <c r="AW177" s="187">
        <v>825000</v>
      </c>
      <c r="AX177" s="186">
        <f t="shared" si="16"/>
        <v>9000000</v>
      </c>
      <c r="AY177" s="82">
        <f t="shared" si="17"/>
        <v>8.3969465648854963E-2</v>
      </c>
      <c r="AZ177" s="185">
        <v>8.3969465648854963E-2</v>
      </c>
      <c r="BA177" s="79" t="s">
        <v>73</v>
      </c>
      <c r="BB177" s="73" t="s">
        <v>87</v>
      </c>
      <c r="BC177" s="162" t="s">
        <v>1410</v>
      </c>
      <c r="BD177" s="72" t="s">
        <v>65</v>
      </c>
      <c r="BE177" s="72" t="s">
        <v>65</v>
      </c>
    </row>
    <row r="178" spans="2:57" x14ac:dyDescent="0.25">
      <c r="B178" s="72">
        <v>2025</v>
      </c>
      <c r="C178" s="72">
        <v>891780111</v>
      </c>
      <c r="D178" s="72" t="s">
        <v>63</v>
      </c>
      <c r="E178" s="190" t="s">
        <v>1409</v>
      </c>
      <c r="F178" s="73" t="s">
        <v>1408</v>
      </c>
      <c r="G178" s="73">
        <v>0</v>
      </c>
      <c r="H178" s="73" t="s">
        <v>71</v>
      </c>
      <c r="I178" s="72" t="s">
        <v>64</v>
      </c>
      <c r="J178" s="74" t="s">
        <v>81</v>
      </c>
      <c r="K178" s="162" t="s">
        <v>1407</v>
      </c>
      <c r="L178" s="188">
        <v>9825000</v>
      </c>
      <c r="M178" s="72" t="s">
        <v>66</v>
      </c>
      <c r="N178" s="162" t="s">
        <v>1406</v>
      </c>
      <c r="O178" s="162">
        <v>1084731269</v>
      </c>
      <c r="P178" s="191">
        <v>27</v>
      </c>
      <c r="Q178" s="78">
        <v>45670</v>
      </c>
      <c r="R178" s="162">
        <v>2494141000</v>
      </c>
      <c r="S178" s="78">
        <v>45679</v>
      </c>
      <c r="T178" s="188">
        <v>9825000</v>
      </c>
      <c r="U178" s="73" t="s">
        <v>65</v>
      </c>
      <c r="V178" s="188">
        <v>85467461</v>
      </c>
      <c r="W178" s="190" t="s">
        <v>1289</v>
      </c>
      <c r="X178" s="189">
        <v>45679</v>
      </c>
      <c r="Y178" s="189">
        <v>45679</v>
      </c>
      <c r="Z178" s="75" t="s">
        <v>73</v>
      </c>
      <c r="AA178" s="75">
        <v>45808</v>
      </c>
      <c r="AB178" s="46">
        <f t="shared" si="12"/>
        <v>129</v>
      </c>
      <c r="AC178" s="76">
        <v>0</v>
      </c>
      <c r="AD178" s="76">
        <v>0</v>
      </c>
      <c r="AE178" s="76">
        <v>0</v>
      </c>
      <c r="AF178" s="77" t="s">
        <v>73</v>
      </c>
      <c r="AG178" s="283">
        <f t="shared" si="13"/>
        <v>0</v>
      </c>
      <c r="AH178" s="76">
        <v>0</v>
      </c>
      <c r="AI178" s="76">
        <v>0</v>
      </c>
      <c r="AJ178" s="73" t="s">
        <v>73</v>
      </c>
      <c r="AK178" s="78" t="s">
        <v>73</v>
      </c>
      <c r="AL178" s="76">
        <v>0</v>
      </c>
      <c r="AM178" s="78" t="s">
        <v>73</v>
      </c>
      <c r="AN178" s="78" t="s">
        <v>73</v>
      </c>
      <c r="AO178" s="78" t="s">
        <v>73</v>
      </c>
      <c r="AP178" s="46">
        <f t="shared" si="14"/>
        <v>0</v>
      </c>
      <c r="AQ178" s="46">
        <f t="shared" si="15"/>
        <v>9825000</v>
      </c>
      <c r="AR178" s="73" t="s">
        <v>65</v>
      </c>
      <c r="AS178" s="188">
        <v>9825000</v>
      </c>
      <c r="AT178" s="73" t="s">
        <v>86</v>
      </c>
      <c r="AU178" s="76">
        <v>0</v>
      </c>
      <c r="AV178" s="79" t="s">
        <v>73</v>
      </c>
      <c r="AW178" s="187">
        <v>825000</v>
      </c>
      <c r="AX178" s="186">
        <f t="shared" si="16"/>
        <v>9000000</v>
      </c>
      <c r="AY178" s="82">
        <f t="shared" si="17"/>
        <v>8.3969465648854963E-2</v>
      </c>
      <c r="AZ178" s="185">
        <v>8.3969465648854963E-2</v>
      </c>
      <c r="BA178" s="79" t="s">
        <v>73</v>
      </c>
      <c r="BB178" s="73" t="s">
        <v>87</v>
      </c>
      <c r="BC178" s="162" t="s">
        <v>1405</v>
      </c>
      <c r="BD178" s="72" t="s">
        <v>65</v>
      </c>
      <c r="BE178" s="72" t="s">
        <v>65</v>
      </c>
    </row>
    <row r="179" spans="2:57" x14ac:dyDescent="0.25">
      <c r="B179" s="72">
        <v>2025</v>
      </c>
      <c r="C179" s="72">
        <v>891780111</v>
      </c>
      <c r="D179" s="72" t="s">
        <v>63</v>
      </c>
      <c r="E179" s="190" t="s">
        <v>1404</v>
      </c>
      <c r="F179" s="73" t="s">
        <v>1403</v>
      </c>
      <c r="G179" s="73">
        <v>0</v>
      </c>
      <c r="H179" s="73" t="s">
        <v>71</v>
      </c>
      <c r="I179" s="72" t="s">
        <v>64</v>
      </c>
      <c r="J179" s="74" t="s">
        <v>81</v>
      </c>
      <c r="K179" s="162" t="s">
        <v>1402</v>
      </c>
      <c r="L179" s="188">
        <v>11925000</v>
      </c>
      <c r="M179" s="72" t="s">
        <v>66</v>
      </c>
      <c r="N179" s="162" t="s">
        <v>1401</v>
      </c>
      <c r="O179" s="162">
        <v>1082968870</v>
      </c>
      <c r="P179" s="191">
        <v>27</v>
      </c>
      <c r="Q179" s="78">
        <v>45670</v>
      </c>
      <c r="R179" s="162">
        <v>2494141000</v>
      </c>
      <c r="S179" s="78">
        <v>45679</v>
      </c>
      <c r="T179" s="188">
        <v>11925000</v>
      </c>
      <c r="U179" s="73" t="s">
        <v>65</v>
      </c>
      <c r="V179" s="188">
        <v>57426272</v>
      </c>
      <c r="W179" s="190" t="s">
        <v>1400</v>
      </c>
      <c r="X179" s="189">
        <v>45679</v>
      </c>
      <c r="Y179" s="189">
        <v>45679</v>
      </c>
      <c r="Z179" s="75" t="s">
        <v>73</v>
      </c>
      <c r="AA179" s="75">
        <v>45808</v>
      </c>
      <c r="AB179" s="46">
        <f t="shared" si="12"/>
        <v>129</v>
      </c>
      <c r="AC179" s="76">
        <v>0</v>
      </c>
      <c r="AD179" s="76">
        <v>0</v>
      </c>
      <c r="AE179" s="76">
        <v>0</v>
      </c>
      <c r="AF179" s="77" t="s">
        <v>73</v>
      </c>
      <c r="AG179" s="283">
        <f t="shared" si="13"/>
        <v>0</v>
      </c>
      <c r="AH179" s="76">
        <v>0</v>
      </c>
      <c r="AI179" s="76">
        <v>0</v>
      </c>
      <c r="AJ179" s="73" t="s">
        <v>73</v>
      </c>
      <c r="AK179" s="78" t="s">
        <v>73</v>
      </c>
      <c r="AL179" s="76">
        <v>0</v>
      </c>
      <c r="AM179" s="78" t="s">
        <v>73</v>
      </c>
      <c r="AN179" s="78" t="s">
        <v>73</v>
      </c>
      <c r="AO179" s="78" t="s">
        <v>73</v>
      </c>
      <c r="AP179" s="46">
        <f t="shared" si="14"/>
        <v>0</v>
      </c>
      <c r="AQ179" s="46">
        <f t="shared" si="15"/>
        <v>11925000</v>
      </c>
      <c r="AR179" s="73" t="s">
        <v>65</v>
      </c>
      <c r="AS179" s="188">
        <v>11925000</v>
      </c>
      <c r="AT179" s="73" t="s">
        <v>86</v>
      </c>
      <c r="AU179" s="76">
        <v>0</v>
      </c>
      <c r="AV179" s="79" t="s">
        <v>73</v>
      </c>
      <c r="AW179" s="187">
        <v>0</v>
      </c>
      <c r="AX179" s="186">
        <f t="shared" si="16"/>
        <v>11925000</v>
      </c>
      <c r="AY179" s="82">
        <f t="shared" si="17"/>
        <v>0</v>
      </c>
      <c r="AZ179" s="185">
        <v>0</v>
      </c>
      <c r="BA179" s="79" t="s">
        <v>73</v>
      </c>
      <c r="BB179" s="73" t="s">
        <v>87</v>
      </c>
      <c r="BC179" s="162" t="s">
        <v>1399</v>
      </c>
      <c r="BD179" s="72" t="s">
        <v>65</v>
      </c>
      <c r="BE179" s="72" t="s">
        <v>65</v>
      </c>
    </row>
    <row r="180" spans="2:57" x14ac:dyDescent="0.25">
      <c r="B180" s="72">
        <v>2025</v>
      </c>
      <c r="C180" s="72">
        <v>891780111</v>
      </c>
      <c r="D180" s="72" t="s">
        <v>63</v>
      </c>
      <c r="E180" s="190" t="s">
        <v>1398</v>
      </c>
      <c r="F180" s="73" t="s">
        <v>1397</v>
      </c>
      <c r="G180" s="73">
        <v>0</v>
      </c>
      <c r="H180" s="73" t="s">
        <v>71</v>
      </c>
      <c r="I180" s="72" t="s">
        <v>64</v>
      </c>
      <c r="J180" s="74" t="s">
        <v>81</v>
      </c>
      <c r="K180" s="162" t="s">
        <v>1396</v>
      </c>
      <c r="L180" s="188">
        <v>33580000</v>
      </c>
      <c r="M180" s="72" t="s">
        <v>66</v>
      </c>
      <c r="N180" s="162" t="s">
        <v>1395</v>
      </c>
      <c r="O180" s="162">
        <v>79488380</v>
      </c>
      <c r="P180" s="73">
        <v>28</v>
      </c>
      <c r="Q180" s="78">
        <v>45670</v>
      </c>
      <c r="R180" s="97">
        <v>5573604000</v>
      </c>
      <c r="S180" s="78">
        <v>45679</v>
      </c>
      <c r="T180" s="188">
        <v>33580000</v>
      </c>
      <c r="U180" s="73" t="s">
        <v>65</v>
      </c>
      <c r="V180" s="188">
        <v>85455983</v>
      </c>
      <c r="W180" s="190" t="s">
        <v>842</v>
      </c>
      <c r="X180" s="189">
        <v>45679</v>
      </c>
      <c r="Y180" s="189">
        <v>45679</v>
      </c>
      <c r="Z180" s="75" t="s">
        <v>73</v>
      </c>
      <c r="AA180" s="75">
        <v>45808</v>
      </c>
      <c r="AB180" s="46">
        <f t="shared" si="12"/>
        <v>129</v>
      </c>
      <c r="AC180" s="76">
        <v>0</v>
      </c>
      <c r="AD180" s="76">
        <v>0</v>
      </c>
      <c r="AE180" s="76">
        <v>0</v>
      </c>
      <c r="AF180" s="77" t="s">
        <v>73</v>
      </c>
      <c r="AG180" s="283">
        <f t="shared" si="13"/>
        <v>0</v>
      </c>
      <c r="AH180" s="76">
        <v>0</v>
      </c>
      <c r="AI180" s="76">
        <v>0</v>
      </c>
      <c r="AJ180" s="73" t="s">
        <v>73</v>
      </c>
      <c r="AK180" s="78" t="s">
        <v>73</v>
      </c>
      <c r="AL180" s="76">
        <v>0</v>
      </c>
      <c r="AM180" s="78" t="s">
        <v>73</v>
      </c>
      <c r="AN180" s="78" t="s">
        <v>73</v>
      </c>
      <c r="AO180" s="78" t="s">
        <v>73</v>
      </c>
      <c r="AP180" s="46">
        <f t="shared" si="14"/>
        <v>0</v>
      </c>
      <c r="AQ180" s="46">
        <f t="shared" si="15"/>
        <v>33580000</v>
      </c>
      <c r="AR180" s="73" t="s">
        <v>65</v>
      </c>
      <c r="AS180" s="188">
        <v>33580000</v>
      </c>
      <c r="AT180" s="73" t="s">
        <v>86</v>
      </c>
      <c r="AU180" s="76">
        <v>0</v>
      </c>
      <c r="AV180" s="79" t="s">
        <v>73</v>
      </c>
      <c r="AW180" s="187">
        <v>4380000</v>
      </c>
      <c r="AX180" s="186">
        <f t="shared" si="16"/>
        <v>29200000</v>
      </c>
      <c r="AY180" s="82">
        <f t="shared" si="17"/>
        <v>0.13043478260869565</v>
      </c>
      <c r="AZ180" s="185">
        <v>0.13043478260869565</v>
      </c>
      <c r="BA180" s="79" t="s">
        <v>73</v>
      </c>
      <c r="BB180" s="73" t="s">
        <v>87</v>
      </c>
      <c r="BC180" s="162" t="s">
        <v>1394</v>
      </c>
      <c r="BD180" s="72" t="s">
        <v>65</v>
      </c>
      <c r="BE180" s="72" t="s">
        <v>65</v>
      </c>
    </row>
    <row r="181" spans="2:57" x14ac:dyDescent="0.25">
      <c r="B181" s="72">
        <v>2025</v>
      </c>
      <c r="C181" s="72">
        <v>891780111</v>
      </c>
      <c r="D181" s="72" t="s">
        <v>63</v>
      </c>
      <c r="E181" s="190" t="s">
        <v>1393</v>
      </c>
      <c r="F181" s="73" t="s">
        <v>1392</v>
      </c>
      <c r="G181" s="73">
        <v>0</v>
      </c>
      <c r="H181" s="73" t="s">
        <v>71</v>
      </c>
      <c r="I181" s="72" t="s">
        <v>64</v>
      </c>
      <c r="J181" s="74" t="s">
        <v>81</v>
      </c>
      <c r="K181" s="162" t="s">
        <v>1391</v>
      </c>
      <c r="L181" s="188">
        <v>17041500</v>
      </c>
      <c r="M181" s="72" t="s">
        <v>66</v>
      </c>
      <c r="N181" s="162" t="s">
        <v>1390</v>
      </c>
      <c r="O181" s="162">
        <v>85154107</v>
      </c>
      <c r="P181" s="73">
        <v>28</v>
      </c>
      <c r="Q181" s="78">
        <v>45670</v>
      </c>
      <c r="R181" s="97">
        <v>5573604000</v>
      </c>
      <c r="S181" s="78">
        <v>45679</v>
      </c>
      <c r="T181" s="188">
        <v>17041500</v>
      </c>
      <c r="U181" s="73" t="s">
        <v>65</v>
      </c>
      <c r="V181" s="188">
        <v>84452087</v>
      </c>
      <c r="W181" s="190" t="s">
        <v>1206</v>
      </c>
      <c r="X181" s="189">
        <v>45679</v>
      </c>
      <c r="Y181" s="189">
        <v>45679</v>
      </c>
      <c r="Z181" s="75" t="s">
        <v>73</v>
      </c>
      <c r="AA181" s="75">
        <v>45808</v>
      </c>
      <c r="AB181" s="46">
        <f t="shared" si="12"/>
        <v>129</v>
      </c>
      <c r="AC181" s="76">
        <v>0</v>
      </c>
      <c r="AD181" s="76">
        <v>0</v>
      </c>
      <c r="AE181" s="76">
        <v>0</v>
      </c>
      <c r="AF181" s="77" t="s">
        <v>73</v>
      </c>
      <c r="AG181" s="283">
        <f t="shared" si="13"/>
        <v>0</v>
      </c>
      <c r="AH181" s="76">
        <v>0</v>
      </c>
      <c r="AI181" s="76">
        <v>0</v>
      </c>
      <c r="AJ181" s="73" t="s">
        <v>73</v>
      </c>
      <c r="AK181" s="78" t="s">
        <v>73</v>
      </c>
      <c r="AL181" s="76">
        <v>0</v>
      </c>
      <c r="AM181" s="78" t="s">
        <v>73</v>
      </c>
      <c r="AN181" s="78" t="s">
        <v>73</v>
      </c>
      <c r="AO181" s="78" t="s">
        <v>73</v>
      </c>
      <c r="AP181" s="46">
        <f t="shared" si="14"/>
        <v>0</v>
      </c>
      <c r="AQ181" s="46">
        <f t="shared" si="15"/>
        <v>17041500</v>
      </c>
      <c r="AR181" s="73" t="s">
        <v>65</v>
      </c>
      <c r="AS181" s="188">
        <v>17041500</v>
      </c>
      <c r="AT181" s="73" t="s">
        <v>86</v>
      </c>
      <c r="AU181" s="76">
        <v>0</v>
      </c>
      <c r="AV181" s="79" t="s">
        <v>73</v>
      </c>
      <c r="AW181" s="187">
        <v>1893500</v>
      </c>
      <c r="AX181" s="186">
        <f t="shared" si="16"/>
        <v>15148000</v>
      </c>
      <c r="AY181" s="82">
        <f t="shared" si="17"/>
        <v>0.1111111111111111</v>
      </c>
      <c r="AZ181" s="185">
        <v>0.1111111111111111</v>
      </c>
      <c r="BA181" s="79" t="s">
        <v>73</v>
      </c>
      <c r="BB181" s="73" t="s">
        <v>87</v>
      </c>
      <c r="BC181" s="162" t="s">
        <v>1389</v>
      </c>
      <c r="BD181" s="72" t="s">
        <v>65</v>
      </c>
      <c r="BE181" s="72" t="s">
        <v>65</v>
      </c>
    </row>
    <row r="182" spans="2:57" x14ac:dyDescent="0.25">
      <c r="B182" s="72">
        <v>2025</v>
      </c>
      <c r="C182" s="72">
        <v>891780111</v>
      </c>
      <c r="D182" s="72" t="s">
        <v>63</v>
      </c>
      <c r="E182" s="190" t="s">
        <v>1388</v>
      </c>
      <c r="F182" s="73" t="s">
        <v>1387</v>
      </c>
      <c r="G182" s="73">
        <v>0</v>
      </c>
      <c r="H182" s="73" t="s">
        <v>71</v>
      </c>
      <c r="I182" s="72" t="s">
        <v>64</v>
      </c>
      <c r="J182" s="74" t="s">
        <v>81</v>
      </c>
      <c r="K182" s="162" t="s">
        <v>1386</v>
      </c>
      <c r="L182" s="188">
        <v>13110000</v>
      </c>
      <c r="M182" s="72" t="s">
        <v>66</v>
      </c>
      <c r="N182" s="162" t="s">
        <v>1385</v>
      </c>
      <c r="O182" s="162">
        <v>7144425</v>
      </c>
      <c r="P182" s="191">
        <v>27</v>
      </c>
      <c r="Q182" s="78">
        <v>45670</v>
      </c>
      <c r="R182" s="162">
        <v>2494141000</v>
      </c>
      <c r="S182" s="78">
        <v>45680</v>
      </c>
      <c r="T182" s="188">
        <v>13110000</v>
      </c>
      <c r="U182" s="73" t="s">
        <v>65</v>
      </c>
      <c r="V182" s="188">
        <v>85467461</v>
      </c>
      <c r="W182" s="190" t="s">
        <v>1289</v>
      </c>
      <c r="X182" s="189">
        <v>45680</v>
      </c>
      <c r="Y182" s="189">
        <v>45680</v>
      </c>
      <c r="Z182" s="75" t="s">
        <v>73</v>
      </c>
      <c r="AA182" s="75">
        <v>45808</v>
      </c>
      <c r="AB182" s="46">
        <f t="shared" si="12"/>
        <v>128</v>
      </c>
      <c r="AC182" s="76">
        <v>0</v>
      </c>
      <c r="AD182" s="76">
        <v>0</v>
      </c>
      <c r="AE182" s="76">
        <v>0</v>
      </c>
      <c r="AF182" s="77" t="s">
        <v>73</v>
      </c>
      <c r="AG182" s="283">
        <f t="shared" si="13"/>
        <v>0</v>
      </c>
      <c r="AH182" s="76">
        <v>0</v>
      </c>
      <c r="AI182" s="76">
        <v>0</v>
      </c>
      <c r="AJ182" s="73" t="s">
        <v>73</v>
      </c>
      <c r="AK182" s="78" t="s">
        <v>73</v>
      </c>
      <c r="AL182" s="76">
        <v>0</v>
      </c>
      <c r="AM182" s="78" t="s">
        <v>73</v>
      </c>
      <c r="AN182" s="78" t="s">
        <v>73</v>
      </c>
      <c r="AO182" s="78" t="s">
        <v>73</v>
      </c>
      <c r="AP182" s="46">
        <f t="shared" si="14"/>
        <v>0</v>
      </c>
      <c r="AQ182" s="46">
        <f t="shared" si="15"/>
        <v>13110000</v>
      </c>
      <c r="AR182" s="73" t="s">
        <v>65</v>
      </c>
      <c r="AS182" s="188">
        <v>13110000</v>
      </c>
      <c r="AT182" s="73" t="s">
        <v>86</v>
      </c>
      <c r="AU182" s="76">
        <v>0</v>
      </c>
      <c r="AV182" s="79" t="s">
        <v>73</v>
      </c>
      <c r="AW182" s="187">
        <v>0</v>
      </c>
      <c r="AX182" s="186">
        <f t="shared" si="16"/>
        <v>13110000</v>
      </c>
      <c r="AY182" s="82">
        <f t="shared" si="17"/>
        <v>0</v>
      </c>
      <c r="AZ182" s="185">
        <v>0</v>
      </c>
      <c r="BA182" s="79" t="s">
        <v>73</v>
      </c>
      <c r="BB182" s="73" t="s">
        <v>87</v>
      </c>
      <c r="BC182" s="162" t="s">
        <v>1384</v>
      </c>
      <c r="BD182" s="72" t="s">
        <v>65</v>
      </c>
      <c r="BE182" s="72" t="s">
        <v>65</v>
      </c>
    </row>
    <row r="183" spans="2:57" x14ac:dyDescent="0.25">
      <c r="B183" s="72">
        <v>2025</v>
      </c>
      <c r="C183" s="72">
        <v>891780111</v>
      </c>
      <c r="D183" s="72" t="s">
        <v>63</v>
      </c>
      <c r="E183" s="190" t="s">
        <v>1383</v>
      </c>
      <c r="F183" s="73" t="s">
        <v>1382</v>
      </c>
      <c r="G183" s="73">
        <v>0</v>
      </c>
      <c r="H183" s="73" t="s">
        <v>71</v>
      </c>
      <c r="I183" s="72" t="s">
        <v>64</v>
      </c>
      <c r="J183" s="74" t="s">
        <v>81</v>
      </c>
      <c r="K183" s="162" t="s">
        <v>1381</v>
      </c>
      <c r="L183" s="188">
        <v>12013400</v>
      </c>
      <c r="M183" s="72" t="s">
        <v>66</v>
      </c>
      <c r="N183" s="162" t="s">
        <v>1380</v>
      </c>
      <c r="O183" s="162">
        <v>9091645</v>
      </c>
      <c r="P183" s="73">
        <v>28</v>
      </c>
      <c r="Q183" s="78">
        <v>45670</v>
      </c>
      <c r="R183" s="97">
        <v>5573604000</v>
      </c>
      <c r="S183" s="78">
        <v>45680</v>
      </c>
      <c r="T183" s="188">
        <v>12013400</v>
      </c>
      <c r="U183" s="73" t="s">
        <v>65</v>
      </c>
      <c r="V183" s="188">
        <v>36557666</v>
      </c>
      <c r="W183" s="190" t="s">
        <v>1015</v>
      </c>
      <c r="X183" s="189">
        <v>45680</v>
      </c>
      <c r="Y183" s="189">
        <v>45680</v>
      </c>
      <c r="Z183" s="75" t="s">
        <v>73</v>
      </c>
      <c r="AA183" s="75">
        <v>45808</v>
      </c>
      <c r="AB183" s="46">
        <f t="shared" si="12"/>
        <v>128</v>
      </c>
      <c r="AC183" s="76">
        <v>0</v>
      </c>
      <c r="AD183" s="76">
        <v>0</v>
      </c>
      <c r="AE183" s="76">
        <v>0</v>
      </c>
      <c r="AF183" s="77" t="s">
        <v>73</v>
      </c>
      <c r="AG183" s="283">
        <f t="shared" si="13"/>
        <v>0</v>
      </c>
      <c r="AH183" s="76">
        <v>0</v>
      </c>
      <c r="AI183" s="76">
        <v>0</v>
      </c>
      <c r="AJ183" s="73" t="s">
        <v>73</v>
      </c>
      <c r="AK183" s="78" t="s">
        <v>73</v>
      </c>
      <c r="AL183" s="76">
        <v>0</v>
      </c>
      <c r="AM183" s="78" t="s">
        <v>73</v>
      </c>
      <c r="AN183" s="78" t="s">
        <v>73</v>
      </c>
      <c r="AO183" s="78" t="s">
        <v>73</v>
      </c>
      <c r="AP183" s="46">
        <f t="shared" si="14"/>
        <v>0</v>
      </c>
      <c r="AQ183" s="46">
        <f t="shared" si="15"/>
        <v>12013400</v>
      </c>
      <c r="AR183" s="73" t="s">
        <v>65</v>
      </c>
      <c r="AS183" s="188">
        <v>12013400</v>
      </c>
      <c r="AT183" s="73" t="s">
        <v>86</v>
      </c>
      <c r="AU183" s="76">
        <v>0</v>
      </c>
      <c r="AV183" s="79" t="s">
        <v>73</v>
      </c>
      <c r="AW183" s="187">
        <v>0</v>
      </c>
      <c r="AX183" s="186">
        <f t="shared" si="16"/>
        <v>12013400</v>
      </c>
      <c r="AY183" s="82">
        <f t="shared" si="17"/>
        <v>0</v>
      </c>
      <c r="AZ183" s="185">
        <v>0</v>
      </c>
      <c r="BA183" s="79" t="s">
        <v>73</v>
      </c>
      <c r="BB183" s="73" t="s">
        <v>87</v>
      </c>
      <c r="BC183" s="162" t="s">
        <v>1379</v>
      </c>
      <c r="BD183" s="72" t="s">
        <v>65</v>
      </c>
      <c r="BE183" s="72" t="s">
        <v>65</v>
      </c>
    </row>
    <row r="184" spans="2:57" x14ac:dyDescent="0.25">
      <c r="B184" s="72">
        <v>2025</v>
      </c>
      <c r="C184" s="72">
        <v>891780111</v>
      </c>
      <c r="D184" s="72" t="s">
        <v>63</v>
      </c>
      <c r="E184" s="190" t="s">
        <v>1378</v>
      </c>
      <c r="F184" s="73" t="s">
        <v>1377</v>
      </c>
      <c r="G184" s="73">
        <v>0</v>
      </c>
      <c r="H184" s="73" t="s">
        <v>71</v>
      </c>
      <c r="I184" s="72" t="s">
        <v>64</v>
      </c>
      <c r="J184" s="74" t="s">
        <v>81</v>
      </c>
      <c r="K184" s="162" t="s">
        <v>1376</v>
      </c>
      <c r="L184" s="188">
        <v>9750000</v>
      </c>
      <c r="M184" s="72" t="s">
        <v>66</v>
      </c>
      <c r="N184" s="162" t="s">
        <v>1375</v>
      </c>
      <c r="O184" s="162">
        <v>9738364</v>
      </c>
      <c r="P184" s="191">
        <v>27</v>
      </c>
      <c r="Q184" s="78">
        <v>45670</v>
      </c>
      <c r="R184" s="162">
        <v>2494141000</v>
      </c>
      <c r="S184" s="78">
        <v>45680</v>
      </c>
      <c r="T184" s="188">
        <v>9750000</v>
      </c>
      <c r="U184" s="73" t="s">
        <v>65</v>
      </c>
      <c r="V184" s="188">
        <v>7601831</v>
      </c>
      <c r="W184" s="190" t="s">
        <v>1374</v>
      </c>
      <c r="X184" s="189">
        <v>45680</v>
      </c>
      <c r="Y184" s="189">
        <v>45680</v>
      </c>
      <c r="Z184" s="75" t="s">
        <v>73</v>
      </c>
      <c r="AA184" s="75">
        <v>45808</v>
      </c>
      <c r="AB184" s="46">
        <f t="shared" si="12"/>
        <v>128</v>
      </c>
      <c r="AC184" s="76">
        <v>0</v>
      </c>
      <c r="AD184" s="76">
        <v>0</v>
      </c>
      <c r="AE184" s="76">
        <v>0</v>
      </c>
      <c r="AF184" s="77" t="s">
        <v>73</v>
      </c>
      <c r="AG184" s="283">
        <f t="shared" si="13"/>
        <v>0</v>
      </c>
      <c r="AH184" s="76">
        <v>0</v>
      </c>
      <c r="AI184" s="76">
        <v>0</v>
      </c>
      <c r="AJ184" s="73" t="s">
        <v>73</v>
      </c>
      <c r="AK184" s="78" t="s">
        <v>73</v>
      </c>
      <c r="AL184" s="76">
        <v>0</v>
      </c>
      <c r="AM184" s="78" t="s">
        <v>73</v>
      </c>
      <c r="AN184" s="78" t="s">
        <v>73</v>
      </c>
      <c r="AO184" s="78" t="s">
        <v>73</v>
      </c>
      <c r="AP184" s="46">
        <f t="shared" si="14"/>
        <v>0</v>
      </c>
      <c r="AQ184" s="46">
        <f t="shared" si="15"/>
        <v>9750000</v>
      </c>
      <c r="AR184" s="73" t="s">
        <v>65</v>
      </c>
      <c r="AS184" s="188">
        <v>9750000</v>
      </c>
      <c r="AT184" s="73" t="s">
        <v>86</v>
      </c>
      <c r="AU184" s="76">
        <v>0</v>
      </c>
      <c r="AV184" s="79" t="s">
        <v>73</v>
      </c>
      <c r="AW184" s="187">
        <v>0</v>
      </c>
      <c r="AX184" s="186">
        <f t="shared" si="16"/>
        <v>9750000</v>
      </c>
      <c r="AY184" s="82">
        <f t="shared" si="17"/>
        <v>0</v>
      </c>
      <c r="AZ184" s="185">
        <v>0</v>
      </c>
      <c r="BA184" s="79" t="s">
        <v>73</v>
      </c>
      <c r="BB184" s="73" t="s">
        <v>87</v>
      </c>
      <c r="BC184" s="162" t="s">
        <v>1373</v>
      </c>
      <c r="BD184" s="72" t="s">
        <v>65</v>
      </c>
      <c r="BE184" s="72" t="s">
        <v>65</v>
      </c>
    </row>
    <row r="185" spans="2:57" x14ac:dyDescent="0.25">
      <c r="B185" s="72">
        <v>2025</v>
      </c>
      <c r="C185" s="72">
        <v>891780111</v>
      </c>
      <c r="D185" s="72" t="s">
        <v>63</v>
      </c>
      <c r="E185" s="190" t="s">
        <v>1372</v>
      </c>
      <c r="F185" s="73" t="s">
        <v>1371</v>
      </c>
      <c r="G185" s="73">
        <v>0</v>
      </c>
      <c r="H185" s="73" t="s">
        <v>71</v>
      </c>
      <c r="I185" s="72" t="s">
        <v>64</v>
      </c>
      <c r="J185" s="74" t="s">
        <v>81</v>
      </c>
      <c r="K185" s="162" t="s">
        <v>1285</v>
      </c>
      <c r="L185" s="188">
        <v>10050000</v>
      </c>
      <c r="M185" s="72" t="s">
        <v>66</v>
      </c>
      <c r="N185" s="162" t="s">
        <v>1370</v>
      </c>
      <c r="O185" s="162">
        <v>12558870</v>
      </c>
      <c r="P185" s="191">
        <v>27</v>
      </c>
      <c r="Q185" s="78">
        <v>45670</v>
      </c>
      <c r="R185" s="162">
        <v>2494141000</v>
      </c>
      <c r="S185" s="78">
        <v>45680</v>
      </c>
      <c r="T185" s="188">
        <v>10050000</v>
      </c>
      <c r="U185" s="73" t="s">
        <v>65</v>
      </c>
      <c r="V185" s="188">
        <v>85459497</v>
      </c>
      <c r="W185" s="190" t="s">
        <v>901</v>
      </c>
      <c r="X185" s="189">
        <v>45680</v>
      </c>
      <c r="Y185" s="189">
        <v>45680</v>
      </c>
      <c r="Z185" s="75" t="s">
        <v>73</v>
      </c>
      <c r="AA185" s="75">
        <v>45808</v>
      </c>
      <c r="AB185" s="46">
        <f t="shared" si="12"/>
        <v>128</v>
      </c>
      <c r="AC185" s="76">
        <v>0</v>
      </c>
      <c r="AD185" s="76">
        <v>0</v>
      </c>
      <c r="AE185" s="76">
        <v>0</v>
      </c>
      <c r="AF185" s="77" t="s">
        <v>73</v>
      </c>
      <c r="AG185" s="283">
        <f t="shared" si="13"/>
        <v>0</v>
      </c>
      <c r="AH185" s="76">
        <v>0</v>
      </c>
      <c r="AI185" s="76">
        <v>0</v>
      </c>
      <c r="AJ185" s="73" t="s">
        <v>73</v>
      </c>
      <c r="AK185" s="78" t="s">
        <v>73</v>
      </c>
      <c r="AL185" s="76">
        <v>0</v>
      </c>
      <c r="AM185" s="78" t="s">
        <v>73</v>
      </c>
      <c r="AN185" s="78" t="s">
        <v>73</v>
      </c>
      <c r="AO185" s="78" t="s">
        <v>73</v>
      </c>
      <c r="AP185" s="46">
        <f t="shared" si="14"/>
        <v>0</v>
      </c>
      <c r="AQ185" s="46">
        <f t="shared" si="15"/>
        <v>10050000</v>
      </c>
      <c r="AR185" s="73" t="s">
        <v>65</v>
      </c>
      <c r="AS185" s="188">
        <v>10050000</v>
      </c>
      <c r="AT185" s="73" t="s">
        <v>86</v>
      </c>
      <c r="AU185" s="76">
        <v>0</v>
      </c>
      <c r="AV185" s="79" t="s">
        <v>73</v>
      </c>
      <c r="AW185" s="187">
        <v>0</v>
      </c>
      <c r="AX185" s="186">
        <f t="shared" si="16"/>
        <v>10050000</v>
      </c>
      <c r="AY185" s="82">
        <f t="shared" si="17"/>
        <v>0</v>
      </c>
      <c r="AZ185" s="185">
        <v>0</v>
      </c>
      <c r="BA185" s="79" t="s">
        <v>73</v>
      </c>
      <c r="BB185" s="73" t="s">
        <v>87</v>
      </c>
      <c r="BC185" s="162" t="s">
        <v>1369</v>
      </c>
      <c r="BD185" s="72" t="s">
        <v>65</v>
      </c>
      <c r="BE185" s="72" t="s">
        <v>65</v>
      </c>
    </row>
    <row r="186" spans="2:57" x14ac:dyDescent="0.25">
      <c r="B186" s="72">
        <v>2025</v>
      </c>
      <c r="C186" s="72">
        <v>891780111</v>
      </c>
      <c r="D186" s="72" t="s">
        <v>63</v>
      </c>
      <c r="E186" s="190" t="s">
        <v>1368</v>
      </c>
      <c r="F186" s="73" t="s">
        <v>1367</v>
      </c>
      <c r="G186" s="73">
        <v>0</v>
      </c>
      <c r="H186" s="73" t="s">
        <v>71</v>
      </c>
      <c r="I186" s="72" t="s">
        <v>64</v>
      </c>
      <c r="J186" s="74" t="s">
        <v>81</v>
      </c>
      <c r="K186" s="162" t="s">
        <v>961</v>
      </c>
      <c r="L186" s="188">
        <v>9825000</v>
      </c>
      <c r="M186" s="72" t="s">
        <v>66</v>
      </c>
      <c r="N186" s="162" t="s">
        <v>1366</v>
      </c>
      <c r="O186" s="162">
        <v>36552336</v>
      </c>
      <c r="P186" s="191">
        <v>27</v>
      </c>
      <c r="Q186" s="78">
        <v>45670</v>
      </c>
      <c r="R186" s="162">
        <v>2494141000</v>
      </c>
      <c r="S186" s="78">
        <v>45680</v>
      </c>
      <c r="T186" s="188">
        <v>9825000</v>
      </c>
      <c r="U186" s="73" t="s">
        <v>65</v>
      </c>
      <c r="V186" s="188">
        <v>8742360</v>
      </c>
      <c r="W186" s="190" t="s">
        <v>818</v>
      </c>
      <c r="X186" s="189">
        <v>45680</v>
      </c>
      <c r="Y186" s="189">
        <v>45680</v>
      </c>
      <c r="Z186" s="75" t="s">
        <v>73</v>
      </c>
      <c r="AA186" s="75">
        <v>45808</v>
      </c>
      <c r="AB186" s="46">
        <f t="shared" si="12"/>
        <v>128</v>
      </c>
      <c r="AC186" s="76">
        <v>0</v>
      </c>
      <c r="AD186" s="76">
        <v>0</v>
      </c>
      <c r="AE186" s="76">
        <v>0</v>
      </c>
      <c r="AF186" s="77" t="s">
        <v>73</v>
      </c>
      <c r="AG186" s="283">
        <f t="shared" si="13"/>
        <v>0</v>
      </c>
      <c r="AH186" s="76">
        <v>0</v>
      </c>
      <c r="AI186" s="76">
        <v>0</v>
      </c>
      <c r="AJ186" s="73" t="s">
        <v>73</v>
      </c>
      <c r="AK186" s="78" t="s">
        <v>73</v>
      </c>
      <c r="AL186" s="76">
        <v>0</v>
      </c>
      <c r="AM186" s="78" t="s">
        <v>73</v>
      </c>
      <c r="AN186" s="78" t="s">
        <v>73</v>
      </c>
      <c r="AO186" s="78" t="s">
        <v>73</v>
      </c>
      <c r="AP186" s="46">
        <f t="shared" si="14"/>
        <v>0</v>
      </c>
      <c r="AQ186" s="46">
        <f t="shared" si="15"/>
        <v>9825000</v>
      </c>
      <c r="AR186" s="73" t="s">
        <v>65</v>
      </c>
      <c r="AS186" s="188">
        <v>9825000</v>
      </c>
      <c r="AT186" s="73" t="s">
        <v>86</v>
      </c>
      <c r="AU186" s="76">
        <v>0</v>
      </c>
      <c r="AV186" s="79" t="s">
        <v>73</v>
      </c>
      <c r="AW186" s="187">
        <v>0</v>
      </c>
      <c r="AX186" s="186">
        <f t="shared" si="16"/>
        <v>9825000</v>
      </c>
      <c r="AY186" s="82">
        <f t="shared" si="17"/>
        <v>0</v>
      </c>
      <c r="AZ186" s="185">
        <v>0</v>
      </c>
      <c r="BA186" s="79" t="s">
        <v>73</v>
      </c>
      <c r="BB186" s="73" t="s">
        <v>87</v>
      </c>
      <c r="BC186" s="162" t="s">
        <v>1365</v>
      </c>
      <c r="BD186" s="72" t="s">
        <v>65</v>
      </c>
      <c r="BE186" s="72" t="s">
        <v>65</v>
      </c>
    </row>
    <row r="187" spans="2:57" x14ac:dyDescent="0.25">
      <c r="B187" s="72">
        <v>2025</v>
      </c>
      <c r="C187" s="72">
        <v>891780111</v>
      </c>
      <c r="D187" s="72" t="s">
        <v>63</v>
      </c>
      <c r="E187" s="190" t="s">
        <v>1364</v>
      </c>
      <c r="F187" s="73" t="s">
        <v>1363</v>
      </c>
      <c r="G187" s="73">
        <v>0</v>
      </c>
      <c r="H187" s="73" t="s">
        <v>71</v>
      </c>
      <c r="I187" s="72" t="s">
        <v>64</v>
      </c>
      <c r="J187" s="74" t="s">
        <v>81</v>
      </c>
      <c r="K187" s="162" t="s">
        <v>1362</v>
      </c>
      <c r="L187" s="188">
        <v>18542333</v>
      </c>
      <c r="M187" s="72" t="s">
        <v>66</v>
      </c>
      <c r="N187" s="162" t="s">
        <v>1361</v>
      </c>
      <c r="O187" s="162">
        <v>36726367</v>
      </c>
      <c r="P187" s="73">
        <v>28</v>
      </c>
      <c r="Q187" s="78">
        <v>45670</v>
      </c>
      <c r="R187" s="97">
        <v>5573604000</v>
      </c>
      <c r="S187" s="78">
        <v>45680</v>
      </c>
      <c r="T187" s="188">
        <v>18542333</v>
      </c>
      <c r="U187" s="73" t="s">
        <v>65</v>
      </c>
      <c r="V187" s="188">
        <v>12542472</v>
      </c>
      <c r="W187" s="190" t="s">
        <v>1360</v>
      </c>
      <c r="X187" s="189">
        <v>45680</v>
      </c>
      <c r="Y187" s="189">
        <v>45680</v>
      </c>
      <c r="Z187" s="75" t="s">
        <v>73</v>
      </c>
      <c r="AA187" s="75">
        <v>45808</v>
      </c>
      <c r="AB187" s="46">
        <f t="shared" si="12"/>
        <v>128</v>
      </c>
      <c r="AC187" s="76">
        <v>0</v>
      </c>
      <c r="AD187" s="76">
        <v>0</v>
      </c>
      <c r="AE187" s="76">
        <v>0</v>
      </c>
      <c r="AF187" s="77" t="s">
        <v>73</v>
      </c>
      <c r="AG187" s="283">
        <f t="shared" si="13"/>
        <v>0</v>
      </c>
      <c r="AH187" s="76">
        <v>0</v>
      </c>
      <c r="AI187" s="76">
        <v>0</v>
      </c>
      <c r="AJ187" s="73" t="s">
        <v>73</v>
      </c>
      <c r="AK187" s="78" t="s">
        <v>73</v>
      </c>
      <c r="AL187" s="76">
        <v>0</v>
      </c>
      <c r="AM187" s="78" t="s">
        <v>73</v>
      </c>
      <c r="AN187" s="78" t="s">
        <v>73</v>
      </c>
      <c r="AO187" s="78" t="s">
        <v>73</v>
      </c>
      <c r="AP187" s="46">
        <f t="shared" si="14"/>
        <v>0</v>
      </c>
      <c r="AQ187" s="46">
        <f t="shared" si="15"/>
        <v>18542333</v>
      </c>
      <c r="AR187" s="73" t="s">
        <v>65</v>
      </c>
      <c r="AS187" s="188">
        <v>18542333</v>
      </c>
      <c r="AT187" s="73" t="s">
        <v>86</v>
      </c>
      <c r="AU187" s="76">
        <v>0</v>
      </c>
      <c r="AV187" s="79" t="s">
        <v>73</v>
      </c>
      <c r="AW187" s="187">
        <v>0</v>
      </c>
      <c r="AX187" s="186">
        <f t="shared" si="16"/>
        <v>18542333</v>
      </c>
      <c r="AY187" s="82">
        <f t="shared" si="17"/>
        <v>0</v>
      </c>
      <c r="AZ187" s="185">
        <v>0</v>
      </c>
      <c r="BA187" s="79" t="s">
        <v>73</v>
      </c>
      <c r="BB187" s="73" t="s">
        <v>87</v>
      </c>
      <c r="BC187" s="162" t="s">
        <v>1359</v>
      </c>
      <c r="BD187" s="72" t="s">
        <v>65</v>
      </c>
      <c r="BE187" s="72" t="s">
        <v>65</v>
      </c>
    </row>
    <row r="188" spans="2:57" x14ac:dyDescent="0.25">
      <c r="B188" s="72">
        <v>2025</v>
      </c>
      <c r="C188" s="72">
        <v>891780111</v>
      </c>
      <c r="D188" s="72" t="s">
        <v>63</v>
      </c>
      <c r="E188" s="190" t="s">
        <v>1358</v>
      </c>
      <c r="F188" s="73" t="s">
        <v>1357</v>
      </c>
      <c r="G188" s="73">
        <v>0</v>
      </c>
      <c r="H188" s="73" t="s">
        <v>71</v>
      </c>
      <c r="I188" s="72" t="s">
        <v>64</v>
      </c>
      <c r="J188" s="74" t="s">
        <v>81</v>
      </c>
      <c r="K188" s="162" t="s">
        <v>961</v>
      </c>
      <c r="L188" s="188">
        <v>9825000</v>
      </c>
      <c r="M188" s="72" t="s">
        <v>66</v>
      </c>
      <c r="N188" s="162" t="s">
        <v>1356</v>
      </c>
      <c r="O188" s="162">
        <v>50956720</v>
      </c>
      <c r="P188" s="191">
        <v>27</v>
      </c>
      <c r="Q188" s="78">
        <v>45670</v>
      </c>
      <c r="R188" s="162">
        <v>2494141000</v>
      </c>
      <c r="S188" s="78">
        <v>45680</v>
      </c>
      <c r="T188" s="188">
        <v>9825000</v>
      </c>
      <c r="U188" s="73" t="s">
        <v>65</v>
      </c>
      <c r="V188" s="188">
        <v>8742360</v>
      </c>
      <c r="W188" s="190" t="s">
        <v>818</v>
      </c>
      <c r="X188" s="189">
        <v>45680</v>
      </c>
      <c r="Y188" s="189">
        <v>45680</v>
      </c>
      <c r="Z188" s="75" t="s">
        <v>73</v>
      </c>
      <c r="AA188" s="75">
        <v>45808</v>
      </c>
      <c r="AB188" s="46">
        <f t="shared" si="12"/>
        <v>128</v>
      </c>
      <c r="AC188" s="76">
        <v>0</v>
      </c>
      <c r="AD188" s="76">
        <v>0</v>
      </c>
      <c r="AE188" s="76">
        <v>0</v>
      </c>
      <c r="AF188" s="77" t="s">
        <v>73</v>
      </c>
      <c r="AG188" s="283">
        <f t="shared" si="13"/>
        <v>0</v>
      </c>
      <c r="AH188" s="76">
        <v>0</v>
      </c>
      <c r="AI188" s="76">
        <v>0</v>
      </c>
      <c r="AJ188" s="73" t="s">
        <v>73</v>
      </c>
      <c r="AK188" s="78" t="s">
        <v>73</v>
      </c>
      <c r="AL188" s="76">
        <v>0</v>
      </c>
      <c r="AM188" s="78" t="s">
        <v>73</v>
      </c>
      <c r="AN188" s="78" t="s">
        <v>73</v>
      </c>
      <c r="AO188" s="78" t="s">
        <v>73</v>
      </c>
      <c r="AP188" s="46">
        <f t="shared" si="14"/>
        <v>0</v>
      </c>
      <c r="AQ188" s="46">
        <f t="shared" si="15"/>
        <v>9825000</v>
      </c>
      <c r="AR188" s="73" t="s">
        <v>65</v>
      </c>
      <c r="AS188" s="188">
        <v>9825000</v>
      </c>
      <c r="AT188" s="73" t="s">
        <v>86</v>
      </c>
      <c r="AU188" s="76">
        <v>0</v>
      </c>
      <c r="AV188" s="79" t="s">
        <v>73</v>
      </c>
      <c r="AW188" s="187">
        <v>0</v>
      </c>
      <c r="AX188" s="186">
        <f t="shared" si="16"/>
        <v>9825000</v>
      </c>
      <c r="AY188" s="82">
        <f t="shared" si="17"/>
        <v>0</v>
      </c>
      <c r="AZ188" s="185">
        <v>0</v>
      </c>
      <c r="BA188" s="79" t="s">
        <v>73</v>
      </c>
      <c r="BB188" s="73" t="s">
        <v>87</v>
      </c>
      <c r="BC188" s="162" t="s">
        <v>1355</v>
      </c>
      <c r="BD188" s="72" t="s">
        <v>65</v>
      </c>
      <c r="BE188" s="72" t="s">
        <v>65</v>
      </c>
    </row>
    <row r="189" spans="2:57" x14ac:dyDescent="0.25">
      <c r="B189" s="72">
        <v>2025</v>
      </c>
      <c r="C189" s="72">
        <v>891780111</v>
      </c>
      <c r="D189" s="72" t="s">
        <v>63</v>
      </c>
      <c r="E189" s="190" t="s">
        <v>1354</v>
      </c>
      <c r="F189" s="73" t="s">
        <v>1353</v>
      </c>
      <c r="G189" s="73">
        <v>0</v>
      </c>
      <c r="H189" s="73" t="s">
        <v>71</v>
      </c>
      <c r="I189" s="72" t="s">
        <v>64</v>
      </c>
      <c r="J189" s="74" t="s">
        <v>81</v>
      </c>
      <c r="K189" s="162" t="s">
        <v>1352</v>
      </c>
      <c r="L189" s="188">
        <v>9825000</v>
      </c>
      <c r="M189" s="72" t="s">
        <v>66</v>
      </c>
      <c r="N189" s="162" t="s">
        <v>1351</v>
      </c>
      <c r="O189" s="162">
        <v>57443446</v>
      </c>
      <c r="P189" s="191">
        <v>27</v>
      </c>
      <c r="Q189" s="78">
        <v>45670</v>
      </c>
      <c r="R189" s="162">
        <v>2494141000</v>
      </c>
      <c r="S189" s="78">
        <v>45680</v>
      </c>
      <c r="T189" s="188">
        <v>9825000</v>
      </c>
      <c r="U189" s="73" t="s">
        <v>65</v>
      </c>
      <c r="V189" s="188">
        <v>8742360</v>
      </c>
      <c r="W189" s="190" t="s">
        <v>818</v>
      </c>
      <c r="X189" s="189">
        <v>45680</v>
      </c>
      <c r="Y189" s="189">
        <v>45680</v>
      </c>
      <c r="Z189" s="75" t="s">
        <v>73</v>
      </c>
      <c r="AA189" s="75">
        <v>45808</v>
      </c>
      <c r="AB189" s="46">
        <f t="shared" si="12"/>
        <v>128</v>
      </c>
      <c r="AC189" s="76">
        <v>0</v>
      </c>
      <c r="AD189" s="76">
        <v>0</v>
      </c>
      <c r="AE189" s="76">
        <v>0</v>
      </c>
      <c r="AF189" s="77" t="s">
        <v>73</v>
      </c>
      <c r="AG189" s="283">
        <f t="shared" si="13"/>
        <v>0</v>
      </c>
      <c r="AH189" s="76">
        <v>0</v>
      </c>
      <c r="AI189" s="76">
        <v>0</v>
      </c>
      <c r="AJ189" s="73" t="s">
        <v>73</v>
      </c>
      <c r="AK189" s="78" t="s">
        <v>73</v>
      </c>
      <c r="AL189" s="76">
        <v>0</v>
      </c>
      <c r="AM189" s="78" t="s">
        <v>73</v>
      </c>
      <c r="AN189" s="78" t="s">
        <v>73</v>
      </c>
      <c r="AO189" s="78" t="s">
        <v>73</v>
      </c>
      <c r="AP189" s="46">
        <f t="shared" si="14"/>
        <v>0</v>
      </c>
      <c r="AQ189" s="46">
        <f t="shared" si="15"/>
        <v>9825000</v>
      </c>
      <c r="AR189" s="73" t="s">
        <v>65</v>
      </c>
      <c r="AS189" s="188">
        <v>9825000</v>
      </c>
      <c r="AT189" s="73" t="s">
        <v>86</v>
      </c>
      <c r="AU189" s="76">
        <v>0</v>
      </c>
      <c r="AV189" s="79" t="s">
        <v>73</v>
      </c>
      <c r="AW189" s="187">
        <v>0</v>
      </c>
      <c r="AX189" s="186">
        <f t="shared" si="16"/>
        <v>9825000</v>
      </c>
      <c r="AY189" s="82">
        <f t="shared" si="17"/>
        <v>0</v>
      </c>
      <c r="AZ189" s="185">
        <v>0</v>
      </c>
      <c r="BA189" s="79" t="s">
        <v>73</v>
      </c>
      <c r="BB189" s="73" t="s">
        <v>87</v>
      </c>
      <c r="BC189" s="162" t="s">
        <v>1350</v>
      </c>
      <c r="BD189" s="72" t="s">
        <v>65</v>
      </c>
      <c r="BE189" s="72" t="s">
        <v>65</v>
      </c>
    </row>
    <row r="190" spans="2:57" x14ac:dyDescent="0.25">
      <c r="B190" s="72">
        <v>2025</v>
      </c>
      <c r="C190" s="72">
        <v>891780111</v>
      </c>
      <c r="D190" s="72" t="s">
        <v>63</v>
      </c>
      <c r="E190" s="190" t="s">
        <v>1349</v>
      </c>
      <c r="F190" s="73" t="s">
        <v>1348</v>
      </c>
      <c r="G190" s="73">
        <v>0</v>
      </c>
      <c r="H190" s="73" t="s">
        <v>71</v>
      </c>
      <c r="I190" s="72" t="s">
        <v>64</v>
      </c>
      <c r="J190" s="74" t="s">
        <v>81</v>
      </c>
      <c r="K190" s="162" t="s">
        <v>1347</v>
      </c>
      <c r="L190" s="188">
        <v>15739800</v>
      </c>
      <c r="M190" s="72" t="s">
        <v>66</v>
      </c>
      <c r="N190" s="162" t="s">
        <v>1346</v>
      </c>
      <c r="O190" s="162">
        <v>57461875</v>
      </c>
      <c r="P190" s="73">
        <v>28</v>
      </c>
      <c r="Q190" s="78">
        <v>45670</v>
      </c>
      <c r="R190" s="97">
        <v>5573604000</v>
      </c>
      <c r="S190" s="78">
        <v>45680</v>
      </c>
      <c r="T190" s="188">
        <v>15739800</v>
      </c>
      <c r="U190" s="73" t="s">
        <v>65</v>
      </c>
      <c r="V190" s="188">
        <v>7634885</v>
      </c>
      <c r="W190" s="190" t="s">
        <v>159</v>
      </c>
      <c r="X190" s="189">
        <v>45680</v>
      </c>
      <c r="Y190" s="189">
        <v>45680</v>
      </c>
      <c r="Z190" s="75" t="s">
        <v>73</v>
      </c>
      <c r="AA190" s="75">
        <v>45808</v>
      </c>
      <c r="AB190" s="46">
        <f t="shared" si="12"/>
        <v>128</v>
      </c>
      <c r="AC190" s="76">
        <v>0</v>
      </c>
      <c r="AD190" s="76">
        <v>0</v>
      </c>
      <c r="AE190" s="76">
        <v>0</v>
      </c>
      <c r="AF190" s="77" t="s">
        <v>73</v>
      </c>
      <c r="AG190" s="283">
        <f t="shared" si="13"/>
        <v>0</v>
      </c>
      <c r="AH190" s="76">
        <v>0</v>
      </c>
      <c r="AI190" s="76">
        <v>0</v>
      </c>
      <c r="AJ190" s="73" t="s">
        <v>73</v>
      </c>
      <c r="AK190" s="78" t="s">
        <v>73</v>
      </c>
      <c r="AL190" s="76">
        <v>0</v>
      </c>
      <c r="AM190" s="78" t="s">
        <v>73</v>
      </c>
      <c r="AN190" s="78" t="s">
        <v>73</v>
      </c>
      <c r="AO190" s="78" t="s">
        <v>73</v>
      </c>
      <c r="AP190" s="46">
        <f t="shared" si="14"/>
        <v>0</v>
      </c>
      <c r="AQ190" s="46">
        <f t="shared" si="15"/>
        <v>15739800</v>
      </c>
      <c r="AR190" s="73" t="s">
        <v>65</v>
      </c>
      <c r="AS190" s="188">
        <v>15739800</v>
      </c>
      <c r="AT190" s="73" t="s">
        <v>86</v>
      </c>
      <c r="AU190" s="76">
        <v>0</v>
      </c>
      <c r="AV190" s="79" t="s">
        <v>73</v>
      </c>
      <c r="AW190" s="187">
        <v>0</v>
      </c>
      <c r="AX190" s="186">
        <f t="shared" si="16"/>
        <v>15739800</v>
      </c>
      <c r="AY190" s="82">
        <f t="shared" si="17"/>
        <v>0</v>
      </c>
      <c r="AZ190" s="185">
        <v>0</v>
      </c>
      <c r="BA190" s="79" t="s">
        <v>73</v>
      </c>
      <c r="BB190" s="73" t="s">
        <v>87</v>
      </c>
      <c r="BC190" s="162" t="s">
        <v>1345</v>
      </c>
      <c r="BD190" s="72" t="s">
        <v>65</v>
      </c>
      <c r="BE190" s="72" t="s">
        <v>65</v>
      </c>
    </row>
    <row r="191" spans="2:57" x14ac:dyDescent="0.25">
      <c r="B191" s="72">
        <v>2025</v>
      </c>
      <c r="C191" s="72">
        <v>891780111</v>
      </c>
      <c r="D191" s="72" t="s">
        <v>63</v>
      </c>
      <c r="E191" s="190" t="s">
        <v>1344</v>
      </c>
      <c r="F191" s="73" t="s">
        <v>1343</v>
      </c>
      <c r="G191" s="73">
        <v>0</v>
      </c>
      <c r="H191" s="73" t="s">
        <v>71</v>
      </c>
      <c r="I191" s="72" t="s">
        <v>64</v>
      </c>
      <c r="J191" s="74" t="s">
        <v>81</v>
      </c>
      <c r="K191" s="162" t="s">
        <v>1342</v>
      </c>
      <c r="L191" s="188">
        <v>14096800</v>
      </c>
      <c r="M191" s="72" t="s">
        <v>66</v>
      </c>
      <c r="N191" s="162" t="s">
        <v>1341</v>
      </c>
      <c r="O191" s="162">
        <v>57461973</v>
      </c>
      <c r="P191" s="73">
        <v>28</v>
      </c>
      <c r="Q191" s="78">
        <v>45670</v>
      </c>
      <c r="R191" s="97">
        <v>5573604000</v>
      </c>
      <c r="S191" s="78">
        <v>45680</v>
      </c>
      <c r="T191" s="188">
        <v>14096800</v>
      </c>
      <c r="U191" s="73" t="s">
        <v>65</v>
      </c>
      <c r="V191" s="188">
        <v>85460625</v>
      </c>
      <c r="W191" s="190" t="s">
        <v>1340</v>
      </c>
      <c r="X191" s="189">
        <v>45680</v>
      </c>
      <c r="Y191" s="189">
        <v>45680</v>
      </c>
      <c r="Z191" s="75" t="s">
        <v>73</v>
      </c>
      <c r="AA191" s="75">
        <v>45808</v>
      </c>
      <c r="AB191" s="46">
        <f t="shared" si="12"/>
        <v>128</v>
      </c>
      <c r="AC191" s="76">
        <v>0</v>
      </c>
      <c r="AD191" s="76">
        <v>0</v>
      </c>
      <c r="AE191" s="76">
        <v>0</v>
      </c>
      <c r="AF191" s="77" t="s">
        <v>73</v>
      </c>
      <c r="AG191" s="283">
        <f t="shared" si="13"/>
        <v>0</v>
      </c>
      <c r="AH191" s="76">
        <v>0</v>
      </c>
      <c r="AI191" s="76">
        <v>0</v>
      </c>
      <c r="AJ191" s="73" t="s">
        <v>73</v>
      </c>
      <c r="AK191" s="78" t="s">
        <v>73</v>
      </c>
      <c r="AL191" s="76">
        <v>0</v>
      </c>
      <c r="AM191" s="78" t="s">
        <v>73</v>
      </c>
      <c r="AN191" s="78" t="s">
        <v>73</v>
      </c>
      <c r="AO191" s="78" t="s">
        <v>73</v>
      </c>
      <c r="AP191" s="46">
        <f t="shared" si="14"/>
        <v>0</v>
      </c>
      <c r="AQ191" s="46">
        <f t="shared" si="15"/>
        <v>14096800</v>
      </c>
      <c r="AR191" s="73" t="s">
        <v>65</v>
      </c>
      <c r="AS191" s="188">
        <v>14096800</v>
      </c>
      <c r="AT191" s="73" t="s">
        <v>86</v>
      </c>
      <c r="AU191" s="76">
        <v>0</v>
      </c>
      <c r="AV191" s="79" t="s">
        <v>73</v>
      </c>
      <c r="AW191" s="187">
        <v>0</v>
      </c>
      <c r="AX191" s="186">
        <f t="shared" si="16"/>
        <v>14096800</v>
      </c>
      <c r="AY191" s="82">
        <f t="shared" si="17"/>
        <v>0</v>
      </c>
      <c r="AZ191" s="185">
        <v>0</v>
      </c>
      <c r="BA191" s="79" t="s">
        <v>73</v>
      </c>
      <c r="BB191" s="73" t="s">
        <v>87</v>
      </c>
      <c r="BC191" s="162" t="s">
        <v>1339</v>
      </c>
      <c r="BD191" s="72" t="s">
        <v>65</v>
      </c>
      <c r="BE191" s="72" t="s">
        <v>65</v>
      </c>
    </row>
    <row r="192" spans="2:57" x14ac:dyDescent="0.25">
      <c r="B192" s="72">
        <v>2025</v>
      </c>
      <c r="C192" s="72">
        <v>891780111</v>
      </c>
      <c r="D192" s="72" t="s">
        <v>63</v>
      </c>
      <c r="E192" s="190" t="s">
        <v>1338</v>
      </c>
      <c r="F192" s="73" t="s">
        <v>1337</v>
      </c>
      <c r="G192" s="73">
        <v>0</v>
      </c>
      <c r="H192" s="73" t="s">
        <v>71</v>
      </c>
      <c r="I192" s="72" t="s">
        <v>64</v>
      </c>
      <c r="J192" s="74" t="s">
        <v>81</v>
      </c>
      <c r="K192" s="162" t="s">
        <v>1285</v>
      </c>
      <c r="L192" s="188">
        <v>9825000</v>
      </c>
      <c r="M192" s="72" t="s">
        <v>66</v>
      </c>
      <c r="N192" s="162" t="s">
        <v>1336</v>
      </c>
      <c r="O192" s="162">
        <v>85465984</v>
      </c>
      <c r="P192" s="191">
        <v>27</v>
      </c>
      <c r="Q192" s="78">
        <v>45670</v>
      </c>
      <c r="R192" s="162">
        <v>2494141000</v>
      </c>
      <c r="S192" s="78">
        <v>45680</v>
      </c>
      <c r="T192" s="188">
        <v>9825000</v>
      </c>
      <c r="U192" s="73" t="s">
        <v>65</v>
      </c>
      <c r="V192" s="188">
        <v>85459497</v>
      </c>
      <c r="W192" s="190" t="s">
        <v>901</v>
      </c>
      <c r="X192" s="189">
        <v>45680</v>
      </c>
      <c r="Y192" s="189">
        <v>45680</v>
      </c>
      <c r="Z192" s="75" t="s">
        <v>73</v>
      </c>
      <c r="AA192" s="75">
        <v>45808</v>
      </c>
      <c r="AB192" s="46">
        <f t="shared" si="12"/>
        <v>128</v>
      </c>
      <c r="AC192" s="76">
        <v>0</v>
      </c>
      <c r="AD192" s="76">
        <v>0</v>
      </c>
      <c r="AE192" s="76">
        <v>0</v>
      </c>
      <c r="AF192" s="77" t="s">
        <v>73</v>
      </c>
      <c r="AG192" s="283">
        <f t="shared" si="13"/>
        <v>0</v>
      </c>
      <c r="AH192" s="76">
        <v>0</v>
      </c>
      <c r="AI192" s="76">
        <v>0</v>
      </c>
      <c r="AJ192" s="73" t="s">
        <v>73</v>
      </c>
      <c r="AK192" s="78" t="s">
        <v>73</v>
      </c>
      <c r="AL192" s="76">
        <v>0</v>
      </c>
      <c r="AM192" s="78" t="s">
        <v>73</v>
      </c>
      <c r="AN192" s="78" t="s">
        <v>73</v>
      </c>
      <c r="AO192" s="78" t="s">
        <v>73</v>
      </c>
      <c r="AP192" s="46">
        <f t="shared" si="14"/>
        <v>0</v>
      </c>
      <c r="AQ192" s="46">
        <f t="shared" si="15"/>
        <v>9825000</v>
      </c>
      <c r="AR192" s="73" t="s">
        <v>65</v>
      </c>
      <c r="AS192" s="188">
        <v>9825000</v>
      </c>
      <c r="AT192" s="73" t="s">
        <v>86</v>
      </c>
      <c r="AU192" s="76">
        <v>0</v>
      </c>
      <c r="AV192" s="79" t="s">
        <v>73</v>
      </c>
      <c r="AW192" s="187">
        <v>0</v>
      </c>
      <c r="AX192" s="186">
        <f t="shared" si="16"/>
        <v>9825000</v>
      </c>
      <c r="AY192" s="82">
        <f t="shared" si="17"/>
        <v>0</v>
      </c>
      <c r="AZ192" s="185">
        <v>0</v>
      </c>
      <c r="BA192" s="79" t="s">
        <v>73</v>
      </c>
      <c r="BB192" s="73" t="s">
        <v>87</v>
      </c>
      <c r="BC192" s="162" t="s">
        <v>1335</v>
      </c>
      <c r="BD192" s="72" t="s">
        <v>65</v>
      </c>
      <c r="BE192" s="72" t="s">
        <v>65</v>
      </c>
    </row>
    <row r="193" spans="2:57" x14ac:dyDescent="0.25">
      <c r="B193" s="72">
        <v>2025</v>
      </c>
      <c r="C193" s="72">
        <v>891780111</v>
      </c>
      <c r="D193" s="72" t="s">
        <v>63</v>
      </c>
      <c r="E193" s="190" t="s">
        <v>1334</v>
      </c>
      <c r="F193" s="73" t="s">
        <v>1333</v>
      </c>
      <c r="G193" s="73">
        <v>0</v>
      </c>
      <c r="H193" s="73" t="s">
        <v>71</v>
      </c>
      <c r="I193" s="72" t="s">
        <v>64</v>
      </c>
      <c r="J193" s="74" t="s">
        <v>81</v>
      </c>
      <c r="K193" s="162" t="s">
        <v>1332</v>
      </c>
      <c r="L193" s="188">
        <v>13781200</v>
      </c>
      <c r="M193" s="72" t="s">
        <v>66</v>
      </c>
      <c r="N193" s="162" t="s">
        <v>1331</v>
      </c>
      <c r="O193" s="162">
        <v>1007917725</v>
      </c>
      <c r="P193" s="73">
        <v>28</v>
      </c>
      <c r="Q193" s="78">
        <v>45670</v>
      </c>
      <c r="R193" s="97">
        <v>5573604000</v>
      </c>
      <c r="S193" s="78">
        <v>45680</v>
      </c>
      <c r="T193" s="188">
        <v>13781200</v>
      </c>
      <c r="U193" s="73" t="s">
        <v>65</v>
      </c>
      <c r="V193" s="188">
        <v>1192791759</v>
      </c>
      <c r="W193" s="190" t="s">
        <v>874</v>
      </c>
      <c r="X193" s="189">
        <v>45680</v>
      </c>
      <c r="Y193" s="189">
        <v>45680</v>
      </c>
      <c r="Z193" s="75" t="s">
        <v>73</v>
      </c>
      <c r="AA193" s="75">
        <v>45808</v>
      </c>
      <c r="AB193" s="46">
        <f t="shared" si="12"/>
        <v>128</v>
      </c>
      <c r="AC193" s="76">
        <v>0</v>
      </c>
      <c r="AD193" s="76">
        <v>0</v>
      </c>
      <c r="AE193" s="76">
        <v>0</v>
      </c>
      <c r="AF193" s="77" t="s">
        <v>73</v>
      </c>
      <c r="AG193" s="283">
        <f t="shared" si="13"/>
        <v>0</v>
      </c>
      <c r="AH193" s="76">
        <v>0</v>
      </c>
      <c r="AI193" s="76">
        <v>0</v>
      </c>
      <c r="AJ193" s="73" t="s">
        <v>73</v>
      </c>
      <c r="AK193" s="78" t="s">
        <v>73</v>
      </c>
      <c r="AL193" s="76">
        <v>0</v>
      </c>
      <c r="AM193" s="78" t="s">
        <v>73</v>
      </c>
      <c r="AN193" s="78" t="s">
        <v>73</v>
      </c>
      <c r="AO193" s="78" t="s">
        <v>73</v>
      </c>
      <c r="AP193" s="46">
        <f t="shared" si="14"/>
        <v>0</v>
      </c>
      <c r="AQ193" s="46">
        <f t="shared" si="15"/>
        <v>13781200</v>
      </c>
      <c r="AR193" s="73" t="s">
        <v>65</v>
      </c>
      <c r="AS193" s="188">
        <v>13781200</v>
      </c>
      <c r="AT193" s="73" t="s">
        <v>86</v>
      </c>
      <c r="AU193" s="76">
        <v>0</v>
      </c>
      <c r="AV193" s="79" t="s">
        <v>73</v>
      </c>
      <c r="AW193" s="187">
        <v>0</v>
      </c>
      <c r="AX193" s="186">
        <f t="shared" si="16"/>
        <v>13781200</v>
      </c>
      <c r="AY193" s="82">
        <f t="shared" si="17"/>
        <v>0</v>
      </c>
      <c r="AZ193" s="185">
        <v>0</v>
      </c>
      <c r="BA193" s="79" t="s">
        <v>73</v>
      </c>
      <c r="BB193" s="73" t="s">
        <v>87</v>
      </c>
      <c r="BC193" s="162" t="s">
        <v>1330</v>
      </c>
      <c r="BD193" s="72" t="s">
        <v>65</v>
      </c>
      <c r="BE193" s="72" t="s">
        <v>65</v>
      </c>
    </row>
    <row r="194" spans="2:57" x14ac:dyDescent="0.25">
      <c r="B194" s="72">
        <v>2025</v>
      </c>
      <c r="C194" s="72">
        <v>891780111</v>
      </c>
      <c r="D194" s="72" t="s">
        <v>63</v>
      </c>
      <c r="E194" s="190" t="s">
        <v>1329</v>
      </c>
      <c r="F194" s="73" t="s">
        <v>1328</v>
      </c>
      <c r="G194" s="73">
        <v>0</v>
      </c>
      <c r="H194" s="73" t="s">
        <v>71</v>
      </c>
      <c r="I194" s="72" t="s">
        <v>64</v>
      </c>
      <c r="J194" s="74" t="s">
        <v>81</v>
      </c>
      <c r="K194" s="162" t="s">
        <v>1327</v>
      </c>
      <c r="L194" s="188">
        <v>25200000</v>
      </c>
      <c r="M194" s="72" t="s">
        <v>66</v>
      </c>
      <c r="N194" s="162" t="s">
        <v>1326</v>
      </c>
      <c r="O194" s="162">
        <v>1010105584</v>
      </c>
      <c r="P194" s="191">
        <v>121</v>
      </c>
      <c r="Q194" s="78">
        <v>45679</v>
      </c>
      <c r="R194" s="162">
        <v>231640000</v>
      </c>
      <c r="S194" s="78">
        <v>45680</v>
      </c>
      <c r="T194" s="188">
        <v>25200000</v>
      </c>
      <c r="U194" s="73" t="s">
        <v>65</v>
      </c>
      <c r="V194" s="188">
        <v>39049658</v>
      </c>
      <c r="W194" s="190" t="s">
        <v>800</v>
      </c>
      <c r="X194" s="189">
        <v>45680</v>
      </c>
      <c r="Y194" s="189">
        <v>45680</v>
      </c>
      <c r="Z194" s="75" t="s">
        <v>73</v>
      </c>
      <c r="AA194" s="75">
        <v>45838</v>
      </c>
      <c r="AB194" s="46">
        <f t="shared" si="12"/>
        <v>158</v>
      </c>
      <c r="AC194" s="76">
        <v>0</v>
      </c>
      <c r="AD194" s="76">
        <v>0</v>
      </c>
      <c r="AE194" s="76">
        <v>0</v>
      </c>
      <c r="AF194" s="77" t="s">
        <v>73</v>
      </c>
      <c r="AG194" s="283">
        <f t="shared" si="13"/>
        <v>0</v>
      </c>
      <c r="AH194" s="76">
        <v>0</v>
      </c>
      <c r="AI194" s="76">
        <v>0</v>
      </c>
      <c r="AJ194" s="73" t="s">
        <v>73</v>
      </c>
      <c r="AK194" s="78" t="s">
        <v>73</v>
      </c>
      <c r="AL194" s="76">
        <v>0</v>
      </c>
      <c r="AM194" s="78" t="s">
        <v>73</v>
      </c>
      <c r="AN194" s="78" t="s">
        <v>73</v>
      </c>
      <c r="AO194" s="78" t="s">
        <v>73</v>
      </c>
      <c r="AP194" s="46">
        <f t="shared" si="14"/>
        <v>0</v>
      </c>
      <c r="AQ194" s="46">
        <f t="shared" si="15"/>
        <v>25200000</v>
      </c>
      <c r="AR194" s="73" t="s">
        <v>65</v>
      </c>
      <c r="AS194" s="188">
        <v>25200000</v>
      </c>
      <c r="AT194" s="73" t="s">
        <v>86</v>
      </c>
      <c r="AU194" s="76">
        <v>0</v>
      </c>
      <c r="AV194" s="79" t="s">
        <v>73</v>
      </c>
      <c r="AW194" s="187">
        <v>0</v>
      </c>
      <c r="AX194" s="186">
        <f t="shared" si="16"/>
        <v>25200000</v>
      </c>
      <c r="AY194" s="82">
        <f t="shared" si="17"/>
        <v>0</v>
      </c>
      <c r="AZ194" s="185">
        <v>0</v>
      </c>
      <c r="BA194" s="79" t="s">
        <v>73</v>
      </c>
      <c r="BB194" s="73" t="s">
        <v>87</v>
      </c>
      <c r="BC194" s="162" t="s">
        <v>1325</v>
      </c>
      <c r="BD194" s="72" t="s">
        <v>65</v>
      </c>
      <c r="BE194" s="72" t="s">
        <v>65</v>
      </c>
    </row>
    <row r="195" spans="2:57" x14ac:dyDescent="0.25">
      <c r="B195" s="72">
        <v>2025</v>
      </c>
      <c r="C195" s="72">
        <v>891780111</v>
      </c>
      <c r="D195" s="72" t="s">
        <v>63</v>
      </c>
      <c r="E195" s="190" t="s">
        <v>1324</v>
      </c>
      <c r="F195" s="73" t="s">
        <v>1323</v>
      </c>
      <c r="G195" s="73">
        <v>0</v>
      </c>
      <c r="H195" s="73" t="s">
        <v>71</v>
      </c>
      <c r="I195" s="72" t="s">
        <v>64</v>
      </c>
      <c r="J195" s="74" t="s">
        <v>81</v>
      </c>
      <c r="K195" s="162" t="s">
        <v>1322</v>
      </c>
      <c r="L195" s="188">
        <v>35520000</v>
      </c>
      <c r="M195" s="72" t="s">
        <v>66</v>
      </c>
      <c r="N195" s="162" t="s">
        <v>1321</v>
      </c>
      <c r="O195" s="162">
        <v>1081918985</v>
      </c>
      <c r="P195" s="191">
        <v>121</v>
      </c>
      <c r="Q195" s="78">
        <v>45679</v>
      </c>
      <c r="R195" s="162">
        <v>231640000</v>
      </c>
      <c r="S195" s="78">
        <v>45680</v>
      </c>
      <c r="T195" s="188">
        <v>35520000</v>
      </c>
      <c r="U195" s="73" t="s">
        <v>65</v>
      </c>
      <c r="V195" s="188">
        <v>85081920</v>
      </c>
      <c r="W195" s="190" t="s">
        <v>1320</v>
      </c>
      <c r="X195" s="189">
        <v>45680</v>
      </c>
      <c r="Y195" s="189">
        <v>45680</v>
      </c>
      <c r="Z195" s="75" t="s">
        <v>73</v>
      </c>
      <c r="AA195" s="75">
        <v>45838</v>
      </c>
      <c r="AB195" s="46">
        <f t="shared" si="12"/>
        <v>158</v>
      </c>
      <c r="AC195" s="76">
        <v>0</v>
      </c>
      <c r="AD195" s="76">
        <v>0</v>
      </c>
      <c r="AE195" s="76">
        <v>0</v>
      </c>
      <c r="AF195" s="77" t="s">
        <v>73</v>
      </c>
      <c r="AG195" s="283">
        <f t="shared" si="13"/>
        <v>0</v>
      </c>
      <c r="AH195" s="76">
        <v>0</v>
      </c>
      <c r="AI195" s="76">
        <v>0</v>
      </c>
      <c r="AJ195" s="73" t="s">
        <v>73</v>
      </c>
      <c r="AK195" s="78" t="s">
        <v>73</v>
      </c>
      <c r="AL195" s="76">
        <v>0</v>
      </c>
      <c r="AM195" s="78" t="s">
        <v>73</v>
      </c>
      <c r="AN195" s="78" t="s">
        <v>73</v>
      </c>
      <c r="AO195" s="78" t="s">
        <v>73</v>
      </c>
      <c r="AP195" s="46">
        <f t="shared" si="14"/>
        <v>0</v>
      </c>
      <c r="AQ195" s="46">
        <f t="shared" si="15"/>
        <v>35520000</v>
      </c>
      <c r="AR195" s="73" t="s">
        <v>65</v>
      </c>
      <c r="AS195" s="188">
        <v>35520000</v>
      </c>
      <c r="AT195" s="73" t="s">
        <v>86</v>
      </c>
      <c r="AU195" s="76">
        <v>0</v>
      </c>
      <c r="AV195" s="79" t="s">
        <v>73</v>
      </c>
      <c r="AW195" s="187">
        <v>0</v>
      </c>
      <c r="AX195" s="186">
        <f t="shared" si="16"/>
        <v>35520000</v>
      </c>
      <c r="AY195" s="82">
        <f t="shared" si="17"/>
        <v>0</v>
      </c>
      <c r="AZ195" s="185">
        <v>0</v>
      </c>
      <c r="BA195" s="79" t="s">
        <v>73</v>
      </c>
      <c r="BB195" s="73" t="s">
        <v>87</v>
      </c>
      <c r="BC195" s="162" t="s">
        <v>1319</v>
      </c>
      <c r="BD195" s="72" t="s">
        <v>65</v>
      </c>
      <c r="BE195" s="72" t="s">
        <v>65</v>
      </c>
    </row>
    <row r="196" spans="2:57" x14ac:dyDescent="0.25">
      <c r="B196" s="72">
        <v>2025</v>
      </c>
      <c r="C196" s="72">
        <v>891780111</v>
      </c>
      <c r="D196" s="72" t="s">
        <v>63</v>
      </c>
      <c r="E196" s="190" t="s">
        <v>1318</v>
      </c>
      <c r="F196" s="73" t="s">
        <v>1317</v>
      </c>
      <c r="G196" s="73">
        <v>0</v>
      </c>
      <c r="H196" s="73" t="s">
        <v>71</v>
      </c>
      <c r="I196" s="72" t="s">
        <v>64</v>
      </c>
      <c r="J196" s="74" t="s">
        <v>81</v>
      </c>
      <c r="K196" s="162" t="s">
        <v>1316</v>
      </c>
      <c r="L196" s="188">
        <v>15161100</v>
      </c>
      <c r="M196" s="72" t="s">
        <v>66</v>
      </c>
      <c r="N196" s="162" t="s">
        <v>1315</v>
      </c>
      <c r="O196" s="162">
        <v>1082410248</v>
      </c>
      <c r="P196" s="73">
        <v>28</v>
      </c>
      <c r="Q196" s="78">
        <v>45670</v>
      </c>
      <c r="R196" s="97">
        <v>5573604000</v>
      </c>
      <c r="S196" s="78">
        <v>45680</v>
      </c>
      <c r="T196" s="188">
        <v>15161100</v>
      </c>
      <c r="U196" s="73" t="s">
        <v>65</v>
      </c>
      <c r="V196" s="188">
        <v>1192791759</v>
      </c>
      <c r="W196" s="190" t="s">
        <v>874</v>
      </c>
      <c r="X196" s="189">
        <v>45680</v>
      </c>
      <c r="Y196" s="189">
        <v>45680</v>
      </c>
      <c r="Z196" s="75" t="s">
        <v>73</v>
      </c>
      <c r="AA196" s="75">
        <v>45808</v>
      </c>
      <c r="AB196" s="46">
        <f t="shared" si="12"/>
        <v>128</v>
      </c>
      <c r="AC196" s="76">
        <v>0</v>
      </c>
      <c r="AD196" s="76">
        <v>0</v>
      </c>
      <c r="AE196" s="76">
        <v>0</v>
      </c>
      <c r="AF196" s="77" t="s">
        <v>73</v>
      </c>
      <c r="AG196" s="283">
        <f t="shared" si="13"/>
        <v>0</v>
      </c>
      <c r="AH196" s="76">
        <v>0</v>
      </c>
      <c r="AI196" s="76">
        <v>0</v>
      </c>
      <c r="AJ196" s="73" t="s">
        <v>73</v>
      </c>
      <c r="AK196" s="78" t="s">
        <v>73</v>
      </c>
      <c r="AL196" s="76">
        <v>0</v>
      </c>
      <c r="AM196" s="78" t="s">
        <v>73</v>
      </c>
      <c r="AN196" s="78" t="s">
        <v>73</v>
      </c>
      <c r="AO196" s="78" t="s">
        <v>73</v>
      </c>
      <c r="AP196" s="46">
        <f t="shared" si="14"/>
        <v>0</v>
      </c>
      <c r="AQ196" s="46">
        <f t="shared" si="15"/>
        <v>15161100</v>
      </c>
      <c r="AR196" s="73" t="s">
        <v>65</v>
      </c>
      <c r="AS196" s="188">
        <v>15161100</v>
      </c>
      <c r="AT196" s="73" t="s">
        <v>86</v>
      </c>
      <c r="AU196" s="76">
        <v>0</v>
      </c>
      <c r="AV196" s="79" t="s">
        <v>73</v>
      </c>
      <c r="AW196" s="187">
        <v>0</v>
      </c>
      <c r="AX196" s="186">
        <f t="shared" si="16"/>
        <v>15161100</v>
      </c>
      <c r="AY196" s="82">
        <f t="shared" si="17"/>
        <v>0</v>
      </c>
      <c r="AZ196" s="185">
        <v>0</v>
      </c>
      <c r="BA196" s="79" t="s">
        <v>73</v>
      </c>
      <c r="BB196" s="73" t="s">
        <v>87</v>
      </c>
      <c r="BC196" s="162" t="s">
        <v>1314</v>
      </c>
      <c r="BD196" s="72" t="s">
        <v>65</v>
      </c>
      <c r="BE196" s="72" t="s">
        <v>65</v>
      </c>
    </row>
    <row r="197" spans="2:57" x14ac:dyDescent="0.25">
      <c r="B197" s="72">
        <v>2025</v>
      </c>
      <c r="C197" s="72">
        <v>891780111</v>
      </c>
      <c r="D197" s="72" t="s">
        <v>63</v>
      </c>
      <c r="E197" s="190" t="s">
        <v>1313</v>
      </c>
      <c r="F197" s="73" t="s">
        <v>1312</v>
      </c>
      <c r="G197" s="73">
        <v>0</v>
      </c>
      <c r="H197" s="73" t="s">
        <v>71</v>
      </c>
      <c r="I197" s="72" t="s">
        <v>64</v>
      </c>
      <c r="J197" s="74" t="s">
        <v>81</v>
      </c>
      <c r="K197" s="162" t="s">
        <v>1311</v>
      </c>
      <c r="L197" s="188">
        <v>15739800</v>
      </c>
      <c r="M197" s="72" t="s">
        <v>66</v>
      </c>
      <c r="N197" s="162" t="s">
        <v>1310</v>
      </c>
      <c r="O197" s="162">
        <v>1082861716</v>
      </c>
      <c r="P197" s="73">
        <v>28</v>
      </c>
      <c r="Q197" s="78">
        <v>45670</v>
      </c>
      <c r="R197" s="97">
        <v>5573604000</v>
      </c>
      <c r="S197" s="78">
        <v>45680</v>
      </c>
      <c r="T197" s="188">
        <v>15739800</v>
      </c>
      <c r="U197" s="73" t="s">
        <v>65</v>
      </c>
      <c r="V197" s="188">
        <v>85449357</v>
      </c>
      <c r="W197" s="190" t="s">
        <v>868</v>
      </c>
      <c r="X197" s="189">
        <v>45680</v>
      </c>
      <c r="Y197" s="189">
        <v>45680</v>
      </c>
      <c r="Z197" s="75" t="s">
        <v>73</v>
      </c>
      <c r="AA197" s="75">
        <v>45808</v>
      </c>
      <c r="AB197" s="46">
        <f t="shared" si="12"/>
        <v>128</v>
      </c>
      <c r="AC197" s="76">
        <v>0</v>
      </c>
      <c r="AD197" s="76">
        <v>0</v>
      </c>
      <c r="AE197" s="76">
        <v>0</v>
      </c>
      <c r="AF197" s="77" t="s">
        <v>73</v>
      </c>
      <c r="AG197" s="283">
        <f t="shared" si="13"/>
        <v>0</v>
      </c>
      <c r="AH197" s="76">
        <v>0</v>
      </c>
      <c r="AI197" s="76">
        <v>0</v>
      </c>
      <c r="AJ197" s="73" t="s">
        <v>73</v>
      </c>
      <c r="AK197" s="78" t="s">
        <v>73</v>
      </c>
      <c r="AL197" s="76">
        <v>0</v>
      </c>
      <c r="AM197" s="78" t="s">
        <v>73</v>
      </c>
      <c r="AN197" s="78" t="s">
        <v>73</v>
      </c>
      <c r="AO197" s="78" t="s">
        <v>73</v>
      </c>
      <c r="AP197" s="46">
        <f t="shared" si="14"/>
        <v>0</v>
      </c>
      <c r="AQ197" s="46">
        <f t="shared" si="15"/>
        <v>15739800</v>
      </c>
      <c r="AR197" s="73" t="s">
        <v>65</v>
      </c>
      <c r="AS197" s="188">
        <v>15739800</v>
      </c>
      <c r="AT197" s="73" t="s">
        <v>86</v>
      </c>
      <c r="AU197" s="76">
        <v>0</v>
      </c>
      <c r="AV197" s="79" t="s">
        <v>73</v>
      </c>
      <c r="AW197" s="187">
        <v>0</v>
      </c>
      <c r="AX197" s="186">
        <f t="shared" si="16"/>
        <v>15739800</v>
      </c>
      <c r="AY197" s="82">
        <f t="shared" si="17"/>
        <v>0</v>
      </c>
      <c r="AZ197" s="185">
        <v>0</v>
      </c>
      <c r="BA197" s="79" t="s">
        <v>73</v>
      </c>
      <c r="BB197" s="73" t="s">
        <v>87</v>
      </c>
      <c r="BC197" s="162" t="s">
        <v>1309</v>
      </c>
      <c r="BD197" s="72" t="s">
        <v>65</v>
      </c>
      <c r="BE197" s="72" t="s">
        <v>65</v>
      </c>
    </row>
    <row r="198" spans="2:57" x14ac:dyDescent="0.25">
      <c r="B198" s="72">
        <v>2025</v>
      </c>
      <c r="C198" s="72">
        <v>891780111</v>
      </c>
      <c r="D198" s="72" t="s">
        <v>63</v>
      </c>
      <c r="E198" s="190" t="s">
        <v>1308</v>
      </c>
      <c r="F198" s="73" t="s">
        <v>1307</v>
      </c>
      <c r="G198" s="73">
        <v>0</v>
      </c>
      <c r="H198" s="73" t="s">
        <v>71</v>
      </c>
      <c r="I198" s="72" t="s">
        <v>64</v>
      </c>
      <c r="J198" s="74" t="s">
        <v>81</v>
      </c>
      <c r="K198" s="162" t="s">
        <v>1306</v>
      </c>
      <c r="L198" s="188">
        <v>12920000</v>
      </c>
      <c r="M198" s="72" t="s">
        <v>66</v>
      </c>
      <c r="N198" s="162" t="s">
        <v>1305</v>
      </c>
      <c r="O198" s="162">
        <v>1082925612</v>
      </c>
      <c r="P198" s="191">
        <v>27</v>
      </c>
      <c r="Q198" s="78">
        <v>45670</v>
      </c>
      <c r="R198" s="162">
        <v>2494141000</v>
      </c>
      <c r="S198" s="78">
        <v>45680</v>
      </c>
      <c r="T198" s="188">
        <v>12920000</v>
      </c>
      <c r="U198" s="73" t="s">
        <v>65</v>
      </c>
      <c r="V198" s="188">
        <v>85465146</v>
      </c>
      <c r="W198" s="190" t="s">
        <v>789</v>
      </c>
      <c r="X198" s="189">
        <v>45680</v>
      </c>
      <c r="Y198" s="189">
        <v>45680</v>
      </c>
      <c r="Z198" s="75" t="s">
        <v>73</v>
      </c>
      <c r="AA198" s="75">
        <v>45808</v>
      </c>
      <c r="AB198" s="46">
        <f t="shared" si="12"/>
        <v>128</v>
      </c>
      <c r="AC198" s="76">
        <v>0</v>
      </c>
      <c r="AD198" s="76">
        <v>0</v>
      </c>
      <c r="AE198" s="76">
        <v>0</v>
      </c>
      <c r="AF198" s="77" t="s">
        <v>73</v>
      </c>
      <c r="AG198" s="283">
        <f t="shared" si="13"/>
        <v>0</v>
      </c>
      <c r="AH198" s="76">
        <v>0</v>
      </c>
      <c r="AI198" s="76">
        <v>0</v>
      </c>
      <c r="AJ198" s="73" t="s">
        <v>73</v>
      </c>
      <c r="AK198" s="78" t="s">
        <v>73</v>
      </c>
      <c r="AL198" s="76">
        <v>0</v>
      </c>
      <c r="AM198" s="78" t="s">
        <v>73</v>
      </c>
      <c r="AN198" s="78" t="s">
        <v>73</v>
      </c>
      <c r="AO198" s="78" t="s">
        <v>73</v>
      </c>
      <c r="AP198" s="46">
        <f t="shared" si="14"/>
        <v>0</v>
      </c>
      <c r="AQ198" s="46">
        <f t="shared" si="15"/>
        <v>12920000</v>
      </c>
      <c r="AR198" s="73" t="s">
        <v>65</v>
      </c>
      <c r="AS198" s="188">
        <v>12920000</v>
      </c>
      <c r="AT198" s="73" t="s">
        <v>86</v>
      </c>
      <c r="AU198" s="76">
        <v>0</v>
      </c>
      <c r="AV198" s="79" t="s">
        <v>73</v>
      </c>
      <c r="AW198" s="187">
        <v>0</v>
      </c>
      <c r="AX198" s="186">
        <f t="shared" si="16"/>
        <v>12920000</v>
      </c>
      <c r="AY198" s="82">
        <f t="shared" si="17"/>
        <v>0</v>
      </c>
      <c r="AZ198" s="185">
        <v>0</v>
      </c>
      <c r="BA198" s="79" t="s">
        <v>73</v>
      </c>
      <c r="BB198" s="73" t="s">
        <v>87</v>
      </c>
      <c r="BC198" s="162" t="s">
        <v>1304</v>
      </c>
      <c r="BD198" s="72" t="s">
        <v>65</v>
      </c>
      <c r="BE198" s="72" t="s">
        <v>65</v>
      </c>
    </row>
    <row r="199" spans="2:57" x14ac:dyDescent="0.25">
      <c r="B199" s="72">
        <v>2025</v>
      </c>
      <c r="C199" s="72">
        <v>891780111</v>
      </c>
      <c r="D199" s="72" t="s">
        <v>63</v>
      </c>
      <c r="E199" s="190" t="s">
        <v>1303</v>
      </c>
      <c r="F199" s="73" t="s">
        <v>1302</v>
      </c>
      <c r="G199" s="73">
        <v>0</v>
      </c>
      <c r="H199" s="73" t="s">
        <v>71</v>
      </c>
      <c r="I199" s="72" t="s">
        <v>64</v>
      </c>
      <c r="J199" s="74" t="s">
        <v>81</v>
      </c>
      <c r="K199" s="162" t="s">
        <v>1301</v>
      </c>
      <c r="L199" s="188">
        <v>15739800</v>
      </c>
      <c r="M199" s="72" t="s">
        <v>66</v>
      </c>
      <c r="N199" s="162" t="s">
        <v>1300</v>
      </c>
      <c r="O199" s="162">
        <v>1082952176</v>
      </c>
      <c r="P199" s="73">
        <v>28</v>
      </c>
      <c r="Q199" s="78">
        <v>45670</v>
      </c>
      <c r="R199" s="97">
        <v>5573604000</v>
      </c>
      <c r="S199" s="78">
        <v>45680</v>
      </c>
      <c r="T199" s="188">
        <v>15739800</v>
      </c>
      <c r="U199" s="73" t="s">
        <v>65</v>
      </c>
      <c r="V199" s="188">
        <v>85449357</v>
      </c>
      <c r="W199" s="190" t="s">
        <v>868</v>
      </c>
      <c r="X199" s="189">
        <v>45680</v>
      </c>
      <c r="Y199" s="189">
        <v>45680</v>
      </c>
      <c r="Z199" s="75" t="s">
        <v>73</v>
      </c>
      <c r="AA199" s="75">
        <v>45808</v>
      </c>
      <c r="AB199" s="46">
        <f t="shared" si="12"/>
        <v>128</v>
      </c>
      <c r="AC199" s="76">
        <v>0</v>
      </c>
      <c r="AD199" s="76">
        <v>0</v>
      </c>
      <c r="AE199" s="76">
        <v>0</v>
      </c>
      <c r="AF199" s="77" t="s">
        <v>73</v>
      </c>
      <c r="AG199" s="283">
        <f t="shared" si="13"/>
        <v>0</v>
      </c>
      <c r="AH199" s="76">
        <v>0</v>
      </c>
      <c r="AI199" s="76">
        <v>0</v>
      </c>
      <c r="AJ199" s="73" t="s">
        <v>73</v>
      </c>
      <c r="AK199" s="78" t="s">
        <v>73</v>
      </c>
      <c r="AL199" s="76">
        <v>0</v>
      </c>
      <c r="AM199" s="78" t="s">
        <v>73</v>
      </c>
      <c r="AN199" s="78" t="s">
        <v>73</v>
      </c>
      <c r="AO199" s="78" t="s">
        <v>73</v>
      </c>
      <c r="AP199" s="46">
        <f t="shared" si="14"/>
        <v>0</v>
      </c>
      <c r="AQ199" s="46">
        <f t="shared" si="15"/>
        <v>15739800</v>
      </c>
      <c r="AR199" s="73" t="s">
        <v>65</v>
      </c>
      <c r="AS199" s="188">
        <v>15739800</v>
      </c>
      <c r="AT199" s="73" t="s">
        <v>86</v>
      </c>
      <c r="AU199" s="76">
        <v>0</v>
      </c>
      <c r="AV199" s="79" t="s">
        <v>73</v>
      </c>
      <c r="AW199" s="187">
        <v>1851800</v>
      </c>
      <c r="AX199" s="186">
        <f t="shared" si="16"/>
        <v>13888000</v>
      </c>
      <c r="AY199" s="82">
        <f t="shared" si="17"/>
        <v>0.11765079607110637</v>
      </c>
      <c r="AZ199" s="185">
        <v>0.11765079607110637</v>
      </c>
      <c r="BA199" s="79" t="s">
        <v>73</v>
      </c>
      <c r="BB199" s="73" t="s">
        <v>87</v>
      </c>
      <c r="BC199" s="162" t="s">
        <v>1299</v>
      </c>
      <c r="BD199" s="72" t="s">
        <v>65</v>
      </c>
      <c r="BE199" s="72" t="s">
        <v>65</v>
      </c>
    </row>
    <row r="200" spans="2:57" x14ac:dyDescent="0.25">
      <c r="B200" s="72">
        <v>2025</v>
      </c>
      <c r="C200" s="72">
        <v>891780111</v>
      </c>
      <c r="D200" s="72" t="s">
        <v>63</v>
      </c>
      <c r="E200" s="190" t="s">
        <v>1298</v>
      </c>
      <c r="F200" s="73" t="s">
        <v>1297</v>
      </c>
      <c r="G200" s="73">
        <v>0</v>
      </c>
      <c r="H200" s="73" t="s">
        <v>71</v>
      </c>
      <c r="I200" s="72" t="s">
        <v>64</v>
      </c>
      <c r="J200" s="74" t="s">
        <v>81</v>
      </c>
      <c r="K200" s="162" t="s">
        <v>1296</v>
      </c>
      <c r="L200" s="188">
        <v>12101700</v>
      </c>
      <c r="M200" s="72" t="s">
        <v>66</v>
      </c>
      <c r="N200" s="162" t="s">
        <v>1295</v>
      </c>
      <c r="O200" s="162">
        <v>1082974742</v>
      </c>
      <c r="P200" s="191">
        <v>27</v>
      </c>
      <c r="Q200" s="78">
        <v>45670</v>
      </c>
      <c r="R200" s="162">
        <v>2494141000</v>
      </c>
      <c r="S200" s="78">
        <v>45680</v>
      </c>
      <c r="T200" s="188">
        <v>12101700</v>
      </c>
      <c r="U200" s="73" t="s">
        <v>65</v>
      </c>
      <c r="V200" s="188">
        <v>85467461</v>
      </c>
      <c r="W200" s="190" t="s">
        <v>1289</v>
      </c>
      <c r="X200" s="189">
        <v>45680</v>
      </c>
      <c r="Y200" s="189">
        <v>45680</v>
      </c>
      <c r="Z200" s="75" t="s">
        <v>73</v>
      </c>
      <c r="AA200" s="75">
        <v>45808</v>
      </c>
      <c r="AB200" s="46">
        <f t="shared" ref="AB200:AB263" si="18">+IF(Z200="1800-01-01",AA200-Y200,AA200-Z200)</f>
        <v>128</v>
      </c>
      <c r="AC200" s="76">
        <v>0</v>
      </c>
      <c r="AD200" s="76">
        <v>0</v>
      </c>
      <c r="AE200" s="76">
        <v>0</v>
      </c>
      <c r="AF200" s="77" t="s">
        <v>73</v>
      </c>
      <c r="AG200" s="283">
        <f t="shared" ref="AG200:AG263" si="19">+IF(AF200="1800-01-01",0,AF200-AA200)</f>
        <v>0</v>
      </c>
      <c r="AH200" s="76">
        <v>0</v>
      </c>
      <c r="AI200" s="76">
        <v>0</v>
      </c>
      <c r="AJ200" s="73" t="s">
        <v>73</v>
      </c>
      <c r="AK200" s="78" t="s">
        <v>73</v>
      </c>
      <c r="AL200" s="76">
        <v>0</v>
      </c>
      <c r="AM200" s="78" t="s">
        <v>73</v>
      </c>
      <c r="AN200" s="78" t="s">
        <v>73</v>
      </c>
      <c r="AO200" s="78" t="s">
        <v>73</v>
      </c>
      <c r="AP200" s="46">
        <f t="shared" ref="AP200:AP263" si="20">+IF(AM200="1800-01-01",0,AN200-AM200)</f>
        <v>0</v>
      </c>
      <c r="AQ200" s="46">
        <f t="shared" ref="AQ200:AQ263" si="21">+L200+AD200-AI200</f>
        <v>12101700</v>
      </c>
      <c r="AR200" s="73" t="s">
        <v>65</v>
      </c>
      <c r="AS200" s="188">
        <v>12101700</v>
      </c>
      <c r="AT200" s="73" t="s">
        <v>86</v>
      </c>
      <c r="AU200" s="76">
        <v>0</v>
      </c>
      <c r="AV200" s="79" t="s">
        <v>73</v>
      </c>
      <c r="AW200" s="187">
        <v>0</v>
      </c>
      <c r="AX200" s="186">
        <f t="shared" ref="AX200:AX263" si="22">AQ200-AW200</f>
        <v>12101700</v>
      </c>
      <c r="AY200" s="82">
        <f t="shared" ref="AY200:AY263" si="23">+IFERROR(AW200/AQ200,"_")</f>
        <v>0</v>
      </c>
      <c r="AZ200" s="185">
        <v>0</v>
      </c>
      <c r="BA200" s="79" t="s">
        <v>73</v>
      </c>
      <c r="BB200" s="73" t="s">
        <v>87</v>
      </c>
      <c r="BC200" s="162" t="s">
        <v>1294</v>
      </c>
      <c r="BD200" s="72" t="s">
        <v>65</v>
      </c>
      <c r="BE200" s="72" t="s">
        <v>65</v>
      </c>
    </row>
    <row r="201" spans="2:57" x14ac:dyDescent="0.25">
      <c r="B201" s="72">
        <v>2025</v>
      </c>
      <c r="C201" s="72">
        <v>891780111</v>
      </c>
      <c r="D201" s="72" t="s">
        <v>63</v>
      </c>
      <c r="E201" s="190" t="s">
        <v>1293</v>
      </c>
      <c r="F201" s="73" t="s">
        <v>1292</v>
      </c>
      <c r="G201" s="73">
        <v>0</v>
      </c>
      <c r="H201" s="73" t="s">
        <v>71</v>
      </c>
      <c r="I201" s="72" t="s">
        <v>64</v>
      </c>
      <c r="J201" s="74" t="s">
        <v>81</v>
      </c>
      <c r="K201" s="162" t="s">
        <v>1291</v>
      </c>
      <c r="L201" s="188">
        <v>11571700</v>
      </c>
      <c r="M201" s="72" t="s">
        <v>66</v>
      </c>
      <c r="N201" s="162" t="s">
        <v>1290</v>
      </c>
      <c r="O201" s="162">
        <v>1083027976</v>
      </c>
      <c r="P201" s="191">
        <v>27</v>
      </c>
      <c r="Q201" s="78">
        <v>45670</v>
      </c>
      <c r="R201" s="162">
        <v>2494141000</v>
      </c>
      <c r="S201" s="78">
        <v>45680</v>
      </c>
      <c r="T201" s="188">
        <v>11571700</v>
      </c>
      <c r="U201" s="73" t="s">
        <v>65</v>
      </c>
      <c r="V201" s="188">
        <v>85467461</v>
      </c>
      <c r="W201" s="190" t="s">
        <v>1289</v>
      </c>
      <c r="X201" s="189">
        <v>45680</v>
      </c>
      <c r="Y201" s="189">
        <v>45680</v>
      </c>
      <c r="Z201" s="75" t="s">
        <v>73</v>
      </c>
      <c r="AA201" s="75">
        <v>45808</v>
      </c>
      <c r="AB201" s="46">
        <f t="shared" si="18"/>
        <v>128</v>
      </c>
      <c r="AC201" s="76">
        <v>0</v>
      </c>
      <c r="AD201" s="76">
        <v>0</v>
      </c>
      <c r="AE201" s="76">
        <v>0</v>
      </c>
      <c r="AF201" s="77" t="s">
        <v>73</v>
      </c>
      <c r="AG201" s="283">
        <f t="shared" si="19"/>
        <v>0</v>
      </c>
      <c r="AH201" s="76">
        <v>0</v>
      </c>
      <c r="AI201" s="76">
        <v>0</v>
      </c>
      <c r="AJ201" s="73" t="s">
        <v>73</v>
      </c>
      <c r="AK201" s="78" t="s">
        <v>73</v>
      </c>
      <c r="AL201" s="76">
        <v>0</v>
      </c>
      <c r="AM201" s="78" t="s">
        <v>73</v>
      </c>
      <c r="AN201" s="78" t="s">
        <v>73</v>
      </c>
      <c r="AO201" s="78" t="s">
        <v>73</v>
      </c>
      <c r="AP201" s="46">
        <f t="shared" si="20"/>
        <v>0</v>
      </c>
      <c r="AQ201" s="46">
        <f t="shared" si="21"/>
        <v>11571700</v>
      </c>
      <c r="AR201" s="73" t="s">
        <v>65</v>
      </c>
      <c r="AS201" s="188">
        <v>11571700</v>
      </c>
      <c r="AT201" s="73" t="s">
        <v>86</v>
      </c>
      <c r="AU201" s="76">
        <v>0</v>
      </c>
      <c r="AV201" s="79" t="s">
        <v>73</v>
      </c>
      <c r="AW201" s="187">
        <v>0</v>
      </c>
      <c r="AX201" s="186">
        <f t="shared" si="22"/>
        <v>11571700</v>
      </c>
      <c r="AY201" s="82">
        <f t="shared" si="23"/>
        <v>0</v>
      </c>
      <c r="AZ201" s="185">
        <v>0</v>
      </c>
      <c r="BA201" s="79" t="s">
        <v>73</v>
      </c>
      <c r="BB201" s="73" t="s">
        <v>87</v>
      </c>
      <c r="BC201" s="162" t="s">
        <v>1288</v>
      </c>
      <c r="BD201" s="72" t="s">
        <v>65</v>
      </c>
      <c r="BE201" s="72" t="s">
        <v>65</v>
      </c>
    </row>
    <row r="202" spans="2:57" x14ac:dyDescent="0.25">
      <c r="B202" s="72">
        <v>2025</v>
      </c>
      <c r="C202" s="72">
        <v>891780111</v>
      </c>
      <c r="D202" s="72" t="s">
        <v>63</v>
      </c>
      <c r="E202" s="190" t="s">
        <v>1287</v>
      </c>
      <c r="F202" s="73" t="s">
        <v>1286</v>
      </c>
      <c r="G202" s="73">
        <v>0</v>
      </c>
      <c r="H202" s="73" t="s">
        <v>71</v>
      </c>
      <c r="I202" s="72" t="s">
        <v>64</v>
      </c>
      <c r="J202" s="74" t="s">
        <v>81</v>
      </c>
      <c r="K202" s="162" t="s">
        <v>1285</v>
      </c>
      <c r="L202" s="188">
        <v>10050000</v>
      </c>
      <c r="M202" s="72" t="s">
        <v>66</v>
      </c>
      <c r="N202" s="162" t="s">
        <v>1284</v>
      </c>
      <c r="O202" s="162">
        <v>1083030981</v>
      </c>
      <c r="P202" s="191">
        <v>27</v>
      </c>
      <c r="Q202" s="78">
        <v>45670</v>
      </c>
      <c r="R202" s="162">
        <v>2494141000</v>
      </c>
      <c r="S202" s="78">
        <v>45680</v>
      </c>
      <c r="T202" s="188">
        <v>10050000</v>
      </c>
      <c r="U202" s="73" t="s">
        <v>65</v>
      </c>
      <c r="V202" s="188">
        <v>85459497</v>
      </c>
      <c r="W202" s="190" t="s">
        <v>901</v>
      </c>
      <c r="X202" s="189">
        <v>45680</v>
      </c>
      <c r="Y202" s="189">
        <v>45680</v>
      </c>
      <c r="Z202" s="75" t="s">
        <v>73</v>
      </c>
      <c r="AA202" s="75">
        <v>45808</v>
      </c>
      <c r="AB202" s="46">
        <f t="shared" si="18"/>
        <v>128</v>
      </c>
      <c r="AC202" s="76">
        <v>0</v>
      </c>
      <c r="AD202" s="76">
        <v>0</v>
      </c>
      <c r="AE202" s="76">
        <v>0</v>
      </c>
      <c r="AF202" s="77" t="s">
        <v>73</v>
      </c>
      <c r="AG202" s="283">
        <f t="shared" si="19"/>
        <v>0</v>
      </c>
      <c r="AH202" s="76">
        <v>0</v>
      </c>
      <c r="AI202" s="76">
        <v>0</v>
      </c>
      <c r="AJ202" s="73" t="s">
        <v>73</v>
      </c>
      <c r="AK202" s="78" t="s">
        <v>73</v>
      </c>
      <c r="AL202" s="76">
        <v>1</v>
      </c>
      <c r="AM202" s="78">
        <v>45684</v>
      </c>
      <c r="AN202" s="78" t="s">
        <v>73</v>
      </c>
      <c r="AO202" s="78" t="s">
        <v>73</v>
      </c>
      <c r="AP202" s="46" t="e">
        <f t="shared" si="20"/>
        <v>#VALUE!</v>
      </c>
      <c r="AQ202" s="46">
        <f t="shared" si="21"/>
        <v>10050000</v>
      </c>
      <c r="AR202" s="73" t="s">
        <v>65</v>
      </c>
      <c r="AS202" s="188">
        <v>10050000</v>
      </c>
      <c r="AT202" s="73" t="s">
        <v>86</v>
      </c>
      <c r="AU202" s="76">
        <v>0</v>
      </c>
      <c r="AV202" s="79" t="s">
        <v>73</v>
      </c>
      <c r="AW202" s="187">
        <v>0</v>
      </c>
      <c r="AX202" s="186">
        <f t="shared" si="22"/>
        <v>10050000</v>
      </c>
      <c r="AY202" s="82">
        <f t="shared" si="23"/>
        <v>0</v>
      </c>
      <c r="AZ202" s="185">
        <v>0</v>
      </c>
      <c r="BA202" s="79" t="s">
        <v>73</v>
      </c>
      <c r="BB202" s="73" t="s">
        <v>1283</v>
      </c>
      <c r="BC202" s="162" t="s">
        <v>1282</v>
      </c>
      <c r="BD202" s="72" t="s">
        <v>65</v>
      </c>
      <c r="BE202" s="72" t="s">
        <v>65</v>
      </c>
    </row>
    <row r="203" spans="2:57" x14ac:dyDescent="0.25">
      <c r="B203" s="72">
        <v>2025</v>
      </c>
      <c r="C203" s="72">
        <v>891780111</v>
      </c>
      <c r="D203" s="72" t="s">
        <v>63</v>
      </c>
      <c r="E203" s="190" t="s">
        <v>1281</v>
      </c>
      <c r="F203" s="73" t="s">
        <v>1280</v>
      </c>
      <c r="G203" s="73">
        <v>0</v>
      </c>
      <c r="H203" s="73" t="s">
        <v>71</v>
      </c>
      <c r="I203" s="72" t="s">
        <v>64</v>
      </c>
      <c r="J203" s="74" t="s">
        <v>81</v>
      </c>
      <c r="K203" s="162" t="s">
        <v>1279</v>
      </c>
      <c r="L203" s="188">
        <v>16986400</v>
      </c>
      <c r="M203" s="72" t="s">
        <v>66</v>
      </c>
      <c r="N203" s="162" t="s">
        <v>1278</v>
      </c>
      <c r="O203" s="162">
        <v>1083560113</v>
      </c>
      <c r="P203" s="73">
        <v>28</v>
      </c>
      <c r="Q203" s="78">
        <v>45670</v>
      </c>
      <c r="R203" s="97">
        <v>5573604000</v>
      </c>
      <c r="S203" s="78">
        <v>45680</v>
      </c>
      <c r="T203" s="188">
        <v>16986400</v>
      </c>
      <c r="U203" s="73" t="s">
        <v>65</v>
      </c>
      <c r="V203" s="188">
        <v>8742360</v>
      </c>
      <c r="W203" s="190" t="s">
        <v>818</v>
      </c>
      <c r="X203" s="189">
        <v>45680</v>
      </c>
      <c r="Y203" s="189">
        <v>45680</v>
      </c>
      <c r="Z203" s="75" t="s">
        <v>73</v>
      </c>
      <c r="AA203" s="75">
        <v>45808</v>
      </c>
      <c r="AB203" s="46">
        <f t="shared" si="18"/>
        <v>128</v>
      </c>
      <c r="AC203" s="76">
        <v>0</v>
      </c>
      <c r="AD203" s="76">
        <v>0</v>
      </c>
      <c r="AE203" s="76">
        <v>0</v>
      </c>
      <c r="AF203" s="77" t="s">
        <v>73</v>
      </c>
      <c r="AG203" s="283">
        <f t="shared" si="19"/>
        <v>0</v>
      </c>
      <c r="AH203" s="76">
        <v>0</v>
      </c>
      <c r="AI203" s="76">
        <v>0</v>
      </c>
      <c r="AJ203" s="73" t="s">
        <v>73</v>
      </c>
      <c r="AK203" s="78" t="s">
        <v>73</v>
      </c>
      <c r="AL203" s="76">
        <v>0</v>
      </c>
      <c r="AM203" s="78" t="s">
        <v>73</v>
      </c>
      <c r="AN203" s="78" t="s">
        <v>73</v>
      </c>
      <c r="AO203" s="78" t="s">
        <v>73</v>
      </c>
      <c r="AP203" s="46">
        <f t="shared" si="20"/>
        <v>0</v>
      </c>
      <c r="AQ203" s="46">
        <f t="shared" si="21"/>
        <v>16986400</v>
      </c>
      <c r="AR203" s="73" t="s">
        <v>65</v>
      </c>
      <c r="AS203" s="188">
        <v>16986400</v>
      </c>
      <c r="AT203" s="73" t="s">
        <v>86</v>
      </c>
      <c r="AU203" s="76">
        <v>0</v>
      </c>
      <c r="AV203" s="79" t="s">
        <v>73</v>
      </c>
      <c r="AW203" s="187">
        <v>0</v>
      </c>
      <c r="AX203" s="186">
        <f t="shared" si="22"/>
        <v>16986400</v>
      </c>
      <c r="AY203" s="82">
        <f t="shared" si="23"/>
        <v>0</v>
      </c>
      <c r="AZ203" s="185">
        <v>0</v>
      </c>
      <c r="BA203" s="79" t="s">
        <v>73</v>
      </c>
      <c r="BB203" s="73" t="s">
        <v>87</v>
      </c>
      <c r="BC203" s="162" t="s">
        <v>1277</v>
      </c>
      <c r="BD203" s="72" t="s">
        <v>65</v>
      </c>
      <c r="BE203" s="72" t="s">
        <v>65</v>
      </c>
    </row>
    <row r="204" spans="2:57" x14ac:dyDescent="0.25">
      <c r="B204" s="72">
        <v>2025</v>
      </c>
      <c r="C204" s="72">
        <v>891780111</v>
      </c>
      <c r="D204" s="72" t="s">
        <v>63</v>
      </c>
      <c r="E204" s="190" t="s">
        <v>1276</v>
      </c>
      <c r="F204" s="73" t="s">
        <v>1275</v>
      </c>
      <c r="G204" s="73">
        <v>0</v>
      </c>
      <c r="H204" s="73" t="s">
        <v>71</v>
      </c>
      <c r="I204" s="72" t="s">
        <v>64</v>
      </c>
      <c r="J204" s="74" t="s">
        <v>81</v>
      </c>
      <c r="K204" s="162" t="s">
        <v>1274</v>
      </c>
      <c r="L204" s="188">
        <v>9750000</v>
      </c>
      <c r="M204" s="72" t="s">
        <v>66</v>
      </c>
      <c r="N204" s="162" t="s">
        <v>1273</v>
      </c>
      <c r="O204" s="162">
        <v>1102848790</v>
      </c>
      <c r="P204" s="191">
        <v>27</v>
      </c>
      <c r="Q204" s="78">
        <v>45670</v>
      </c>
      <c r="R204" s="162">
        <v>2494141000</v>
      </c>
      <c r="S204" s="78">
        <v>45680</v>
      </c>
      <c r="T204" s="188">
        <v>9750000</v>
      </c>
      <c r="U204" s="73" t="s">
        <v>65</v>
      </c>
      <c r="V204" s="188">
        <v>1083554320</v>
      </c>
      <c r="W204" s="190" t="s">
        <v>741</v>
      </c>
      <c r="X204" s="189">
        <v>45680</v>
      </c>
      <c r="Y204" s="189">
        <v>45680</v>
      </c>
      <c r="Z204" s="75" t="s">
        <v>73</v>
      </c>
      <c r="AA204" s="75">
        <v>45808</v>
      </c>
      <c r="AB204" s="46">
        <f t="shared" si="18"/>
        <v>128</v>
      </c>
      <c r="AC204" s="76">
        <v>0</v>
      </c>
      <c r="AD204" s="76">
        <v>0</v>
      </c>
      <c r="AE204" s="76">
        <v>0</v>
      </c>
      <c r="AF204" s="77" t="s">
        <v>73</v>
      </c>
      <c r="AG204" s="283">
        <f t="shared" si="19"/>
        <v>0</v>
      </c>
      <c r="AH204" s="76">
        <v>0</v>
      </c>
      <c r="AI204" s="76">
        <v>0</v>
      </c>
      <c r="AJ204" s="73" t="s">
        <v>73</v>
      </c>
      <c r="AK204" s="78" t="s">
        <v>73</v>
      </c>
      <c r="AL204" s="76">
        <v>0</v>
      </c>
      <c r="AM204" s="78" t="s">
        <v>73</v>
      </c>
      <c r="AN204" s="78" t="s">
        <v>73</v>
      </c>
      <c r="AO204" s="78" t="s">
        <v>73</v>
      </c>
      <c r="AP204" s="46">
        <f t="shared" si="20"/>
        <v>0</v>
      </c>
      <c r="AQ204" s="46">
        <f t="shared" si="21"/>
        <v>9750000</v>
      </c>
      <c r="AR204" s="73" t="s">
        <v>65</v>
      </c>
      <c r="AS204" s="188">
        <v>9750000</v>
      </c>
      <c r="AT204" s="73" t="s">
        <v>86</v>
      </c>
      <c r="AU204" s="76">
        <v>0</v>
      </c>
      <c r="AV204" s="79" t="s">
        <v>73</v>
      </c>
      <c r="AW204" s="187">
        <v>0</v>
      </c>
      <c r="AX204" s="186">
        <f t="shared" si="22"/>
        <v>9750000</v>
      </c>
      <c r="AY204" s="82">
        <f t="shared" si="23"/>
        <v>0</v>
      </c>
      <c r="AZ204" s="185">
        <v>0</v>
      </c>
      <c r="BA204" s="79" t="s">
        <v>73</v>
      </c>
      <c r="BB204" s="73" t="s">
        <v>87</v>
      </c>
      <c r="BC204" s="162" t="s">
        <v>1272</v>
      </c>
      <c r="BD204" s="72" t="s">
        <v>65</v>
      </c>
      <c r="BE204" s="72" t="s">
        <v>65</v>
      </c>
    </row>
    <row r="205" spans="2:57" x14ac:dyDescent="0.25">
      <c r="B205" s="72">
        <v>2025</v>
      </c>
      <c r="C205" s="72">
        <v>891780111</v>
      </c>
      <c r="D205" s="72" t="s">
        <v>63</v>
      </c>
      <c r="E205" s="190" t="s">
        <v>1271</v>
      </c>
      <c r="F205" s="73" t="s">
        <v>1270</v>
      </c>
      <c r="G205" s="73">
        <v>0</v>
      </c>
      <c r="H205" s="73" t="s">
        <v>71</v>
      </c>
      <c r="I205" s="72" t="s">
        <v>64</v>
      </c>
      <c r="J205" s="74" t="s">
        <v>81</v>
      </c>
      <c r="K205" s="162" t="s">
        <v>1050</v>
      </c>
      <c r="L205" s="188">
        <v>13676000</v>
      </c>
      <c r="M205" s="72" t="s">
        <v>66</v>
      </c>
      <c r="N205" s="162" t="s">
        <v>1269</v>
      </c>
      <c r="O205" s="162">
        <v>1118843119</v>
      </c>
      <c r="P205" s="73">
        <v>28</v>
      </c>
      <c r="Q205" s="78">
        <v>45670</v>
      </c>
      <c r="R205" s="97">
        <v>5573604000</v>
      </c>
      <c r="S205" s="78">
        <v>45680</v>
      </c>
      <c r="T205" s="188">
        <v>13676000</v>
      </c>
      <c r="U205" s="73" t="s">
        <v>65</v>
      </c>
      <c r="V205" s="188">
        <v>1082863147</v>
      </c>
      <c r="W205" s="190" t="s">
        <v>1048</v>
      </c>
      <c r="X205" s="189">
        <v>45680</v>
      </c>
      <c r="Y205" s="189">
        <v>45680</v>
      </c>
      <c r="Z205" s="75" t="s">
        <v>73</v>
      </c>
      <c r="AA205" s="75">
        <v>45808</v>
      </c>
      <c r="AB205" s="46">
        <f t="shared" si="18"/>
        <v>128</v>
      </c>
      <c r="AC205" s="76">
        <v>0</v>
      </c>
      <c r="AD205" s="76">
        <v>0</v>
      </c>
      <c r="AE205" s="76">
        <v>0</v>
      </c>
      <c r="AF205" s="77" t="s">
        <v>73</v>
      </c>
      <c r="AG205" s="283">
        <f t="shared" si="19"/>
        <v>0</v>
      </c>
      <c r="AH205" s="76">
        <v>0</v>
      </c>
      <c r="AI205" s="76">
        <v>0</v>
      </c>
      <c r="AJ205" s="73" t="s">
        <v>73</v>
      </c>
      <c r="AK205" s="78" t="s">
        <v>73</v>
      </c>
      <c r="AL205" s="76">
        <v>0</v>
      </c>
      <c r="AM205" s="78" t="s">
        <v>73</v>
      </c>
      <c r="AN205" s="78" t="s">
        <v>73</v>
      </c>
      <c r="AO205" s="78" t="s">
        <v>73</v>
      </c>
      <c r="AP205" s="46">
        <f t="shared" si="20"/>
        <v>0</v>
      </c>
      <c r="AQ205" s="46">
        <f t="shared" si="21"/>
        <v>13676000</v>
      </c>
      <c r="AR205" s="73" t="s">
        <v>65</v>
      </c>
      <c r="AS205" s="188">
        <v>13676000</v>
      </c>
      <c r="AT205" s="73" t="s">
        <v>86</v>
      </c>
      <c r="AU205" s="76">
        <v>0</v>
      </c>
      <c r="AV205" s="79" t="s">
        <v>73</v>
      </c>
      <c r="AW205" s="187">
        <v>0</v>
      </c>
      <c r="AX205" s="186">
        <f t="shared" si="22"/>
        <v>13676000</v>
      </c>
      <c r="AY205" s="82">
        <f t="shared" si="23"/>
        <v>0</v>
      </c>
      <c r="AZ205" s="185">
        <v>0</v>
      </c>
      <c r="BA205" s="79" t="s">
        <v>73</v>
      </c>
      <c r="BB205" s="73" t="s">
        <v>87</v>
      </c>
      <c r="BC205" s="162" t="s">
        <v>1268</v>
      </c>
      <c r="BD205" s="72" t="s">
        <v>65</v>
      </c>
      <c r="BE205" s="72" t="s">
        <v>65</v>
      </c>
    </row>
    <row r="206" spans="2:57" x14ac:dyDescent="0.25">
      <c r="B206" s="72">
        <v>2025</v>
      </c>
      <c r="C206" s="72">
        <v>891780111</v>
      </c>
      <c r="D206" s="72" t="s">
        <v>63</v>
      </c>
      <c r="E206" s="190" t="s">
        <v>1267</v>
      </c>
      <c r="F206" s="73" t="s">
        <v>1266</v>
      </c>
      <c r="G206" s="73">
        <v>0</v>
      </c>
      <c r="H206" s="73" t="s">
        <v>71</v>
      </c>
      <c r="I206" s="72" t="s">
        <v>64</v>
      </c>
      <c r="J206" s="74" t="s">
        <v>81</v>
      </c>
      <c r="K206" s="162" t="s">
        <v>1265</v>
      </c>
      <c r="L206" s="188">
        <v>19800000</v>
      </c>
      <c r="M206" s="72" t="s">
        <v>66</v>
      </c>
      <c r="N206" s="162" t="s">
        <v>1264</v>
      </c>
      <c r="O206" s="162">
        <v>1143402115</v>
      </c>
      <c r="P206" s="191">
        <v>121</v>
      </c>
      <c r="Q206" s="78">
        <v>45679</v>
      </c>
      <c r="R206" s="162">
        <v>231640000</v>
      </c>
      <c r="S206" s="78">
        <v>45680</v>
      </c>
      <c r="T206" s="188">
        <v>19800000</v>
      </c>
      <c r="U206" s="73" t="s">
        <v>65</v>
      </c>
      <c r="V206" s="188">
        <v>1131070239</v>
      </c>
      <c r="W206" s="190" t="s">
        <v>1263</v>
      </c>
      <c r="X206" s="189">
        <v>45680</v>
      </c>
      <c r="Y206" s="189">
        <v>45680</v>
      </c>
      <c r="Z206" s="75" t="s">
        <v>73</v>
      </c>
      <c r="AA206" s="75">
        <v>45838</v>
      </c>
      <c r="AB206" s="46">
        <f t="shared" si="18"/>
        <v>158</v>
      </c>
      <c r="AC206" s="76">
        <v>0</v>
      </c>
      <c r="AD206" s="76">
        <v>0</v>
      </c>
      <c r="AE206" s="76">
        <v>0</v>
      </c>
      <c r="AF206" s="77" t="s">
        <v>73</v>
      </c>
      <c r="AG206" s="283">
        <f t="shared" si="19"/>
        <v>0</v>
      </c>
      <c r="AH206" s="76">
        <v>0</v>
      </c>
      <c r="AI206" s="76">
        <v>0</v>
      </c>
      <c r="AJ206" s="73" t="s">
        <v>73</v>
      </c>
      <c r="AK206" s="78" t="s">
        <v>73</v>
      </c>
      <c r="AL206" s="76">
        <v>0</v>
      </c>
      <c r="AM206" s="78" t="s">
        <v>73</v>
      </c>
      <c r="AN206" s="78" t="s">
        <v>73</v>
      </c>
      <c r="AO206" s="78" t="s">
        <v>73</v>
      </c>
      <c r="AP206" s="46">
        <f t="shared" si="20"/>
        <v>0</v>
      </c>
      <c r="AQ206" s="46">
        <f t="shared" si="21"/>
        <v>19800000</v>
      </c>
      <c r="AR206" s="73" t="s">
        <v>65</v>
      </c>
      <c r="AS206" s="188">
        <v>19800000</v>
      </c>
      <c r="AT206" s="73" t="s">
        <v>86</v>
      </c>
      <c r="AU206" s="76">
        <v>0</v>
      </c>
      <c r="AV206" s="79" t="s">
        <v>73</v>
      </c>
      <c r="AW206" s="187">
        <v>0</v>
      </c>
      <c r="AX206" s="186">
        <f t="shared" si="22"/>
        <v>19800000</v>
      </c>
      <c r="AY206" s="82">
        <f t="shared" si="23"/>
        <v>0</v>
      </c>
      <c r="AZ206" s="185">
        <v>0</v>
      </c>
      <c r="BA206" s="79" t="s">
        <v>73</v>
      </c>
      <c r="BB206" s="73" t="s">
        <v>87</v>
      </c>
      <c r="BC206" s="162" t="s">
        <v>1262</v>
      </c>
      <c r="BD206" s="72" t="s">
        <v>65</v>
      </c>
      <c r="BE206" s="72" t="s">
        <v>65</v>
      </c>
    </row>
    <row r="207" spans="2:57" x14ac:dyDescent="0.25">
      <c r="B207" s="72">
        <v>2025</v>
      </c>
      <c r="C207" s="72">
        <v>891780111</v>
      </c>
      <c r="D207" s="72" t="s">
        <v>63</v>
      </c>
      <c r="E207" s="190" t="s">
        <v>1261</v>
      </c>
      <c r="F207" s="73" t="s">
        <v>1260</v>
      </c>
      <c r="G207" s="73">
        <v>0</v>
      </c>
      <c r="H207" s="73" t="s">
        <v>71</v>
      </c>
      <c r="I207" s="72" t="s">
        <v>64</v>
      </c>
      <c r="J207" s="74" t="s">
        <v>81</v>
      </c>
      <c r="K207" s="162" t="s">
        <v>1259</v>
      </c>
      <c r="L207" s="188">
        <v>13781200</v>
      </c>
      <c r="M207" s="72" t="s">
        <v>66</v>
      </c>
      <c r="N207" s="162" t="s">
        <v>1258</v>
      </c>
      <c r="O207" s="162">
        <v>1143451176</v>
      </c>
      <c r="P207" s="73">
        <v>28</v>
      </c>
      <c r="Q207" s="78">
        <v>45670</v>
      </c>
      <c r="R207" s="97">
        <v>5573604000</v>
      </c>
      <c r="S207" s="78">
        <v>45680</v>
      </c>
      <c r="T207" s="188">
        <v>13781200</v>
      </c>
      <c r="U207" s="73" t="s">
        <v>65</v>
      </c>
      <c r="V207" s="188">
        <v>45691169</v>
      </c>
      <c r="W207" s="190" t="s">
        <v>1257</v>
      </c>
      <c r="X207" s="189">
        <v>45680</v>
      </c>
      <c r="Y207" s="189">
        <v>45680</v>
      </c>
      <c r="Z207" s="75" t="s">
        <v>73</v>
      </c>
      <c r="AA207" s="75">
        <v>45808</v>
      </c>
      <c r="AB207" s="46">
        <f t="shared" si="18"/>
        <v>128</v>
      </c>
      <c r="AC207" s="76">
        <v>0</v>
      </c>
      <c r="AD207" s="76">
        <v>0</v>
      </c>
      <c r="AE207" s="76">
        <v>0</v>
      </c>
      <c r="AF207" s="77" t="s">
        <v>73</v>
      </c>
      <c r="AG207" s="283">
        <f t="shared" si="19"/>
        <v>0</v>
      </c>
      <c r="AH207" s="76">
        <v>0</v>
      </c>
      <c r="AI207" s="76">
        <v>0</v>
      </c>
      <c r="AJ207" s="73" t="s">
        <v>73</v>
      </c>
      <c r="AK207" s="78" t="s">
        <v>73</v>
      </c>
      <c r="AL207" s="76">
        <v>0</v>
      </c>
      <c r="AM207" s="78" t="s">
        <v>73</v>
      </c>
      <c r="AN207" s="78" t="s">
        <v>73</v>
      </c>
      <c r="AO207" s="78" t="s">
        <v>73</v>
      </c>
      <c r="AP207" s="46">
        <f t="shared" si="20"/>
        <v>0</v>
      </c>
      <c r="AQ207" s="46">
        <f t="shared" si="21"/>
        <v>13781200</v>
      </c>
      <c r="AR207" s="73" t="s">
        <v>65</v>
      </c>
      <c r="AS207" s="188">
        <v>13781200</v>
      </c>
      <c r="AT207" s="73" t="s">
        <v>86</v>
      </c>
      <c r="AU207" s="76">
        <v>0</v>
      </c>
      <c r="AV207" s="79" t="s">
        <v>73</v>
      </c>
      <c r="AW207" s="187">
        <v>0</v>
      </c>
      <c r="AX207" s="186">
        <f t="shared" si="22"/>
        <v>13781200</v>
      </c>
      <c r="AY207" s="82">
        <f t="shared" si="23"/>
        <v>0</v>
      </c>
      <c r="AZ207" s="185">
        <v>0</v>
      </c>
      <c r="BA207" s="79" t="s">
        <v>73</v>
      </c>
      <c r="BB207" s="73" t="s">
        <v>87</v>
      </c>
      <c r="BC207" s="162" t="s">
        <v>1256</v>
      </c>
      <c r="BD207" s="72" t="s">
        <v>65</v>
      </c>
      <c r="BE207" s="72" t="s">
        <v>65</v>
      </c>
    </row>
    <row r="208" spans="2:57" x14ac:dyDescent="0.25">
      <c r="B208" s="72">
        <v>2025</v>
      </c>
      <c r="C208" s="72">
        <v>891780111</v>
      </c>
      <c r="D208" s="72" t="s">
        <v>63</v>
      </c>
      <c r="E208" s="190" t="s">
        <v>1255</v>
      </c>
      <c r="F208" s="73" t="s">
        <v>1254</v>
      </c>
      <c r="G208" s="73">
        <v>0</v>
      </c>
      <c r="H208" s="73" t="s">
        <v>71</v>
      </c>
      <c r="I208" s="72" t="s">
        <v>64</v>
      </c>
      <c r="J208" s="74" t="s">
        <v>81</v>
      </c>
      <c r="K208" s="162" t="s">
        <v>1253</v>
      </c>
      <c r="L208" s="188">
        <v>14307200</v>
      </c>
      <c r="M208" s="72" t="s">
        <v>66</v>
      </c>
      <c r="N208" s="162" t="s">
        <v>1252</v>
      </c>
      <c r="O208" s="162">
        <v>1193435145</v>
      </c>
      <c r="P208" s="73">
        <v>28</v>
      </c>
      <c r="Q208" s="78">
        <v>45670</v>
      </c>
      <c r="R208" s="97">
        <v>5573604000</v>
      </c>
      <c r="S208" s="78">
        <v>45680</v>
      </c>
      <c r="T208" s="188">
        <v>14307200</v>
      </c>
      <c r="U208" s="73" t="s">
        <v>65</v>
      </c>
      <c r="V208" s="188">
        <v>36557666</v>
      </c>
      <c r="W208" s="190" t="s">
        <v>1015</v>
      </c>
      <c r="X208" s="189">
        <v>45680</v>
      </c>
      <c r="Y208" s="189">
        <v>45680</v>
      </c>
      <c r="Z208" s="75" t="s">
        <v>73</v>
      </c>
      <c r="AA208" s="75">
        <v>45808</v>
      </c>
      <c r="AB208" s="46">
        <f t="shared" si="18"/>
        <v>128</v>
      </c>
      <c r="AC208" s="76">
        <v>0</v>
      </c>
      <c r="AD208" s="76">
        <v>0</v>
      </c>
      <c r="AE208" s="76">
        <v>0</v>
      </c>
      <c r="AF208" s="77" t="s">
        <v>73</v>
      </c>
      <c r="AG208" s="283">
        <f t="shared" si="19"/>
        <v>0</v>
      </c>
      <c r="AH208" s="76">
        <v>0</v>
      </c>
      <c r="AI208" s="76">
        <v>0</v>
      </c>
      <c r="AJ208" s="73" t="s">
        <v>73</v>
      </c>
      <c r="AK208" s="78" t="s">
        <v>73</v>
      </c>
      <c r="AL208" s="76">
        <v>0</v>
      </c>
      <c r="AM208" s="78" t="s">
        <v>73</v>
      </c>
      <c r="AN208" s="78" t="s">
        <v>73</v>
      </c>
      <c r="AO208" s="78" t="s">
        <v>73</v>
      </c>
      <c r="AP208" s="46">
        <f t="shared" si="20"/>
        <v>0</v>
      </c>
      <c r="AQ208" s="46">
        <f t="shared" si="21"/>
        <v>14307200</v>
      </c>
      <c r="AR208" s="73" t="s">
        <v>65</v>
      </c>
      <c r="AS208" s="188">
        <v>14307200</v>
      </c>
      <c r="AT208" s="73" t="s">
        <v>86</v>
      </c>
      <c r="AU208" s="76">
        <v>0</v>
      </c>
      <c r="AV208" s="79" t="s">
        <v>73</v>
      </c>
      <c r="AW208" s="187">
        <v>0</v>
      </c>
      <c r="AX208" s="186">
        <f t="shared" si="22"/>
        <v>14307200</v>
      </c>
      <c r="AY208" s="82">
        <f t="shared" si="23"/>
        <v>0</v>
      </c>
      <c r="AZ208" s="185">
        <v>0</v>
      </c>
      <c r="BA208" s="79" t="s">
        <v>73</v>
      </c>
      <c r="BB208" s="73" t="s">
        <v>87</v>
      </c>
      <c r="BC208" s="162" t="s">
        <v>1251</v>
      </c>
      <c r="BD208" s="72" t="s">
        <v>65</v>
      </c>
      <c r="BE208" s="72" t="s">
        <v>65</v>
      </c>
    </row>
    <row r="209" spans="2:57" x14ac:dyDescent="0.25">
      <c r="B209" s="72">
        <v>2025</v>
      </c>
      <c r="C209" s="72">
        <v>891780111</v>
      </c>
      <c r="D209" s="72" t="s">
        <v>63</v>
      </c>
      <c r="E209" s="190" t="s">
        <v>1250</v>
      </c>
      <c r="F209" s="73" t="s">
        <v>1249</v>
      </c>
      <c r="G209" s="73">
        <v>0</v>
      </c>
      <c r="H209" s="73" t="s">
        <v>71</v>
      </c>
      <c r="I209" s="72" t="s">
        <v>64</v>
      </c>
      <c r="J209" s="74" t="s">
        <v>81</v>
      </c>
      <c r="K209" s="162" t="s">
        <v>1248</v>
      </c>
      <c r="L209" s="188">
        <v>9825000</v>
      </c>
      <c r="M209" s="72" t="s">
        <v>66</v>
      </c>
      <c r="N209" s="162" t="s">
        <v>1247</v>
      </c>
      <c r="O209" s="162">
        <v>36641670</v>
      </c>
      <c r="P209" s="191">
        <v>27</v>
      </c>
      <c r="Q209" s="78">
        <v>45670</v>
      </c>
      <c r="R209" s="162">
        <v>2494141000</v>
      </c>
      <c r="S209" s="78">
        <v>45680</v>
      </c>
      <c r="T209" s="188">
        <v>9825000</v>
      </c>
      <c r="U209" s="73" t="s">
        <v>65</v>
      </c>
      <c r="V209" s="188">
        <v>8742360</v>
      </c>
      <c r="W209" s="190" t="s">
        <v>818</v>
      </c>
      <c r="X209" s="189">
        <v>45680</v>
      </c>
      <c r="Y209" s="189">
        <v>45680</v>
      </c>
      <c r="Z209" s="75" t="s">
        <v>73</v>
      </c>
      <c r="AA209" s="75">
        <v>45808</v>
      </c>
      <c r="AB209" s="46">
        <f t="shared" si="18"/>
        <v>128</v>
      </c>
      <c r="AC209" s="76">
        <v>0</v>
      </c>
      <c r="AD209" s="76">
        <v>0</v>
      </c>
      <c r="AE209" s="76">
        <v>0</v>
      </c>
      <c r="AF209" s="77" t="s">
        <v>73</v>
      </c>
      <c r="AG209" s="283">
        <f t="shared" si="19"/>
        <v>0</v>
      </c>
      <c r="AH209" s="76">
        <v>0</v>
      </c>
      <c r="AI209" s="76">
        <v>0</v>
      </c>
      <c r="AJ209" s="73" t="s">
        <v>73</v>
      </c>
      <c r="AK209" s="78" t="s">
        <v>73</v>
      </c>
      <c r="AL209" s="76">
        <v>0</v>
      </c>
      <c r="AM209" s="78" t="s">
        <v>73</v>
      </c>
      <c r="AN209" s="78" t="s">
        <v>73</v>
      </c>
      <c r="AO209" s="78" t="s">
        <v>73</v>
      </c>
      <c r="AP209" s="46">
        <f t="shared" si="20"/>
        <v>0</v>
      </c>
      <c r="AQ209" s="46">
        <f t="shared" si="21"/>
        <v>9825000</v>
      </c>
      <c r="AR209" s="73" t="s">
        <v>65</v>
      </c>
      <c r="AS209" s="188">
        <v>9825000</v>
      </c>
      <c r="AT209" s="73" t="s">
        <v>86</v>
      </c>
      <c r="AU209" s="76">
        <v>0</v>
      </c>
      <c r="AV209" s="79" t="s">
        <v>73</v>
      </c>
      <c r="AW209" s="187">
        <v>0</v>
      </c>
      <c r="AX209" s="186">
        <f t="shared" si="22"/>
        <v>9825000</v>
      </c>
      <c r="AY209" s="82">
        <f t="shared" si="23"/>
        <v>0</v>
      </c>
      <c r="AZ209" s="185">
        <v>0</v>
      </c>
      <c r="BA209" s="79" t="s">
        <v>73</v>
      </c>
      <c r="BB209" s="73" t="s">
        <v>87</v>
      </c>
      <c r="BC209" s="162" t="s">
        <v>1246</v>
      </c>
      <c r="BD209" s="72" t="s">
        <v>65</v>
      </c>
      <c r="BE209" s="72" t="s">
        <v>65</v>
      </c>
    </row>
    <row r="210" spans="2:57" x14ac:dyDescent="0.25">
      <c r="B210" s="72">
        <v>2025</v>
      </c>
      <c r="C210" s="72">
        <v>891780111</v>
      </c>
      <c r="D210" s="72" t="s">
        <v>63</v>
      </c>
      <c r="E210" s="190" t="s">
        <v>1245</v>
      </c>
      <c r="F210" s="73" t="s">
        <v>1244</v>
      </c>
      <c r="G210" s="73">
        <v>0</v>
      </c>
      <c r="H210" s="73" t="s">
        <v>71</v>
      </c>
      <c r="I210" s="72" t="s">
        <v>64</v>
      </c>
      <c r="J210" s="74" t="s">
        <v>81</v>
      </c>
      <c r="K210" s="162" t="s">
        <v>1243</v>
      </c>
      <c r="L210" s="188">
        <v>15161100</v>
      </c>
      <c r="M210" s="72" t="s">
        <v>66</v>
      </c>
      <c r="N210" s="162" t="s">
        <v>1242</v>
      </c>
      <c r="O210" s="162">
        <v>1082902423</v>
      </c>
      <c r="P210" s="73">
        <v>28</v>
      </c>
      <c r="Q210" s="78">
        <v>45670</v>
      </c>
      <c r="R210" s="97">
        <v>5573604000</v>
      </c>
      <c r="S210" s="78">
        <v>45680</v>
      </c>
      <c r="T210" s="188">
        <v>15161100</v>
      </c>
      <c r="U210" s="73" t="s">
        <v>65</v>
      </c>
      <c r="V210" s="188">
        <v>57461216</v>
      </c>
      <c r="W210" s="190" t="s">
        <v>836</v>
      </c>
      <c r="X210" s="189">
        <v>45680</v>
      </c>
      <c r="Y210" s="189">
        <v>45680</v>
      </c>
      <c r="Z210" s="75" t="s">
        <v>73</v>
      </c>
      <c r="AA210" s="75">
        <v>45808</v>
      </c>
      <c r="AB210" s="46">
        <f t="shared" si="18"/>
        <v>128</v>
      </c>
      <c r="AC210" s="76">
        <v>0</v>
      </c>
      <c r="AD210" s="76">
        <v>0</v>
      </c>
      <c r="AE210" s="76">
        <v>0</v>
      </c>
      <c r="AF210" s="77" t="s">
        <v>73</v>
      </c>
      <c r="AG210" s="283">
        <f t="shared" si="19"/>
        <v>0</v>
      </c>
      <c r="AH210" s="76">
        <v>0</v>
      </c>
      <c r="AI210" s="76">
        <v>0</v>
      </c>
      <c r="AJ210" s="73" t="s">
        <v>73</v>
      </c>
      <c r="AK210" s="78" t="s">
        <v>73</v>
      </c>
      <c r="AL210" s="76">
        <v>0</v>
      </c>
      <c r="AM210" s="78" t="s">
        <v>73</v>
      </c>
      <c r="AN210" s="78" t="s">
        <v>73</v>
      </c>
      <c r="AO210" s="78" t="s">
        <v>73</v>
      </c>
      <c r="AP210" s="46">
        <f t="shared" si="20"/>
        <v>0</v>
      </c>
      <c r="AQ210" s="46">
        <f t="shared" si="21"/>
        <v>15161100</v>
      </c>
      <c r="AR210" s="73" t="s">
        <v>65</v>
      </c>
      <c r="AS210" s="188">
        <v>15161100</v>
      </c>
      <c r="AT210" s="73" t="s">
        <v>86</v>
      </c>
      <c r="AU210" s="76">
        <v>0</v>
      </c>
      <c r="AV210" s="79" t="s">
        <v>73</v>
      </c>
      <c r="AW210" s="187">
        <v>0</v>
      </c>
      <c r="AX210" s="186">
        <f t="shared" si="22"/>
        <v>15161100</v>
      </c>
      <c r="AY210" s="82">
        <f t="shared" si="23"/>
        <v>0</v>
      </c>
      <c r="AZ210" s="185">
        <v>0</v>
      </c>
      <c r="BA210" s="79" t="s">
        <v>73</v>
      </c>
      <c r="BB210" s="73" t="s">
        <v>87</v>
      </c>
      <c r="BC210" s="162" t="s">
        <v>1241</v>
      </c>
      <c r="BD210" s="72" t="s">
        <v>65</v>
      </c>
      <c r="BE210" s="72" t="s">
        <v>65</v>
      </c>
    </row>
    <row r="211" spans="2:57" x14ac:dyDescent="0.25">
      <c r="B211" s="72">
        <v>2025</v>
      </c>
      <c r="C211" s="72">
        <v>891780111</v>
      </c>
      <c r="D211" s="72" t="s">
        <v>63</v>
      </c>
      <c r="E211" s="190" t="s">
        <v>1240</v>
      </c>
      <c r="F211" s="73" t="s">
        <v>1239</v>
      </c>
      <c r="G211" s="73">
        <v>0</v>
      </c>
      <c r="H211" s="73" t="s">
        <v>71</v>
      </c>
      <c r="I211" s="72" t="s">
        <v>64</v>
      </c>
      <c r="J211" s="74" t="s">
        <v>81</v>
      </c>
      <c r="K211" s="162" t="s">
        <v>1238</v>
      </c>
      <c r="L211" s="188">
        <v>21150000</v>
      </c>
      <c r="M211" s="72" t="s">
        <v>66</v>
      </c>
      <c r="N211" s="162" t="s">
        <v>1237</v>
      </c>
      <c r="O211" s="162">
        <v>1082990998</v>
      </c>
      <c r="P211" s="73">
        <v>28</v>
      </c>
      <c r="Q211" s="78">
        <v>45670</v>
      </c>
      <c r="R211" s="97">
        <v>5573604000</v>
      </c>
      <c r="S211" s="78">
        <v>45680</v>
      </c>
      <c r="T211" s="188">
        <v>21150000</v>
      </c>
      <c r="U211" s="73" t="s">
        <v>65</v>
      </c>
      <c r="V211" s="188">
        <v>57461216</v>
      </c>
      <c r="W211" s="190" t="s">
        <v>836</v>
      </c>
      <c r="X211" s="189">
        <v>45680</v>
      </c>
      <c r="Y211" s="189">
        <v>45680</v>
      </c>
      <c r="Z211" s="75" t="s">
        <v>73</v>
      </c>
      <c r="AA211" s="75">
        <v>45808</v>
      </c>
      <c r="AB211" s="46">
        <f t="shared" si="18"/>
        <v>128</v>
      </c>
      <c r="AC211" s="76">
        <v>0</v>
      </c>
      <c r="AD211" s="76">
        <v>0</v>
      </c>
      <c r="AE211" s="76">
        <v>0</v>
      </c>
      <c r="AF211" s="77" t="s">
        <v>73</v>
      </c>
      <c r="AG211" s="283">
        <f t="shared" si="19"/>
        <v>0</v>
      </c>
      <c r="AH211" s="76">
        <v>0</v>
      </c>
      <c r="AI211" s="76">
        <v>0</v>
      </c>
      <c r="AJ211" s="73" t="s">
        <v>73</v>
      </c>
      <c r="AK211" s="78" t="s">
        <v>73</v>
      </c>
      <c r="AL211" s="76">
        <v>0</v>
      </c>
      <c r="AM211" s="78" t="s">
        <v>73</v>
      </c>
      <c r="AN211" s="78" t="s">
        <v>73</v>
      </c>
      <c r="AO211" s="78" t="s">
        <v>73</v>
      </c>
      <c r="AP211" s="46">
        <f t="shared" si="20"/>
        <v>0</v>
      </c>
      <c r="AQ211" s="46">
        <f t="shared" si="21"/>
        <v>21150000</v>
      </c>
      <c r="AR211" s="73" t="s">
        <v>65</v>
      </c>
      <c r="AS211" s="188">
        <v>21150000</v>
      </c>
      <c r="AT211" s="73" t="s">
        <v>86</v>
      </c>
      <c r="AU211" s="76">
        <v>0</v>
      </c>
      <c r="AV211" s="79" t="s">
        <v>73</v>
      </c>
      <c r="AW211" s="187">
        <v>0</v>
      </c>
      <c r="AX211" s="186">
        <f t="shared" si="22"/>
        <v>21150000</v>
      </c>
      <c r="AY211" s="82">
        <f t="shared" si="23"/>
        <v>0</v>
      </c>
      <c r="AZ211" s="185">
        <v>0</v>
      </c>
      <c r="BA211" s="79" t="s">
        <v>73</v>
      </c>
      <c r="BB211" s="73" t="s">
        <v>87</v>
      </c>
      <c r="BC211" s="162" t="s">
        <v>1236</v>
      </c>
      <c r="BD211" s="72" t="s">
        <v>65</v>
      </c>
      <c r="BE211" s="72" t="s">
        <v>65</v>
      </c>
    </row>
    <row r="212" spans="2:57" x14ac:dyDescent="0.25">
      <c r="B212" s="72">
        <v>2025</v>
      </c>
      <c r="C212" s="72">
        <v>891780111</v>
      </c>
      <c r="D212" s="72" t="s">
        <v>63</v>
      </c>
      <c r="E212" s="190" t="s">
        <v>1235</v>
      </c>
      <c r="F212" s="73" t="s">
        <v>1234</v>
      </c>
      <c r="G212" s="73">
        <v>0</v>
      </c>
      <c r="H212" s="73" t="s">
        <v>71</v>
      </c>
      <c r="I212" s="72" t="s">
        <v>64</v>
      </c>
      <c r="J212" s="74" t="s">
        <v>81</v>
      </c>
      <c r="K212" s="162" t="s">
        <v>1233</v>
      </c>
      <c r="L212" s="188">
        <v>14202000</v>
      </c>
      <c r="M212" s="72" t="s">
        <v>66</v>
      </c>
      <c r="N212" s="162" t="s">
        <v>1232</v>
      </c>
      <c r="O212" s="162">
        <v>1048936224</v>
      </c>
      <c r="P212" s="73">
        <v>28</v>
      </c>
      <c r="Q212" s="78">
        <v>45670</v>
      </c>
      <c r="R212" s="97">
        <v>5573604000</v>
      </c>
      <c r="S212" s="78">
        <v>45680</v>
      </c>
      <c r="T212" s="188">
        <v>14202000</v>
      </c>
      <c r="U212" s="73" t="s">
        <v>65</v>
      </c>
      <c r="V212" s="188">
        <v>57464638</v>
      </c>
      <c r="W212" s="190" t="s">
        <v>1004</v>
      </c>
      <c r="X212" s="189">
        <v>45680</v>
      </c>
      <c r="Y212" s="189">
        <v>45680</v>
      </c>
      <c r="Z212" s="75" t="s">
        <v>73</v>
      </c>
      <c r="AA212" s="75">
        <v>45808</v>
      </c>
      <c r="AB212" s="46">
        <f t="shared" si="18"/>
        <v>128</v>
      </c>
      <c r="AC212" s="76">
        <v>0</v>
      </c>
      <c r="AD212" s="76">
        <v>0</v>
      </c>
      <c r="AE212" s="76">
        <v>0</v>
      </c>
      <c r="AF212" s="77" t="s">
        <v>73</v>
      </c>
      <c r="AG212" s="283">
        <f t="shared" si="19"/>
        <v>0</v>
      </c>
      <c r="AH212" s="76">
        <v>0</v>
      </c>
      <c r="AI212" s="76">
        <v>0</v>
      </c>
      <c r="AJ212" s="73" t="s">
        <v>73</v>
      </c>
      <c r="AK212" s="78" t="s">
        <v>73</v>
      </c>
      <c r="AL212" s="76">
        <v>0</v>
      </c>
      <c r="AM212" s="78" t="s">
        <v>73</v>
      </c>
      <c r="AN212" s="78" t="s">
        <v>73</v>
      </c>
      <c r="AO212" s="78" t="s">
        <v>73</v>
      </c>
      <c r="AP212" s="46">
        <f t="shared" si="20"/>
        <v>0</v>
      </c>
      <c r="AQ212" s="46">
        <f t="shared" si="21"/>
        <v>14202000</v>
      </c>
      <c r="AR212" s="73" t="s">
        <v>65</v>
      </c>
      <c r="AS212" s="188">
        <v>14202000</v>
      </c>
      <c r="AT212" s="73" t="s">
        <v>86</v>
      </c>
      <c r="AU212" s="76">
        <v>0</v>
      </c>
      <c r="AV212" s="79" t="s">
        <v>73</v>
      </c>
      <c r="AW212" s="187">
        <v>0</v>
      </c>
      <c r="AX212" s="186">
        <f t="shared" si="22"/>
        <v>14202000</v>
      </c>
      <c r="AY212" s="82">
        <f t="shared" si="23"/>
        <v>0</v>
      </c>
      <c r="AZ212" s="185">
        <v>0</v>
      </c>
      <c r="BA212" s="79" t="s">
        <v>73</v>
      </c>
      <c r="BB212" s="73" t="s">
        <v>87</v>
      </c>
      <c r="BC212" s="162" t="s">
        <v>1231</v>
      </c>
      <c r="BD212" s="72" t="s">
        <v>65</v>
      </c>
      <c r="BE212" s="72" t="s">
        <v>65</v>
      </c>
    </row>
    <row r="213" spans="2:57" x14ac:dyDescent="0.25">
      <c r="B213" s="72">
        <v>2025</v>
      </c>
      <c r="C213" s="72">
        <v>891780111</v>
      </c>
      <c r="D213" s="72" t="s">
        <v>63</v>
      </c>
      <c r="E213" s="190" t="s">
        <v>1230</v>
      </c>
      <c r="F213" s="73" t="s">
        <v>1229</v>
      </c>
      <c r="G213" s="73">
        <v>0</v>
      </c>
      <c r="H213" s="73" t="s">
        <v>71</v>
      </c>
      <c r="I213" s="72" t="s">
        <v>64</v>
      </c>
      <c r="J213" s="74" t="s">
        <v>81</v>
      </c>
      <c r="K213" s="162" t="s">
        <v>1228</v>
      </c>
      <c r="L213" s="188">
        <v>15161100</v>
      </c>
      <c r="M213" s="72" t="s">
        <v>66</v>
      </c>
      <c r="N213" s="162" t="s">
        <v>1227</v>
      </c>
      <c r="O213" s="162">
        <v>57428847</v>
      </c>
      <c r="P213" s="73">
        <v>28</v>
      </c>
      <c r="Q213" s="78">
        <v>45670</v>
      </c>
      <c r="R213" s="97">
        <v>5573604000</v>
      </c>
      <c r="S213" s="78">
        <v>45680</v>
      </c>
      <c r="T213" s="188">
        <v>15161100</v>
      </c>
      <c r="U213" s="73" t="s">
        <v>65</v>
      </c>
      <c r="V213" s="188">
        <v>8742360</v>
      </c>
      <c r="W213" s="190" t="s">
        <v>818</v>
      </c>
      <c r="X213" s="189">
        <v>45680</v>
      </c>
      <c r="Y213" s="189">
        <v>45680</v>
      </c>
      <c r="Z213" s="75" t="s">
        <v>73</v>
      </c>
      <c r="AA213" s="75">
        <v>45808</v>
      </c>
      <c r="AB213" s="46">
        <f t="shared" si="18"/>
        <v>128</v>
      </c>
      <c r="AC213" s="76">
        <v>0</v>
      </c>
      <c r="AD213" s="76">
        <v>0</v>
      </c>
      <c r="AE213" s="76">
        <v>0</v>
      </c>
      <c r="AF213" s="77" t="s">
        <v>73</v>
      </c>
      <c r="AG213" s="283">
        <f t="shared" si="19"/>
        <v>0</v>
      </c>
      <c r="AH213" s="76">
        <v>0</v>
      </c>
      <c r="AI213" s="76">
        <v>0</v>
      </c>
      <c r="AJ213" s="73" t="s">
        <v>73</v>
      </c>
      <c r="AK213" s="78" t="s">
        <v>73</v>
      </c>
      <c r="AL213" s="76">
        <v>0</v>
      </c>
      <c r="AM213" s="78" t="s">
        <v>73</v>
      </c>
      <c r="AN213" s="78" t="s">
        <v>73</v>
      </c>
      <c r="AO213" s="78" t="s">
        <v>73</v>
      </c>
      <c r="AP213" s="46">
        <f t="shared" si="20"/>
        <v>0</v>
      </c>
      <c r="AQ213" s="46">
        <f t="shared" si="21"/>
        <v>15161100</v>
      </c>
      <c r="AR213" s="73" t="s">
        <v>65</v>
      </c>
      <c r="AS213" s="188">
        <v>15161100</v>
      </c>
      <c r="AT213" s="73" t="s">
        <v>86</v>
      </c>
      <c r="AU213" s="76">
        <v>0</v>
      </c>
      <c r="AV213" s="79" t="s">
        <v>73</v>
      </c>
      <c r="AW213" s="187">
        <v>0</v>
      </c>
      <c r="AX213" s="186">
        <f t="shared" si="22"/>
        <v>15161100</v>
      </c>
      <c r="AY213" s="82">
        <f t="shared" si="23"/>
        <v>0</v>
      </c>
      <c r="AZ213" s="185">
        <v>0</v>
      </c>
      <c r="BA213" s="79" t="s">
        <v>73</v>
      </c>
      <c r="BB213" s="73" t="s">
        <v>87</v>
      </c>
      <c r="BC213" s="162" t="s">
        <v>1226</v>
      </c>
      <c r="BD213" s="72" t="s">
        <v>65</v>
      </c>
      <c r="BE213" s="72" t="s">
        <v>65</v>
      </c>
    </row>
    <row r="214" spans="2:57" x14ac:dyDescent="0.25">
      <c r="B214" s="72">
        <v>2025</v>
      </c>
      <c r="C214" s="72">
        <v>891780111</v>
      </c>
      <c r="D214" s="72" t="s">
        <v>63</v>
      </c>
      <c r="E214" s="190" t="s">
        <v>1225</v>
      </c>
      <c r="F214" s="73" t="s">
        <v>1224</v>
      </c>
      <c r="G214" s="73">
        <v>0</v>
      </c>
      <c r="H214" s="73" t="s">
        <v>71</v>
      </c>
      <c r="I214" s="72" t="s">
        <v>64</v>
      </c>
      <c r="J214" s="74" t="s">
        <v>81</v>
      </c>
      <c r="K214" s="162" t="s">
        <v>1223</v>
      </c>
      <c r="L214" s="188">
        <v>12445000</v>
      </c>
      <c r="M214" s="72" t="s">
        <v>66</v>
      </c>
      <c r="N214" s="162" t="s">
        <v>1222</v>
      </c>
      <c r="O214" s="162">
        <v>1004371625</v>
      </c>
      <c r="P214" s="73">
        <v>28</v>
      </c>
      <c r="Q214" s="78">
        <v>45670</v>
      </c>
      <c r="R214" s="97">
        <v>5573604000</v>
      </c>
      <c r="S214" s="78">
        <v>45680</v>
      </c>
      <c r="T214" s="188">
        <v>12445000</v>
      </c>
      <c r="U214" s="73" t="s">
        <v>65</v>
      </c>
      <c r="V214" s="188">
        <v>21400608</v>
      </c>
      <c r="W214" s="190" t="s">
        <v>1157</v>
      </c>
      <c r="X214" s="189">
        <v>45680</v>
      </c>
      <c r="Y214" s="189">
        <v>45680</v>
      </c>
      <c r="Z214" s="75" t="s">
        <v>73</v>
      </c>
      <c r="AA214" s="75">
        <v>45808</v>
      </c>
      <c r="AB214" s="46">
        <f t="shared" si="18"/>
        <v>128</v>
      </c>
      <c r="AC214" s="76">
        <v>0</v>
      </c>
      <c r="AD214" s="76">
        <v>0</v>
      </c>
      <c r="AE214" s="76">
        <v>0</v>
      </c>
      <c r="AF214" s="77" t="s">
        <v>73</v>
      </c>
      <c r="AG214" s="283">
        <f t="shared" si="19"/>
        <v>0</v>
      </c>
      <c r="AH214" s="76">
        <v>0</v>
      </c>
      <c r="AI214" s="76">
        <v>0</v>
      </c>
      <c r="AJ214" s="73" t="s">
        <v>73</v>
      </c>
      <c r="AK214" s="78" t="s">
        <v>73</v>
      </c>
      <c r="AL214" s="76">
        <v>0</v>
      </c>
      <c r="AM214" s="78" t="s">
        <v>73</v>
      </c>
      <c r="AN214" s="78" t="s">
        <v>73</v>
      </c>
      <c r="AO214" s="78" t="s">
        <v>73</v>
      </c>
      <c r="AP214" s="46">
        <f t="shared" si="20"/>
        <v>0</v>
      </c>
      <c r="AQ214" s="46">
        <f t="shared" si="21"/>
        <v>12445000</v>
      </c>
      <c r="AR214" s="73" t="s">
        <v>65</v>
      </c>
      <c r="AS214" s="188">
        <v>12445000</v>
      </c>
      <c r="AT214" s="73" t="s">
        <v>86</v>
      </c>
      <c r="AU214" s="76">
        <v>0</v>
      </c>
      <c r="AV214" s="79" t="s">
        <v>73</v>
      </c>
      <c r="AW214" s="187">
        <v>0</v>
      </c>
      <c r="AX214" s="186">
        <f t="shared" si="22"/>
        <v>12445000</v>
      </c>
      <c r="AY214" s="82">
        <f t="shared" si="23"/>
        <v>0</v>
      </c>
      <c r="AZ214" s="185">
        <v>0</v>
      </c>
      <c r="BA214" s="79" t="s">
        <v>73</v>
      </c>
      <c r="BB214" s="73" t="s">
        <v>87</v>
      </c>
      <c r="BC214" s="162" t="s">
        <v>1221</v>
      </c>
      <c r="BD214" s="72" t="s">
        <v>65</v>
      </c>
      <c r="BE214" s="72" t="s">
        <v>65</v>
      </c>
    </row>
    <row r="215" spans="2:57" x14ac:dyDescent="0.25">
      <c r="B215" s="72">
        <v>2025</v>
      </c>
      <c r="C215" s="72">
        <v>891780111</v>
      </c>
      <c r="D215" s="72" t="s">
        <v>63</v>
      </c>
      <c r="E215" s="190" t="s">
        <v>1220</v>
      </c>
      <c r="F215" s="73" t="s">
        <v>1219</v>
      </c>
      <c r="G215" s="73">
        <v>0</v>
      </c>
      <c r="H215" s="73" t="s">
        <v>71</v>
      </c>
      <c r="I215" s="72" t="s">
        <v>64</v>
      </c>
      <c r="J215" s="74" t="s">
        <v>81</v>
      </c>
      <c r="K215" s="162" t="s">
        <v>1116</v>
      </c>
      <c r="L215" s="188">
        <v>11571700</v>
      </c>
      <c r="M215" s="72" t="s">
        <v>66</v>
      </c>
      <c r="N215" s="162" t="s">
        <v>1218</v>
      </c>
      <c r="O215" s="162">
        <v>84456169</v>
      </c>
      <c r="P215" s="191">
        <v>27</v>
      </c>
      <c r="Q215" s="78">
        <v>45670</v>
      </c>
      <c r="R215" s="162">
        <v>2494141000</v>
      </c>
      <c r="S215" s="78">
        <v>45680</v>
      </c>
      <c r="T215" s="188">
        <v>11571700</v>
      </c>
      <c r="U215" s="73" t="s">
        <v>65</v>
      </c>
      <c r="V215" s="188">
        <v>8742360</v>
      </c>
      <c r="W215" s="190" t="s">
        <v>818</v>
      </c>
      <c r="X215" s="189">
        <v>45680</v>
      </c>
      <c r="Y215" s="189">
        <v>45680</v>
      </c>
      <c r="Z215" s="75" t="s">
        <v>73</v>
      </c>
      <c r="AA215" s="75">
        <v>45808</v>
      </c>
      <c r="AB215" s="46">
        <f t="shared" si="18"/>
        <v>128</v>
      </c>
      <c r="AC215" s="76">
        <v>0</v>
      </c>
      <c r="AD215" s="76">
        <v>0</v>
      </c>
      <c r="AE215" s="76">
        <v>0</v>
      </c>
      <c r="AF215" s="77" t="s">
        <v>73</v>
      </c>
      <c r="AG215" s="283">
        <f t="shared" si="19"/>
        <v>0</v>
      </c>
      <c r="AH215" s="76">
        <v>0</v>
      </c>
      <c r="AI215" s="76">
        <v>0</v>
      </c>
      <c r="AJ215" s="73" t="s">
        <v>73</v>
      </c>
      <c r="AK215" s="78" t="s">
        <v>73</v>
      </c>
      <c r="AL215" s="76">
        <v>0</v>
      </c>
      <c r="AM215" s="78" t="s">
        <v>73</v>
      </c>
      <c r="AN215" s="78" t="s">
        <v>73</v>
      </c>
      <c r="AO215" s="78" t="s">
        <v>73</v>
      </c>
      <c r="AP215" s="46">
        <f t="shared" si="20"/>
        <v>0</v>
      </c>
      <c r="AQ215" s="46">
        <f t="shared" si="21"/>
        <v>11571700</v>
      </c>
      <c r="AR215" s="73" t="s">
        <v>65</v>
      </c>
      <c r="AS215" s="188">
        <v>11571700</v>
      </c>
      <c r="AT215" s="73" t="s">
        <v>86</v>
      </c>
      <c r="AU215" s="76">
        <v>0</v>
      </c>
      <c r="AV215" s="79" t="s">
        <v>73</v>
      </c>
      <c r="AW215" s="187">
        <v>0</v>
      </c>
      <c r="AX215" s="186">
        <f t="shared" si="22"/>
        <v>11571700</v>
      </c>
      <c r="AY215" s="82">
        <f t="shared" si="23"/>
        <v>0</v>
      </c>
      <c r="AZ215" s="185">
        <v>0</v>
      </c>
      <c r="BA215" s="79" t="s">
        <v>73</v>
      </c>
      <c r="BB215" s="73" t="s">
        <v>87</v>
      </c>
      <c r="BC215" s="162" t="s">
        <v>1217</v>
      </c>
      <c r="BD215" s="72" t="s">
        <v>65</v>
      </c>
      <c r="BE215" s="72" t="s">
        <v>65</v>
      </c>
    </row>
    <row r="216" spans="2:57" x14ac:dyDescent="0.25">
      <c r="B216" s="72">
        <v>2025</v>
      </c>
      <c r="C216" s="72">
        <v>891780111</v>
      </c>
      <c r="D216" s="72" t="s">
        <v>63</v>
      </c>
      <c r="E216" s="190" t="s">
        <v>1216</v>
      </c>
      <c r="F216" s="73" t="s">
        <v>1215</v>
      </c>
      <c r="G216" s="73">
        <v>0</v>
      </c>
      <c r="H216" s="73" t="s">
        <v>71</v>
      </c>
      <c r="I216" s="72" t="s">
        <v>64</v>
      </c>
      <c r="J216" s="74" t="s">
        <v>81</v>
      </c>
      <c r="K216" s="162" t="s">
        <v>1214</v>
      </c>
      <c r="L216" s="188">
        <v>12825000</v>
      </c>
      <c r="M216" s="72" t="s">
        <v>66</v>
      </c>
      <c r="N216" s="162" t="s">
        <v>1213</v>
      </c>
      <c r="O216" s="162">
        <v>84455851</v>
      </c>
      <c r="P216" s="73">
        <v>28</v>
      </c>
      <c r="Q216" s="78">
        <v>45670</v>
      </c>
      <c r="R216" s="97">
        <v>5573604000</v>
      </c>
      <c r="S216" s="78">
        <v>45680</v>
      </c>
      <c r="T216" s="188">
        <v>12825000</v>
      </c>
      <c r="U216" s="73" t="s">
        <v>65</v>
      </c>
      <c r="V216" s="188">
        <v>57441846</v>
      </c>
      <c r="W216" s="190" t="s">
        <v>1212</v>
      </c>
      <c r="X216" s="189">
        <v>45680</v>
      </c>
      <c r="Y216" s="189">
        <v>45680</v>
      </c>
      <c r="Z216" s="75" t="s">
        <v>73</v>
      </c>
      <c r="AA216" s="75">
        <v>45808</v>
      </c>
      <c r="AB216" s="46">
        <f t="shared" si="18"/>
        <v>128</v>
      </c>
      <c r="AC216" s="76">
        <v>0</v>
      </c>
      <c r="AD216" s="76">
        <v>0</v>
      </c>
      <c r="AE216" s="76">
        <v>0</v>
      </c>
      <c r="AF216" s="77" t="s">
        <v>73</v>
      </c>
      <c r="AG216" s="283">
        <f t="shared" si="19"/>
        <v>0</v>
      </c>
      <c r="AH216" s="76">
        <v>0</v>
      </c>
      <c r="AI216" s="76">
        <v>0</v>
      </c>
      <c r="AJ216" s="73" t="s">
        <v>73</v>
      </c>
      <c r="AK216" s="78" t="s">
        <v>73</v>
      </c>
      <c r="AL216" s="76">
        <v>0</v>
      </c>
      <c r="AM216" s="78" t="s">
        <v>73</v>
      </c>
      <c r="AN216" s="78" t="s">
        <v>73</v>
      </c>
      <c r="AO216" s="78" t="s">
        <v>73</v>
      </c>
      <c r="AP216" s="46">
        <f t="shared" si="20"/>
        <v>0</v>
      </c>
      <c r="AQ216" s="46">
        <f t="shared" si="21"/>
        <v>12825000</v>
      </c>
      <c r="AR216" s="73" t="s">
        <v>65</v>
      </c>
      <c r="AS216" s="188">
        <v>12825000</v>
      </c>
      <c r="AT216" s="73" t="s">
        <v>86</v>
      </c>
      <c r="AU216" s="76">
        <v>0</v>
      </c>
      <c r="AV216" s="79" t="s">
        <v>73</v>
      </c>
      <c r="AW216" s="187">
        <v>0</v>
      </c>
      <c r="AX216" s="186">
        <f t="shared" si="22"/>
        <v>12825000</v>
      </c>
      <c r="AY216" s="82">
        <f t="shared" si="23"/>
        <v>0</v>
      </c>
      <c r="AZ216" s="185">
        <v>0</v>
      </c>
      <c r="BA216" s="79" t="s">
        <v>73</v>
      </c>
      <c r="BB216" s="73" t="s">
        <v>87</v>
      </c>
      <c r="BC216" s="162" t="s">
        <v>1211</v>
      </c>
      <c r="BD216" s="72" t="s">
        <v>65</v>
      </c>
      <c r="BE216" s="72" t="s">
        <v>65</v>
      </c>
    </row>
    <row r="217" spans="2:57" x14ac:dyDescent="0.25">
      <c r="B217" s="72">
        <v>2025</v>
      </c>
      <c r="C217" s="72">
        <v>891780111</v>
      </c>
      <c r="D217" s="72" t="s">
        <v>63</v>
      </c>
      <c r="E217" s="190" t="s">
        <v>1210</v>
      </c>
      <c r="F217" s="73" t="s">
        <v>1209</v>
      </c>
      <c r="G217" s="73">
        <v>0</v>
      </c>
      <c r="H217" s="73" t="s">
        <v>71</v>
      </c>
      <c r="I217" s="72" t="s">
        <v>64</v>
      </c>
      <c r="J217" s="74" t="s">
        <v>81</v>
      </c>
      <c r="K217" s="162" t="s">
        <v>1208</v>
      </c>
      <c r="L217" s="188">
        <v>22706700</v>
      </c>
      <c r="M217" s="72" t="s">
        <v>66</v>
      </c>
      <c r="N217" s="162" t="s">
        <v>1207</v>
      </c>
      <c r="O217" s="162">
        <v>1082944226</v>
      </c>
      <c r="P217" s="73">
        <v>28</v>
      </c>
      <c r="Q217" s="78">
        <v>45670</v>
      </c>
      <c r="R217" s="97">
        <v>5573604000</v>
      </c>
      <c r="S217" s="78">
        <v>45680</v>
      </c>
      <c r="T217" s="188">
        <v>22706700</v>
      </c>
      <c r="U217" s="73" t="s">
        <v>65</v>
      </c>
      <c r="V217" s="188">
        <v>84452087</v>
      </c>
      <c r="W217" s="190" t="s">
        <v>1206</v>
      </c>
      <c r="X217" s="189">
        <v>45680</v>
      </c>
      <c r="Y217" s="189">
        <v>45680</v>
      </c>
      <c r="Z217" s="75" t="s">
        <v>73</v>
      </c>
      <c r="AA217" s="75">
        <v>45808</v>
      </c>
      <c r="AB217" s="46">
        <f t="shared" si="18"/>
        <v>128</v>
      </c>
      <c r="AC217" s="76">
        <v>0</v>
      </c>
      <c r="AD217" s="76">
        <v>0</v>
      </c>
      <c r="AE217" s="76">
        <v>0</v>
      </c>
      <c r="AF217" s="77" t="s">
        <v>73</v>
      </c>
      <c r="AG217" s="283">
        <f t="shared" si="19"/>
        <v>0</v>
      </c>
      <c r="AH217" s="76">
        <v>0</v>
      </c>
      <c r="AI217" s="76">
        <v>0</v>
      </c>
      <c r="AJ217" s="73" t="s">
        <v>73</v>
      </c>
      <c r="AK217" s="78" t="s">
        <v>73</v>
      </c>
      <c r="AL217" s="76">
        <v>0</v>
      </c>
      <c r="AM217" s="78" t="s">
        <v>73</v>
      </c>
      <c r="AN217" s="78" t="s">
        <v>73</v>
      </c>
      <c r="AO217" s="78" t="s">
        <v>73</v>
      </c>
      <c r="AP217" s="46">
        <f t="shared" si="20"/>
        <v>0</v>
      </c>
      <c r="AQ217" s="46">
        <f t="shared" si="21"/>
        <v>22706700</v>
      </c>
      <c r="AR217" s="73" t="s">
        <v>65</v>
      </c>
      <c r="AS217" s="188">
        <v>22706700</v>
      </c>
      <c r="AT217" s="73" t="s">
        <v>86</v>
      </c>
      <c r="AU217" s="76">
        <v>0</v>
      </c>
      <c r="AV217" s="79" t="s">
        <v>73</v>
      </c>
      <c r="AW217" s="187">
        <v>0</v>
      </c>
      <c r="AX217" s="186">
        <f t="shared" si="22"/>
        <v>22706700</v>
      </c>
      <c r="AY217" s="82">
        <f t="shared" si="23"/>
        <v>0</v>
      </c>
      <c r="AZ217" s="185">
        <v>0</v>
      </c>
      <c r="BA217" s="79" t="s">
        <v>73</v>
      </c>
      <c r="BB217" s="73" t="s">
        <v>87</v>
      </c>
      <c r="BC217" s="162" t="s">
        <v>1205</v>
      </c>
      <c r="BD217" s="72" t="s">
        <v>65</v>
      </c>
      <c r="BE217" s="72" t="s">
        <v>65</v>
      </c>
    </row>
    <row r="218" spans="2:57" x14ac:dyDescent="0.25">
      <c r="B218" s="72">
        <v>2025</v>
      </c>
      <c r="C218" s="72">
        <v>891780111</v>
      </c>
      <c r="D218" s="72" t="s">
        <v>63</v>
      </c>
      <c r="E218" s="190" t="s">
        <v>1204</v>
      </c>
      <c r="F218" s="73" t="s">
        <v>1203</v>
      </c>
      <c r="G218" s="73">
        <v>0</v>
      </c>
      <c r="H218" s="73" t="s">
        <v>71</v>
      </c>
      <c r="I218" s="72" t="s">
        <v>64</v>
      </c>
      <c r="J218" s="74" t="s">
        <v>81</v>
      </c>
      <c r="K218" s="162" t="s">
        <v>1202</v>
      </c>
      <c r="L218" s="188">
        <v>15161100</v>
      </c>
      <c r="M218" s="72" t="s">
        <v>66</v>
      </c>
      <c r="N218" s="162" t="s">
        <v>1201</v>
      </c>
      <c r="O218" s="162">
        <v>1081826881</v>
      </c>
      <c r="P218" s="73">
        <v>28</v>
      </c>
      <c r="Q218" s="78">
        <v>45670</v>
      </c>
      <c r="R218" s="97">
        <v>5573604000</v>
      </c>
      <c r="S218" s="78">
        <v>45680</v>
      </c>
      <c r="T218" s="188">
        <v>15161100</v>
      </c>
      <c r="U218" s="73" t="s">
        <v>65</v>
      </c>
      <c r="V218" s="188">
        <v>1192791759</v>
      </c>
      <c r="W218" s="190" t="s">
        <v>874</v>
      </c>
      <c r="X218" s="189">
        <v>45680</v>
      </c>
      <c r="Y218" s="189">
        <v>45680</v>
      </c>
      <c r="Z218" s="75" t="s">
        <v>73</v>
      </c>
      <c r="AA218" s="75">
        <v>45808</v>
      </c>
      <c r="AB218" s="46">
        <f t="shared" si="18"/>
        <v>128</v>
      </c>
      <c r="AC218" s="76">
        <v>0</v>
      </c>
      <c r="AD218" s="76">
        <v>0</v>
      </c>
      <c r="AE218" s="76">
        <v>0</v>
      </c>
      <c r="AF218" s="77" t="s">
        <v>73</v>
      </c>
      <c r="AG218" s="283">
        <f t="shared" si="19"/>
        <v>0</v>
      </c>
      <c r="AH218" s="76">
        <v>0</v>
      </c>
      <c r="AI218" s="76">
        <v>0</v>
      </c>
      <c r="AJ218" s="73" t="s">
        <v>73</v>
      </c>
      <c r="AK218" s="78" t="s">
        <v>73</v>
      </c>
      <c r="AL218" s="76">
        <v>0</v>
      </c>
      <c r="AM218" s="78" t="s">
        <v>73</v>
      </c>
      <c r="AN218" s="78" t="s">
        <v>73</v>
      </c>
      <c r="AO218" s="78" t="s">
        <v>73</v>
      </c>
      <c r="AP218" s="46">
        <f t="shared" si="20"/>
        <v>0</v>
      </c>
      <c r="AQ218" s="46">
        <f t="shared" si="21"/>
        <v>15161100</v>
      </c>
      <c r="AR218" s="73" t="s">
        <v>65</v>
      </c>
      <c r="AS218" s="188">
        <v>15161100</v>
      </c>
      <c r="AT218" s="73" t="s">
        <v>86</v>
      </c>
      <c r="AU218" s="76">
        <v>0</v>
      </c>
      <c r="AV218" s="79" t="s">
        <v>73</v>
      </c>
      <c r="AW218" s="187">
        <v>0</v>
      </c>
      <c r="AX218" s="186">
        <f t="shared" si="22"/>
        <v>15161100</v>
      </c>
      <c r="AY218" s="82">
        <f t="shared" si="23"/>
        <v>0</v>
      </c>
      <c r="AZ218" s="185">
        <v>0</v>
      </c>
      <c r="BA218" s="79" t="s">
        <v>73</v>
      </c>
      <c r="BB218" s="73" t="s">
        <v>87</v>
      </c>
      <c r="BC218" s="162" t="s">
        <v>1200</v>
      </c>
      <c r="BD218" s="72" t="s">
        <v>65</v>
      </c>
      <c r="BE218" s="72" t="s">
        <v>65</v>
      </c>
    </row>
    <row r="219" spans="2:57" x14ac:dyDescent="0.25">
      <c r="B219" s="72">
        <v>2025</v>
      </c>
      <c r="C219" s="72">
        <v>891780111</v>
      </c>
      <c r="D219" s="72" t="s">
        <v>63</v>
      </c>
      <c r="E219" s="190" t="s">
        <v>1199</v>
      </c>
      <c r="F219" s="73" t="s">
        <v>1198</v>
      </c>
      <c r="G219" s="73">
        <v>0</v>
      </c>
      <c r="H219" s="73" t="s">
        <v>71</v>
      </c>
      <c r="I219" s="72" t="s">
        <v>64</v>
      </c>
      <c r="J219" s="74" t="s">
        <v>81</v>
      </c>
      <c r="K219" s="162" t="s">
        <v>1197</v>
      </c>
      <c r="L219" s="188">
        <v>15739800</v>
      </c>
      <c r="M219" s="72" t="s">
        <v>66</v>
      </c>
      <c r="N219" s="162" t="s">
        <v>1196</v>
      </c>
      <c r="O219" s="162">
        <v>1082941715</v>
      </c>
      <c r="P219" s="73">
        <v>28</v>
      </c>
      <c r="Q219" s="78">
        <v>45670</v>
      </c>
      <c r="R219" s="97">
        <v>5573604000</v>
      </c>
      <c r="S219" s="78">
        <v>45680</v>
      </c>
      <c r="T219" s="188">
        <v>15739800</v>
      </c>
      <c r="U219" s="73" t="s">
        <v>65</v>
      </c>
      <c r="V219" s="188">
        <v>85465146</v>
      </c>
      <c r="W219" s="190" t="s">
        <v>789</v>
      </c>
      <c r="X219" s="189">
        <v>45680</v>
      </c>
      <c r="Y219" s="189">
        <v>45680</v>
      </c>
      <c r="Z219" s="75" t="s">
        <v>73</v>
      </c>
      <c r="AA219" s="75">
        <v>45808</v>
      </c>
      <c r="AB219" s="46">
        <f t="shared" si="18"/>
        <v>128</v>
      </c>
      <c r="AC219" s="76">
        <v>0</v>
      </c>
      <c r="AD219" s="76">
        <v>0</v>
      </c>
      <c r="AE219" s="76">
        <v>0</v>
      </c>
      <c r="AF219" s="77" t="s">
        <v>73</v>
      </c>
      <c r="AG219" s="283">
        <f t="shared" si="19"/>
        <v>0</v>
      </c>
      <c r="AH219" s="76">
        <v>0</v>
      </c>
      <c r="AI219" s="76">
        <v>0</v>
      </c>
      <c r="AJ219" s="73" t="s">
        <v>73</v>
      </c>
      <c r="AK219" s="78" t="s">
        <v>73</v>
      </c>
      <c r="AL219" s="76">
        <v>0</v>
      </c>
      <c r="AM219" s="78" t="s">
        <v>73</v>
      </c>
      <c r="AN219" s="78" t="s">
        <v>73</v>
      </c>
      <c r="AO219" s="78" t="s">
        <v>73</v>
      </c>
      <c r="AP219" s="46">
        <f t="shared" si="20"/>
        <v>0</v>
      </c>
      <c r="AQ219" s="46">
        <f t="shared" si="21"/>
        <v>15739800</v>
      </c>
      <c r="AR219" s="73" t="s">
        <v>65</v>
      </c>
      <c r="AS219" s="188">
        <v>15739800</v>
      </c>
      <c r="AT219" s="73" t="s">
        <v>86</v>
      </c>
      <c r="AU219" s="76">
        <v>0</v>
      </c>
      <c r="AV219" s="79" t="s">
        <v>73</v>
      </c>
      <c r="AW219" s="187">
        <v>0</v>
      </c>
      <c r="AX219" s="186">
        <f t="shared" si="22"/>
        <v>15739800</v>
      </c>
      <c r="AY219" s="82">
        <f t="shared" si="23"/>
        <v>0</v>
      </c>
      <c r="AZ219" s="185">
        <v>0</v>
      </c>
      <c r="BA219" s="79" t="s">
        <v>73</v>
      </c>
      <c r="BB219" s="73" t="s">
        <v>87</v>
      </c>
      <c r="BC219" s="162" t="s">
        <v>1195</v>
      </c>
      <c r="BD219" s="72" t="s">
        <v>65</v>
      </c>
      <c r="BE219" s="72" t="s">
        <v>65</v>
      </c>
    </row>
    <row r="220" spans="2:57" x14ac:dyDescent="0.25">
      <c r="B220" s="72">
        <v>2025</v>
      </c>
      <c r="C220" s="72">
        <v>891780111</v>
      </c>
      <c r="D220" s="72" t="s">
        <v>63</v>
      </c>
      <c r="E220" s="190" t="s">
        <v>1194</v>
      </c>
      <c r="F220" s="73" t="s">
        <v>1193</v>
      </c>
      <c r="G220" s="73">
        <v>0</v>
      </c>
      <c r="H220" s="73" t="s">
        <v>71</v>
      </c>
      <c r="I220" s="72" t="s">
        <v>64</v>
      </c>
      <c r="J220" s="74" t="s">
        <v>81</v>
      </c>
      <c r="K220" s="162" t="s">
        <v>1192</v>
      </c>
      <c r="L220" s="188">
        <v>15161100</v>
      </c>
      <c r="M220" s="72" t="s">
        <v>66</v>
      </c>
      <c r="N220" s="162" t="s">
        <v>1191</v>
      </c>
      <c r="O220" s="162">
        <v>1082866445</v>
      </c>
      <c r="P220" s="73">
        <v>28</v>
      </c>
      <c r="Q220" s="78">
        <v>45670</v>
      </c>
      <c r="R220" s="97">
        <v>5573604000</v>
      </c>
      <c r="S220" s="78">
        <v>45680</v>
      </c>
      <c r="T220" s="188">
        <v>15161100</v>
      </c>
      <c r="U220" s="73" t="s">
        <v>65</v>
      </c>
      <c r="V220" s="188">
        <v>8742360</v>
      </c>
      <c r="W220" s="190" t="s">
        <v>818</v>
      </c>
      <c r="X220" s="189">
        <v>45680</v>
      </c>
      <c r="Y220" s="189">
        <v>45680</v>
      </c>
      <c r="Z220" s="75" t="s">
        <v>73</v>
      </c>
      <c r="AA220" s="75">
        <v>45808</v>
      </c>
      <c r="AB220" s="46">
        <f t="shared" si="18"/>
        <v>128</v>
      </c>
      <c r="AC220" s="76">
        <v>0</v>
      </c>
      <c r="AD220" s="76">
        <v>0</v>
      </c>
      <c r="AE220" s="76">
        <v>0</v>
      </c>
      <c r="AF220" s="77" t="s">
        <v>73</v>
      </c>
      <c r="AG220" s="283">
        <f t="shared" si="19"/>
        <v>0</v>
      </c>
      <c r="AH220" s="76">
        <v>0</v>
      </c>
      <c r="AI220" s="76">
        <v>0</v>
      </c>
      <c r="AJ220" s="73" t="s">
        <v>73</v>
      </c>
      <c r="AK220" s="78" t="s">
        <v>73</v>
      </c>
      <c r="AL220" s="76">
        <v>0</v>
      </c>
      <c r="AM220" s="78" t="s">
        <v>73</v>
      </c>
      <c r="AN220" s="78" t="s">
        <v>73</v>
      </c>
      <c r="AO220" s="78" t="s">
        <v>73</v>
      </c>
      <c r="AP220" s="46">
        <f t="shared" si="20"/>
        <v>0</v>
      </c>
      <c r="AQ220" s="46">
        <f t="shared" si="21"/>
        <v>15161100</v>
      </c>
      <c r="AR220" s="73" t="s">
        <v>65</v>
      </c>
      <c r="AS220" s="188">
        <v>15161100</v>
      </c>
      <c r="AT220" s="73" t="s">
        <v>86</v>
      </c>
      <c r="AU220" s="76">
        <v>0</v>
      </c>
      <c r="AV220" s="79" t="s">
        <v>73</v>
      </c>
      <c r="AW220" s="187">
        <v>0</v>
      </c>
      <c r="AX220" s="186">
        <f t="shared" si="22"/>
        <v>15161100</v>
      </c>
      <c r="AY220" s="82">
        <f t="shared" si="23"/>
        <v>0</v>
      </c>
      <c r="AZ220" s="185">
        <v>0</v>
      </c>
      <c r="BA220" s="79" t="s">
        <v>73</v>
      </c>
      <c r="BB220" s="73" t="s">
        <v>87</v>
      </c>
      <c r="BC220" s="162" t="s">
        <v>1190</v>
      </c>
      <c r="BD220" s="72" t="s">
        <v>65</v>
      </c>
      <c r="BE220" s="72" t="s">
        <v>65</v>
      </c>
    </row>
    <row r="221" spans="2:57" x14ac:dyDescent="0.25">
      <c r="B221" s="72">
        <v>2025</v>
      </c>
      <c r="C221" s="72">
        <v>891780111</v>
      </c>
      <c r="D221" s="72" t="s">
        <v>63</v>
      </c>
      <c r="E221" s="190" t="s">
        <v>1189</v>
      </c>
      <c r="F221" s="73" t="s">
        <v>1188</v>
      </c>
      <c r="G221" s="73">
        <v>0</v>
      </c>
      <c r="H221" s="73" t="s">
        <v>71</v>
      </c>
      <c r="I221" s="72" t="s">
        <v>64</v>
      </c>
      <c r="J221" s="74" t="s">
        <v>81</v>
      </c>
      <c r="K221" s="162" t="s">
        <v>1187</v>
      </c>
      <c r="L221" s="188">
        <v>15161100</v>
      </c>
      <c r="M221" s="72" t="s">
        <v>66</v>
      </c>
      <c r="N221" s="162" t="s">
        <v>1186</v>
      </c>
      <c r="O221" s="162">
        <v>32896015</v>
      </c>
      <c r="P221" s="73">
        <v>28</v>
      </c>
      <c r="Q221" s="78">
        <v>45670</v>
      </c>
      <c r="R221" s="97">
        <v>5573604000</v>
      </c>
      <c r="S221" s="78">
        <v>45680</v>
      </c>
      <c r="T221" s="188">
        <v>15161100</v>
      </c>
      <c r="U221" s="73" t="s">
        <v>65</v>
      </c>
      <c r="V221" s="188">
        <v>8742360</v>
      </c>
      <c r="W221" s="190" t="s">
        <v>818</v>
      </c>
      <c r="X221" s="189">
        <v>45680</v>
      </c>
      <c r="Y221" s="189">
        <v>45680</v>
      </c>
      <c r="Z221" s="75" t="s">
        <v>73</v>
      </c>
      <c r="AA221" s="75">
        <v>45808</v>
      </c>
      <c r="AB221" s="46">
        <f t="shared" si="18"/>
        <v>128</v>
      </c>
      <c r="AC221" s="76">
        <v>0</v>
      </c>
      <c r="AD221" s="76">
        <v>0</v>
      </c>
      <c r="AE221" s="76">
        <v>0</v>
      </c>
      <c r="AF221" s="77" t="s">
        <v>73</v>
      </c>
      <c r="AG221" s="283">
        <f t="shared" si="19"/>
        <v>0</v>
      </c>
      <c r="AH221" s="76">
        <v>0</v>
      </c>
      <c r="AI221" s="76">
        <v>0</v>
      </c>
      <c r="AJ221" s="73" t="s">
        <v>73</v>
      </c>
      <c r="AK221" s="78" t="s">
        <v>73</v>
      </c>
      <c r="AL221" s="76">
        <v>0</v>
      </c>
      <c r="AM221" s="78" t="s">
        <v>73</v>
      </c>
      <c r="AN221" s="78" t="s">
        <v>73</v>
      </c>
      <c r="AO221" s="78" t="s">
        <v>73</v>
      </c>
      <c r="AP221" s="46">
        <f t="shared" si="20"/>
        <v>0</v>
      </c>
      <c r="AQ221" s="46">
        <f t="shared" si="21"/>
        <v>15161100</v>
      </c>
      <c r="AR221" s="73" t="s">
        <v>65</v>
      </c>
      <c r="AS221" s="188">
        <v>15161100</v>
      </c>
      <c r="AT221" s="73" t="s">
        <v>86</v>
      </c>
      <c r="AU221" s="76">
        <v>0</v>
      </c>
      <c r="AV221" s="79" t="s">
        <v>73</v>
      </c>
      <c r="AW221" s="187">
        <v>0</v>
      </c>
      <c r="AX221" s="186">
        <f t="shared" si="22"/>
        <v>15161100</v>
      </c>
      <c r="AY221" s="82">
        <f t="shared" si="23"/>
        <v>0</v>
      </c>
      <c r="AZ221" s="185">
        <v>0</v>
      </c>
      <c r="BA221" s="79" t="s">
        <v>73</v>
      </c>
      <c r="BB221" s="73" t="s">
        <v>87</v>
      </c>
      <c r="BC221" s="162" t="s">
        <v>1185</v>
      </c>
      <c r="BD221" s="72" t="s">
        <v>65</v>
      </c>
      <c r="BE221" s="72" t="s">
        <v>65</v>
      </c>
    </row>
    <row r="222" spans="2:57" x14ac:dyDescent="0.25">
      <c r="B222" s="72">
        <v>2025</v>
      </c>
      <c r="C222" s="72">
        <v>891780111</v>
      </c>
      <c r="D222" s="72" t="s">
        <v>63</v>
      </c>
      <c r="E222" s="190" t="s">
        <v>1184</v>
      </c>
      <c r="F222" s="73" t="s">
        <v>1183</v>
      </c>
      <c r="G222" s="73">
        <v>0</v>
      </c>
      <c r="H222" s="73" t="s">
        <v>71</v>
      </c>
      <c r="I222" s="72" t="s">
        <v>64</v>
      </c>
      <c r="J222" s="74" t="s">
        <v>81</v>
      </c>
      <c r="K222" s="162" t="s">
        <v>1182</v>
      </c>
      <c r="L222" s="188">
        <v>11571700</v>
      </c>
      <c r="M222" s="72" t="s">
        <v>66</v>
      </c>
      <c r="N222" s="162" t="s">
        <v>1181</v>
      </c>
      <c r="O222" s="162">
        <v>36719808</v>
      </c>
      <c r="P222" s="191">
        <v>27</v>
      </c>
      <c r="Q222" s="78">
        <v>45670</v>
      </c>
      <c r="R222" s="162">
        <v>2494141000</v>
      </c>
      <c r="S222" s="78">
        <v>45680</v>
      </c>
      <c r="T222" s="188">
        <v>11571700</v>
      </c>
      <c r="U222" s="73" t="s">
        <v>65</v>
      </c>
      <c r="V222" s="188">
        <v>8742360</v>
      </c>
      <c r="W222" s="190" t="s">
        <v>818</v>
      </c>
      <c r="X222" s="189">
        <v>45680</v>
      </c>
      <c r="Y222" s="189">
        <v>45680</v>
      </c>
      <c r="Z222" s="75" t="s">
        <v>73</v>
      </c>
      <c r="AA222" s="75">
        <v>45808</v>
      </c>
      <c r="AB222" s="46">
        <f t="shared" si="18"/>
        <v>128</v>
      </c>
      <c r="AC222" s="76">
        <v>0</v>
      </c>
      <c r="AD222" s="76">
        <v>0</v>
      </c>
      <c r="AE222" s="76">
        <v>0</v>
      </c>
      <c r="AF222" s="77" t="s">
        <v>73</v>
      </c>
      <c r="AG222" s="283">
        <f t="shared" si="19"/>
        <v>0</v>
      </c>
      <c r="AH222" s="76">
        <v>0</v>
      </c>
      <c r="AI222" s="76">
        <v>0</v>
      </c>
      <c r="AJ222" s="73" t="s">
        <v>73</v>
      </c>
      <c r="AK222" s="78" t="s">
        <v>73</v>
      </c>
      <c r="AL222" s="76">
        <v>0</v>
      </c>
      <c r="AM222" s="78" t="s">
        <v>73</v>
      </c>
      <c r="AN222" s="78" t="s">
        <v>73</v>
      </c>
      <c r="AO222" s="78" t="s">
        <v>73</v>
      </c>
      <c r="AP222" s="46">
        <f t="shared" si="20"/>
        <v>0</v>
      </c>
      <c r="AQ222" s="46">
        <f t="shared" si="21"/>
        <v>11571700</v>
      </c>
      <c r="AR222" s="73" t="s">
        <v>65</v>
      </c>
      <c r="AS222" s="188">
        <v>11571700</v>
      </c>
      <c r="AT222" s="73" t="s">
        <v>86</v>
      </c>
      <c r="AU222" s="76">
        <v>0</v>
      </c>
      <c r="AV222" s="79" t="s">
        <v>73</v>
      </c>
      <c r="AW222" s="187">
        <v>0</v>
      </c>
      <c r="AX222" s="186">
        <f t="shared" si="22"/>
        <v>11571700</v>
      </c>
      <c r="AY222" s="82">
        <f t="shared" si="23"/>
        <v>0</v>
      </c>
      <c r="AZ222" s="185">
        <v>0</v>
      </c>
      <c r="BA222" s="79" t="s">
        <v>73</v>
      </c>
      <c r="BB222" s="73" t="s">
        <v>87</v>
      </c>
      <c r="BC222" s="162" t="s">
        <v>1180</v>
      </c>
      <c r="BD222" s="72" t="s">
        <v>65</v>
      </c>
      <c r="BE222" s="72" t="s">
        <v>65</v>
      </c>
    </row>
    <row r="223" spans="2:57" x14ac:dyDescent="0.25">
      <c r="B223" s="72">
        <v>2025</v>
      </c>
      <c r="C223" s="72">
        <v>891780111</v>
      </c>
      <c r="D223" s="72" t="s">
        <v>63</v>
      </c>
      <c r="E223" s="190" t="s">
        <v>1179</v>
      </c>
      <c r="F223" s="73" t="s">
        <v>1178</v>
      </c>
      <c r="G223" s="73">
        <v>0</v>
      </c>
      <c r="H223" s="73" t="s">
        <v>71</v>
      </c>
      <c r="I223" s="72" t="s">
        <v>64</v>
      </c>
      <c r="J223" s="74" t="s">
        <v>81</v>
      </c>
      <c r="K223" s="162" t="s">
        <v>961</v>
      </c>
      <c r="L223" s="188">
        <v>9825000</v>
      </c>
      <c r="M223" s="72" t="s">
        <v>66</v>
      </c>
      <c r="N223" s="162" t="s">
        <v>1177</v>
      </c>
      <c r="O223" s="162">
        <v>1082889011</v>
      </c>
      <c r="P223" s="191">
        <v>27</v>
      </c>
      <c r="Q223" s="78">
        <v>45670</v>
      </c>
      <c r="R223" s="162">
        <v>2494141000</v>
      </c>
      <c r="S223" s="78">
        <v>45681</v>
      </c>
      <c r="T223" s="188">
        <v>9825000</v>
      </c>
      <c r="U223" s="73" t="s">
        <v>65</v>
      </c>
      <c r="V223" s="188">
        <v>8742360</v>
      </c>
      <c r="W223" s="190" t="s">
        <v>818</v>
      </c>
      <c r="X223" s="189">
        <v>45681</v>
      </c>
      <c r="Y223" s="189">
        <v>45681</v>
      </c>
      <c r="Z223" s="75" t="s">
        <v>73</v>
      </c>
      <c r="AA223" s="75">
        <v>45808</v>
      </c>
      <c r="AB223" s="46">
        <f t="shared" si="18"/>
        <v>127</v>
      </c>
      <c r="AC223" s="76">
        <v>0</v>
      </c>
      <c r="AD223" s="76">
        <v>0</v>
      </c>
      <c r="AE223" s="76">
        <v>0</v>
      </c>
      <c r="AF223" s="77" t="s">
        <v>73</v>
      </c>
      <c r="AG223" s="283">
        <f t="shared" si="19"/>
        <v>0</v>
      </c>
      <c r="AH223" s="76">
        <v>0</v>
      </c>
      <c r="AI223" s="76">
        <v>0</v>
      </c>
      <c r="AJ223" s="73" t="s">
        <v>73</v>
      </c>
      <c r="AK223" s="78" t="s">
        <v>73</v>
      </c>
      <c r="AL223" s="76">
        <v>0</v>
      </c>
      <c r="AM223" s="78" t="s">
        <v>73</v>
      </c>
      <c r="AN223" s="78" t="s">
        <v>73</v>
      </c>
      <c r="AO223" s="78" t="s">
        <v>73</v>
      </c>
      <c r="AP223" s="46">
        <f t="shared" si="20"/>
        <v>0</v>
      </c>
      <c r="AQ223" s="46">
        <f t="shared" si="21"/>
        <v>9825000</v>
      </c>
      <c r="AR223" s="73" t="s">
        <v>65</v>
      </c>
      <c r="AS223" s="188">
        <v>9825000</v>
      </c>
      <c r="AT223" s="73" t="s">
        <v>86</v>
      </c>
      <c r="AU223" s="76">
        <v>0</v>
      </c>
      <c r="AV223" s="79" t="s">
        <v>73</v>
      </c>
      <c r="AW223" s="187">
        <v>0</v>
      </c>
      <c r="AX223" s="186">
        <f t="shared" si="22"/>
        <v>9825000</v>
      </c>
      <c r="AY223" s="82">
        <f t="shared" si="23"/>
        <v>0</v>
      </c>
      <c r="AZ223" s="185">
        <v>0</v>
      </c>
      <c r="BA223" s="79" t="s">
        <v>73</v>
      </c>
      <c r="BB223" s="73" t="s">
        <v>87</v>
      </c>
      <c r="BC223" s="162" t="s">
        <v>1176</v>
      </c>
      <c r="BD223" s="72" t="s">
        <v>65</v>
      </c>
      <c r="BE223" s="72" t="s">
        <v>65</v>
      </c>
    </row>
    <row r="224" spans="2:57" x14ac:dyDescent="0.25">
      <c r="B224" s="72">
        <v>2025</v>
      </c>
      <c r="C224" s="72">
        <v>891780111</v>
      </c>
      <c r="D224" s="72" t="s">
        <v>63</v>
      </c>
      <c r="E224" s="190" t="s">
        <v>1175</v>
      </c>
      <c r="F224" s="73" t="s">
        <v>1174</v>
      </c>
      <c r="G224" s="73">
        <v>0</v>
      </c>
      <c r="H224" s="73" t="s">
        <v>71</v>
      </c>
      <c r="I224" s="72" t="s">
        <v>64</v>
      </c>
      <c r="J224" s="74" t="s">
        <v>81</v>
      </c>
      <c r="K224" s="162" t="s">
        <v>961</v>
      </c>
      <c r="L224" s="188">
        <v>9825000</v>
      </c>
      <c r="M224" s="72" t="s">
        <v>66</v>
      </c>
      <c r="N224" s="162" t="s">
        <v>1173</v>
      </c>
      <c r="O224" s="162">
        <v>57430388</v>
      </c>
      <c r="P224" s="191">
        <v>27</v>
      </c>
      <c r="Q224" s="78">
        <v>45670</v>
      </c>
      <c r="R224" s="162">
        <v>2494141000</v>
      </c>
      <c r="S224" s="78">
        <v>45681</v>
      </c>
      <c r="T224" s="188">
        <v>9825000</v>
      </c>
      <c r="U224" s="73" t="s">
        <v>65</v>
      </c>
      <c r="V224" s="188">
        <v>8742360</v>
      </c>
      <c r="W224" s="190" t="s">
        <v>818</v>
      </c>
      <c r="X224" s="189">
        <v>45681</v>
      </c>
      <c r="Y224" s="189">
        <v>45681</v>
      </c>
      <c r="Z224" s="75" t="s">
        <v>73</v>
      </c>
      <c r="AA224" s="75">
        <v>45808</v>
      </c>
      <c r="AB224" s="46">
        <f t="shared" si="18"/>
        <v>127</v>
      </c>
      <c r="AC224" s="76">
        <v>0</v>
      </c>
      <c r="AD224" s="76">
        <v>0</v>
      </c>
      <c r="AE224" s="76">
        <v>0</v>
      </c>
      <c r="AF224" s="77" t="s">
        <v>73</v>
      </c>
      <c r="AG224" s="283">
        <f t="shared" si="19"/>
        <v>0</v>
      </c>
      <c r="AH224" s="76">
        <v>0</v>
      </c>
      <c r="AI224" s="76">
        <v>0</v>
      </c>
      <c r="AJ224" s="73" t="s">
        <v>73</v>
      </c>
      <c r="AK224" s="78" t="s">
        <v>73</v>
      </c>
      <c r="AL224" s="76">
        <v>0</v>
      </c>
      <c r="AM224" s="78" t="s">
        <v>73</v>
      </c>
      <c r="AN224" s="78" t="s">
        <v>73</v>
      </c>
      <c r="AO224" s="78" t="s">
        <v>73</v>
      </c>
      <c r="AP224" s="46">
        <f t="shared" si="20"/>
        <v>0</v>
      </c>
      <c r="AQ224" s="46">
        <f t="shared" si="21"/>
        <v>9825000</v>
      </c>
      <c r="AR224" s="73" t="s">
        <v>65</v>
      </c>
      <c r="AS224" s="188">
        <v>9825000</v>
      </c>
      <c r="AT224" s="73" t="s">
        <v>86</v>
      </c>
      <c r="AU224" s="76">
        <v>0</v>
      </c>
      <c r="AV224" s="79" t="s">
        <v>73</v>
      </c>
      <c r="AW224" s="187">
        <v>0</v>
      </c>
      <c r="AX224" s="186">
        <f t="shared" si="22"/>
        <v>9825000</v>
      </c>
      <c r="AY224" s="82">
        <f t="shared" si="23"/>
        <v>0</v>
      </c>
      <c r="AZ224" s="185">
        <v>0</v>
      </c>
      <c r="BA224" s="79" t="s">
        <v>73</v>
      </c>
      <c r="BB224" s="73" t="s">
        <v>87</v>
      </c>
      <c r="BC224" s="162" t="s">
        <v>1172</v>
      </c>
      <c r="BD224" s="72" t="s">
        <v>65</v>
      </c>
      <c r="BE224" s="72" t="s">
        <v>65</v>
      </c>
    </row>
    <row r="225" spans="2:57" x14ac:dyDescent="0.25">
      <c r="B225" s="72">
        <v>2025</v>
      </c>
      <c r="C225" s="72">
        <v>891780111</v>
      </c>
      <c r="D225" s="72" t="s">
        <v>63</v>
      </c>
      <c r="E225" s="190" t="s">
        <v>1171</v>
      </c>
      <c r="F225" s="73" t="s">
        <v>1170</v>
      </c>
      <c r="G225" s="73">
        <v>0</v>
      </c>
      <c r="H225" s="73" t="s">
        <v>71</v>
      </c>
      <c r="I225" s="72" t="s">
        <v>64</v>
      </c>
      <c r="J225" s="74" t="s">
        <v>81</v>
      </c>
      <c r="K225" s="162" t="s">
        <v>1169</v>
      </c>
      <c r="L225" s="188">
        <v>12013400</v>
      </c>
      <c r="M225" s="72" t="s">
        <v>66</v>
      </c>
      <c r="N225" s="162" t="s">
        <v>1168</v>
      </c>
      <c r="O225" s="162">
        <v>36667921</v>
      </c>
      <c r="P225" s="191">
        <v>27</v>
      </c>
      <c r="Q225" s="78">
        <v>45670</v>
      </c>
      <c r="R225" s="162">
        <v>2494141000</v>
      </c>
      <c r="S225" s="78">
        <v>45681</v>
      </c>
      <c r="T225" s="188">
        <v>12013400</v>
      </c>
      <c r="U225" s="73" t="s">
        <v>65</v>
      </c>
      <c r="V225" s="188">
        <v>36557666</v>
      </c>
      <c r="W225" s="190" t="s">
        <v>1015</v>
      </c>
      <c r="X225" s="189">
        <v>45681</v>
      </c>
      <c r="Y225" s="189">
        <v>45681</v>
      </c>
      <c r="Z225" s="75" t="s">
        <v>73</v>
      </c>
      <c r="AA225" s="75">
        <v>45808</v>
      </c>
      <c r="AB225" s="46">
        <f t="shared" si="18"/>
        <v>127</v>
      </c>
      <c r="AC225" s="76">
        <v>0</v>
      </c>
      <c r="AD225" s="76">
        <v>0</v>
      </c>
      <c r="AE225" s="76">
        <v>0</v>
      </c>
      <c r="AF225" s="77" t="s">
        <v>73</v>
      </c>
      <c r="AG225" s="283">
        <f t="shared" si="19"/>
        <v>0</v>
      </c>
      <c r="AH225" s="76">
        <v>0</v>
      </c>
      <c r="AI225" s="76">
        <v>0</v>
      </c>
      <c r="AJ225" s="73" t="s">
        <v>73</v>
      </c>
      <c r="AK225" s="78" t="s">
        <v>73</v>
      </c>
      <c r="AL225" s="76">
        <v>0</v>
      </c>
      <c r="AM225" s="78" t="s">
        <v>73</v>
      </c>
      <c r="AN225" s="78" t="s">
        <v>73</v>
      </c>
      <c r="AO225" s="78" t="s">
        <v>73</v>
      </c>
      <c r="AP225" s="46">
        <f t="shared" si="20"/>
        <v>0</v>
      </c>
      <c r="AQ225" s="46">
        <f t="shared" si="21"/>
        <v>12013400</v>
      </c>
      <c r="AR225" s="73" t="s">
        <v>65</v>
      </c>
      <c r="AS225" s="188">
        <v>12013400</v>
      </c>
      <c r="AT225" s="73" t="s">
        <v>86</v>
      </c>
      <c r="AU225" s="76">
        <v>0</v>
      </c>
      <c r="AV225" s="79" t="s">
        <v>73</v>
      </c>
      <c r="AW225" s="187">
        <v>0</v>
      </c>
      <c r="AX225" s="186">
        <f t="shared" si="22"/>
        <v>12013400</v>
      </c>
      <c r="AY225" s="82">
        <f t="shared" si="23"/>
        <v>0</v>
      </c>
      <c r="AZ225" s="185">
        <v>0</v>
      </c>
      <c r="BA225" s="79" t="s">
        <v>73</v>
      </c>
      <c r="BB225" s="73" t="s">
        <v>87</v>
      </c>
      <c r="BC225" s="162" t="s">
        <v>1167</v>
      </c>
      <c r="BD225" s="72" t="s">
        <v>65</v>
      </c>
      <c r="BE225" s="72" t="s">
        <v>65</v>
      </c>
    </row>
    <row r="226" spans="2:57" x14ac:dyDescent="0.25">
      <c r="B226" s="72">
        <v>2025</v>
      </c>
      <c r="C226" s="72">
        <v>891780111</v>
      </c>
      <c r="D226" s="72" t="s">
        <v>63</v>
      </c>
      <c r="E226" s="190" t="s">
        <v>1166</v>
      </c>
      <c r="F226" s="73" t="s">
        <v>1165</v>
      </c>
      <c r="G226" s="73">
        <v>0</v>
      </c>
      <c r="H226" s="73" t="s">
        <v>71</v>
      </c>
      <c r="I226" s="72" t="s">
        <v>64</v>
      </c>
      <c r="J226" s="74" t="s">
        <v>81</v>
      </c>
      <c r="K226" s="162" t="s">
        <v>1164</v>
      </c>
      <c r="L226" s="188">
        <v>15045400</v>
      </c>
      <c r="M226" s="72" t="s">
        <v>66</v>
      </c>
      <c r="N226" s="162" t="s">
        <v>1163</v>
      </c>
      <c r="O226" s="162">
        <v>1004278346</v>
      </c>
      <c r="P226" s="73">
        <v>28</v>
      </c>
      <c r="Q226" s="78">
        <v>45670</v>
      </c>
      <c r="R226" s="97">
        <v>5573604000</v>
      </c>
      <c r="S226" s="78">
        <v>45681</v>
      </c>
      <c r="T226" s="188">
        <v>15045400</v>
      </c>
      <c r="U226" s="73" t="s">
        <v>65</v>
      </c>
      <c r="V226" s="188">
        <v>1082868728</v>
      </c>
      <c r="W226" s="190" t="s">
        <v>1054</v>
      </c>
      <c r="X226" s="189">
        <v>45681</v>
      </c>
      <c r="Y226" s="189">
        <v>45681</v>
      </c>
      <c r="Z226" s="75" t="s">
        <v>73</v>
      </c>
      <c r="AA226" s="75">
        <v>45808</v>
      </c>
      <c r="AB226" s="46">
        <f t="shared" si="18"/>
        <v>127</v>
      </c>
      <c r="AC226" s="76">
        <v>0</v>
      </c>
      <c r="AD226" s="76">
        <v>0</v>
      </c>
      <c r="AE226" s="76">
        <v>0</v>
      </c>
      <c r="AF226" s="77" t="s">
        <v>73</v>
      </c>
      <c r="AG226" s="283">
        <f t="shared" si="19"/>
        <v>0</v>
      </c>
      <c r="AH226" s="76">
        <v>0</v>
      </c>
      <c r="AI226" s="76">
        <v>0</v>
      </c>
      <c r="AJ226" s="73" t="s">
        <v>73</v>
      </c>
      <c r="AK226" s="78" t="s">
        <v>73</v>
      </c>
      <c r="AL226" s="76">
        <v>0</v>
      </c>
      <c r="AM226" s="78" t="s">
        <v>73</v>
      </c>
      <c r="AN226" s="78" t="s">
        <v>73</v>
      </c>
      <c r="AO226" s="78" t="s">
        <v>73</v>
      </c>
      <c r="AP226" s="46">
        <f t="shared" si="20"/>
        <v>0</v>
      </c>
      <c r="AQ226" s="46">
        <f t="shared" si="21"/>
        <v>15045400</v>
      </c>
      <c r="AR226" s="73" t="s">
        <v>65</v>
      </c>
      <c r="AS226" s="188">
        <v>15045400</v>
      </c>
      <c r="AT226" s="73" t="s">
        <v>86</v>
      </c>
      <c r="AU226" s="76">
        <v>0</v>
      </c>
      <c r="AV226" s="79" t="s">
        <v>73</v>
      </c>
      <c r="AW226" s="187">
        <v>0</v>
      </c>
      <c r="AX226" s="186">
        <f t="shared" si="22"/>
        <v>15045400</v>
      </c>
      <c r="AY226" s="82">
        <f t="shared" si="23"/>
        <v>0</v>
      </c>
      <c r="AZ226" s="185">
        <v>0</v>
      </c>
      <c r="BA226" s="79" t="s">
        <v>73</v>
      </c>
      <c r="BB226" s="73" t="s">
        <v>87</v>
      </c>
      <c r="BC226" s="162" t="s">
        <v>1162</v>
      </c>
      <c r="BD226" s="72" t="s">
        <v>65</v>
      </c>
      <c r="BE226" s="72" t="s">
        <v>65</v>
      </c>
    </row>
    <row r="227" spans="2:57" x14ac:dyDescent="0.25">
      <c r="B227" s="72">
        <v>2025</v>
      </c>
      <c r="C227" s="72">
        <v>891780111</v>
      </c>
      <c r="D227" s="72" t="s">
        <v>63</v>
      </c>
      <c r="E227" s="190" t="s">
        <v>1161</v>
      </c>
      <c r="F227" s="73" t="s">
        <v>1160</v>
      </c>
      <c r="G227" s="73">
        <v>0</v>
      </c>
      <c r="H227" s="73" t="s">
        <v>71</v>
      </c>
      <c r="I227" s="72" t="s">
        <v>64</v>
      </c>
      <c r="J227" s="74" t="s">
        <v>81</v>
      </c>
      <c r="K227" s="162" t="s">
        <v>1159</v>
      </c>
      <c r="L227" s="188">
        <v>13781200</v>
      </c>
      <c r="M227" s="72" t="s">
        <v>66</v>
      </c>
      <c r="N227" s="162" t="s">
        <v>1158</v>
      </c>
      <c r="O227" s="162">
        <v>1102880046</v>
      </c>
      <c r="P227" s="73">
        <v>28</v>
      </c>
      <c r="Q227" s="78">
        <v>45670</v>
      </c>
      <c r="R227" s="97">
        <v>5573604000</v>
      </c>
      <c r="S227" s="78">
        <v>45681</v>
      </c>
      <c r="T227" s="188">
        <v>13781200</v>
      </c>
      <c r="U227" s="73" t="s">
        <v>65</v>
      </c>
      <c r="V227" s="188">
        <v>21400608</v>
      </c>
      <c r="W227" s="190" t="s">
        <v>1157</v>
      </c>
      <c r="X227" s="189">
        <v>45681</v>
      </c>
      <c r="Y227" s="189">
        <v>45681</v>
      </c>
      <c r="Z227" s="75" t="s">
        <v>73</v>
      </c>
      <c r="AA227" s="75">
        <v>45808</v>
      </c>
      <c r="AB227" s="46">
        <f t="shared" si="18"/>
        <v>127</v>
      </c>
      <c r="AC227" s="76">
        <v>0</v>
      </c>
      <c r="AD227" s="76">
        <v>0</v>
      </c>
      <c r="AE227" s="76">
        <v>0</v>
      </c>
      <c r="AF227" s="77" t="s">
        <v>73</v>
      </c>
      <c r="AG227" s="283">
        <f t="shared" si="19"/>
        <v>0</v>
      </c>
      <c r="AH227" s="76">
        <v>0</v>
      </c>
      <c r="AI227" s="76">
        <v>0</v>
      </c>
      <c r="AJ227" s="73" t="s">
        <v>73</v>
      </c>
      <c r="AK227" s="78" t="s">
        <v>73</v>
      </c>
      <c r="AL227" s="76">
        <v>0</v>
      </c>
      <c r="AM227" s="78" t="s">
        <v>73</v>
      </c>
      <c r="AN227" s="78" t="s">
        <v>73</v>
      </c>
      <c r="AO227" s="78" t="s">
        <v>73</v>
      </c>
      <c r="AP227" s="46">
        <f t="shared" si="20"/>
        <v>0</v>
      </c>
      <c r="AQ227" s="46">
        <f t="shared" si="21"/>
        <v>13781200</v>
      </c>
      <c r="AR227" s="73" t="s">
        <v>65</v>
      </c>
      <c r="AS227" s="188">
        <v>13781200</v>
      </c>
      <c r="AT227" s="73" t="s">
        <v>86</v>
      </c>
      <c r="AU227" s="76">
        <v>0</v>
      </c>
      <c r="AV227" s="79" t="s">
        <v>73</v>
      </c>
      <c r="AW227" s="187">
        <v>0</v>
      </c>
      <c r="AX227" s="186">
        <f t="shared" si="22"/>
        <v>13781200</v>
      </c>
      <c r="AY227" s="82">
        <f t="shared" si="23"/>
        <v>0</v>
      </c>
      <c r="AZ227" s="185">
        <v>0</v>
      </c>
      <c r="BA227" s="79" t="s">
        <v>73</v>
      </c>
      <c r="BB227" s="73" t="s">
        <v>87</v>
      </c>
      <c r="BC227" s="162" t="s">
        <v>1156</v>
      </c>
      <c r="BD227" s="72" t="s">
        <v>65</v>
      </c>
      <c r="BE227" s="72" t="s">
        <v>65</v>
      </c>
    </row>
    <row r="228" spans="2:57" x14ac:dyDescent="0.25">
      <c r="B228" s="72">
        <v>2025</v>
      </c>
      <c r="C228" s="72">
        <v>891780111</v>
      </c>
      <c r="D228" s="72" t="s">
        <v>63</v>
      </c>
      <c r="E228" s="190" t="s">
        <v>1155</v>
      </c>
      <c r="F228" s="73" t="s">
        <v>1154</v>
      </c>
      <c r="G228" s="73">
        <v>0</v>
      </c>
      <c r="H228" s="73" t="s">
        <v>71</v>
      </c>
      <c r="I228" s="72" t="s">
        <v>64</v>
      </c>
      <c r="J228" s="74" t="s">
        <v>81</v>
      </c>
      <c r="K228" s="162" t="s">
        <v>1153</v>
      </c>
      <c r="L228" s="188">
        <v>12013400</v>
      </c>
      <c r="M228" s="72" t="s">
        <v>66</v>
      </c>
      <c r="N228" s="162" t="s">
        <v>1152</v>
      </c>
      <c r="O228" s="162">
        <v>1045743528</v>
      </c>
      <c r="P228" s="191">
        <v>27</v>
      </c>
      <c r="Q228" s="78">
        <v>45670</v>
      </c>
      <c r="R228" s="162">
        <v>2494141000</v>
      </c>
      <c r="S228" s="78">
        <v>45681</v>
      </c>
      <c r="T228" s="188">
        <v>12013400</v>
      </c>
      <c r="U228" s="73" t="s">
        <v>65</v>
      </c>
      <c r="V228" s="188">
        <v>85449357</v>
      </c>
      <c r="W228" s="190" t="s">
        <v>868</v>
      </c>
      <c r="X228" s="189">
        <v>45681</v>
      </c>
      <c r="Y228" s="189">
        <v>45681</v>
      </c>
      <c r="Z228" s="75" t="s">
        <v>73</v>
      </c>
      <c r="AA228" s="75">
        <v>45808</v>
      </c>
      <c r="AB228" s="46">
        <f t="shared" si="18"/>
        <v>127</v>
      </c>
      <c r="AC228" s="76">
        <v>0</v>
      </c>
      <c r="AD228" s="76">
        <v>0</v>
      </c>
      <c r="AE228" s="76">
        <v>0</v>
      </c>
      <c r="AF228" s="77" t="s">
        <v>73</v>
      </c>
      <c r="AG228" s="283">
        <f t="shared" si="19"/>
        <v>0</v>
      </c>
      <c r="AH228" s="76">
        <v>0</v>
      </c>
      <c r="AI228" s="76">
        <v>0</v>
      </c>
      <c r="AJ228" s="73" t="s">
        <v>73</v>
      </c>
      <c r="AK228" s="78" t="s">
        <v>73</v>
      </c>
      <c r="AL228" s="76">
        <v>0</v>
      </c>
      <c r="AM228" s="78" t="s">
        <v>73</v>
      </c>
      <c r="AN228" s="78" t="s">
        <v>73</v>
      </c>
      <c r="AO228" s="78" t="s">
        <v>73</v>
      </c>
      <c r="AP228" s="46">
        <f t="shared" si="20"/>
        <v>0</v>
      </c>
      <c r="AQ228" s="46">
        <f t="shared" si="21"/>
        <v>12013400</v>
      </c>
      <c r="AR228" s="73" t="s">
        <v>65</v>
      </c>
      <c r="AS228" s="188">
        <v>12013400</v>
      </c>
      <c r="AT228" s="73" t="s">
        <v>86</v>
      </c>
      <c r="AU228" s="76">
        <v>0</v>
      </c>
      <c r="AV228" s="79" t="s">
        <v>73</v>
      </c>
      <c r="AW228" s="187">
        <v>0</v>
      </c>
      <c r="AX228" s="186">
        <f t="shared" si="22"/>
        <v>12013400</v>
      </c>
      <c r="AY228" s="82">
        <f t="shared" si="23"/>
        <v>0</v>
      </c>
      <c r="AZ228" s="185">
        <v>0</v>
      </c>
      <c r="BA228" s="79" t="s">
        <v>73</v>
      </c>
      <c r="BB228" s="73" t="s">
        <v>87</v>
      </c>
      <c r="BC228" s="162" t="s">
        <v>1151</v>
      </c>
      <c r="BD228" s="72" t="s">
        <v>65</v>
      </c>
      <c r="BE228" s="72" t="s">
        <v>65</v>
      </c>
    </row>
    <row r="229" spans="2:57" x14ac:dyDescent="0.25">
      <c r="B229" s="72">
        <v>2025</v>
      </c>
      <c r="C229" s="72">
        <v>891780111</v>
      </c>
      <c r="D229" s="72" t="s">
        <v>63</v>
      </c>
      <c r="E229" s="190" t="s">
        <v>1150</v>
      </c>
      <c r="F229" s="73" t="s">
        <v>1149</v>
      </c>
      <c r="G229" s="73">
        <v>0</v>
      </c>
      <c r="H229" s="73" t="s">
        <v>71</v>
      </c>
      <c r="I229" s="72" t="s">
        <v>64</v>
      </c>
      <c r="J229" s="74" t="s">
        <v>81</v>
      </c>
      <c r="K229" s="162" t="s">
        <v>1148</v>
      </c>
      <c r="L229" s="188">
        <v>15971200</v>
      </c>
      <c r="M229" s="72" t="s">
        <v>66</v>
      </c>
      <c r="N229" s="162" t="s">
        <v>1147</v>
      </c>
      <c r="O229" s="162">
        <v>1081827299</v>
      </c>
      <c r="P229" s="73">
        <v>28</v>
      </c>
      <c r="Q229" s="78">
        <v>45670</v>
      </c>
      <c r="R229" s="97">
        <v>5573604000</v>
      </c>
      <c r="S229" s="78">
        <v>45681</v>
      </c>
      <c r="T229" s="188">
        <v>15971200</v>
      </c>
      <c r="U229" s="73" t="s">
        <v>65</v>
      </c>
      <c r="V229" s="188">
        <v>57461777</v>
      </c>
      <c r="W229" s="190" t="s">
        <v>933</v>
      </c>
      <c r="X229" s="189">
        <v>45681</v>
      </c>
      <c r="Y229" s="189">
        <v>45681</v>
      </c>
      <c r="Z229" s="75" t="s">
        <v>73</v>
      </c>
      <c r="AA229" s="75">
        <v>45808</v>
      </c>
      <c r="AB229" s="46">
        <f t="shared" si="18"/>
        <v>127</v>
      </c>
      <c r="AC229" s="76">
        <v>0</v>
      </c>
      <c r="AD229" s="76">
        <v>0</v>
      </c>
      <c r="AE229" s="76">
        <v>0</v>
      </c>
      <c r="AF229" s="77" t="s">
        <v>73</v>
      </c>
      <c r="AG229" s="283">
        <f t="shared" si="19"/>
        <v>0</v>
      </c>
      <c r="AH229" s="76">
        <v>0</v>
      </c>
      <c r="AI229" s="76">
        <v>0</v>
      </c>
      <c r="AJ229" s="73" t="s">
        <v>73</v>
      </c>
      <c r="AK229" s="78" t="s">
        <v>73</v>
      </c>
      <c r="AL229" s="76">
        <v>0</v>
      </c>
      <c r="AM229" s="78" t="s">
        <v>73</v>
      </c>
      <c r="AN229" s="78" t="s">
        <v>73</v>
      </c>
      <c r="AO229" s="78" t="s">
        <v>73</v>
      </c>
      <c r="AP229" s="46">
        <f t="shared" si="20"/>
        <v>0</v>
      </c>
      <c r="AQ229" s="46">
        <f t="shared" si="21"/>
        <v>15971200</v>
      </c>
      <c r="AR229" s="73" t="s">
        <v>65</v>
      </c>
      <c r="AS229" s="188">
        <v>15971200</v>
      </c>
      <c r="AT229" s="73" t="s">
        <v>86</v>
      </c>
      <c r="AU229" s="76">
        <v>0</v>
      </c>
      <c r="AV229" s="79" t="s">
        <v>73</v>
      </c>
      <c r="AW229" s="187">
        <v>0</v>
      </c>
      <c r="AX229" s="186">
        <f t="shared" si="22"/>
        <v>15971200</v>
      </c>
      <c r="AY229" s="82">
        <f t="shared" si="23"/>
        <v>0</v>
      </c>
      <c r="AZ229" s="185">
        <v>0</v>
      </c>
      <c r="BA229" s="79" t="s">
        <v>73</v>
      </c>
      <c r="BB229" s="73" t="s">
        <v>87</v>
      </c>
      <c r="BC229" s="162" t="s">
        <v>1146</v>
      </c>
      <c r="BD229" s="72" t="s">
        <v>65</v>
      </c>
      <c r="BE229" s="72" t="s">
        <v>65</v>
      </c>
    </row>
    <row r="230" spans="2:57" x14ac:dyDescent="0.25">
      <c r="B230" s="72">
        <v>2025</v>
      </c>
      <c r="C230" s="72">
        <v>891780111</v>
      </c>
      <c r="D230" s="72" t="s">
        <v>63</v>
      </c>
      <c r="E230" s="190" t="s">
        <v>1145</v>
      </c>
      <c r="F230" s="73" t="s">
        <v>1144</v>
      </c>
      <c r="G230" s="73">
        <v>0</v>
      </c>
      <c r="H230" s="73" t="s">
        <v>71</v>
      </c>
      <c r="I230" s="72" t="s">
        <v>64</v>
      </c>
      <c r="J230" s="74" t="s">
        <v>81</v>
      </c>
      <c r="K230" s="162" t="s">
        <v>1143</v>
      </c>
      <c r="L230" s="188">
        <v>24000000</v>
      </c>
      <c r="M230" s="72" t="s">
        <v>66</v>
      </c>
      <c r="N230" s="162" t="s">
        <v>1142</v>
      </c>
      <c r="O230" s="162">
        <v>85461666</v>
      </c>
      <c r="P230" s="191">
        <v>121</v>
      </c>
      <c r="Q230" s="78">
        <v>45679</v>
      </c>
      <c r="R230" s="162">
        <v>231640000</v>
      </c>
      <c r="S230" s="78">
        <v>45681</v>
      </c>
      <c r="T230" s="188">
        <v>24000000</v>
      </c>
      <c r="U230" s="73" t="s">
        <v>65</v>
      </c>
      <c r="V230" s="188">
        <v>72220242</v>
      </c>
      <c r="W230" s="190" t="s">
        <v>1141</v>
      </c>
      <c r="X230" s="189">
        <v>45681</v>
      </c>
      <c r="Y230" s="189">
        <v>45681</v>
      </c>
      <c r="Z230" s="75" t="s">
        <v>73</v>
      </c>
      <c r="AA230" s="75">
        <v>45777</v>
      </c>
      <c r="AB230" s="46">
        <f t="shared" si="18"/>
        <v>96</v>
      </c>
      <c r="AC230" s="76">
        <v>0</v>
      </c>
      <c r="AD230" s="76">
        <v>0</v>
      </c>
      <c r="AE230" s="76">
        <v>0</v>
      </c>
      <c r="AF230" s="77" t="s">
        <v>73</v>
      </c>
      <c r="AG230" s="283">
        <f t="shared" si="19"/>
        <v>0</v>
      </c>
      <c r="AH230" s="76">
        <v>0</v>
      </c>
      <c r="AI230" s="76">
        <v>0</v>
      </c>
      <c r="AJ230" s="73" t="s">
        <v>73</v>
      </c>
      <c r="AK230" s="78" t="s">
        <v>73</v>
      </c>
      <c r="AL230" s="76">
        <v>0</v>
      </c>
      <c r="AM230" s="78" t="s">
        <v>73</v>
      </c>
      <c r="AN230" s="78" t="s">
        <v>73</v>
      </c>
      <c r="AO230" s="78" t="s">
        <v>73</v>
      </c>
      <c r="AP230" s="46">
        <f t="shared" si="20"/>
        <v>0</v>
      </c>
      <c r="AQ230" s="46">
        <f t="shared" si="21"/>
        <v>24000000</v>
      </c>
      <c r="AR230" s="73" t="s">
        <v>65</v>
      </c>
      <c r="AS230" s="188">
        <v>24000000</v>
      </c>
      <c r="AT230" s="73" t="s">
        <v>86</v>
      </c>
      <c r="AU230" s="76">
        <v>0</v>
      </c>
      <c r="AV230" s="79" t="s">
        <v>73</v>
      </c>
      <c r="AW230" s="187">
        <v>0</v>
      </c>
      <c r="AX230" s="186">
        <f t="shared" si="22"/>
        <v>24000000</v>
      </c>
      <c r="AY230" s="82">
        <f t="shared" si="23"/>
        <v>0</v>
      </c>
      <c r="AZ230" s="185">
        <v>0</v>
      </c>
      <c r="BA230" s="79" t="s">
        <v>73</v>
      </c>
      <c r="BB230" s="73" t="s">
        <v>87</v>
      </c>
      <c r="BC230" s="162" t="s">
        <v>1140</v>
      </c>
      <c r="BD230" s="72" t="s">
        <v>65</v>
      </c>
      <c r="BE230" s="72" t="s">
        <v>65</v>
      </c>
    </row>
    <row r="231" spans="2:57" x14ac:dyDescent="0.25">
      <c r="B231" s="72">
        <v>2025</v>
      </c>
      <c r="C231" s="72">
        <v>891780111</v>
      </c>
      <c r="D231" s="72" t="s">
        <v>63</v>
      </c>
      <c r="E231" s="190" t="s">
        <v>1139</v>
      </c>
      <c r="F231" s="73" t="s">
        <v>1138</v>
      </c>
      <c r="G231" s="73">
        <v>0</v>
      </c>
      <c r="H231" s="73" t="s">
        <v>71</v>
      </c>
      <c r="I231" s="72" t="s">
        <v>64</v>
      </c>
      <c r="J231" s="74" t="s">
        <v>81</v>
      </c>
      <c r="K231" s="162" t="s">
        <v>1137</v>
      </c>
      <c r="L231" s="188">
        <v>20366700</v>
      </c>
      <c r="M231" s="72" t="s">
        <v>66</v>
      </c>
      <c r="N231" s="162" t="s">
        <v>1136</v>
      </c>
      <c r="O231" s="162">
        <v>36719848</v>
      </c>
      <c r="P231" s="73">
        <v>28</v>
      </c>
      <c r="Q231" s="78">
        <v>45670</v>
      </c>
      <c r="R231" s="97">
        <v>5573604000</v>
      </c>
      <c r="S231" s="78">
        <v>45681</v>
      </c>
      <c r="T231" s="188">
        <v>20366700</v>
      </c>
      <c r="U231" s="73" t="s">
        <v>65</v>
      </c>
      <c r="V231" s="188">
        <v>85455983</v>
      </c>
      <c r="W231" s="190" t="s">
        <v>842</v>
      </c>
      <c r="X231" s="189">
        <v>45681</v>
      </c>
      <c r="Y231" s="189">
        <v>45681</v>
      </c>
      <c r="Z231" s="75" t="s">
        <v>73</v>
      </c>
      <c r="AA231" s="75">
        <v>45808</v>
      </c>
      <c r="AB231" s="46">
        <f t="shared" si="18"/>
        <v>127</v>
      </c>
      <c r="AC231" s="76">
        <v>0</v>
      </c>
      <c r="AD231" s="76">
        <v>0</v>
      </c>
      <c r="AE231" s="76">
        <v>0</v>
      </c>
      <c r="AF231" s="77" t="s">
        <v>73</v>
      </c>
      <c r="AG231" s="283">
        <f t="shared" si="19"/>
        <v>0</v>
      </c>
      <c r="AH231" s="76">
        <v>0</v>
      </c>
      <c r="AI231" s="76">
        <v>0</v>
      </c>
      <c r="AJ231" s="73" t="s">
        <v>73</v>
      </c>
      <c r="AK231" s="78" t="s">
        <v>73</v>
      </c>
      <c r="AL231" s="76">
        <v>0</v>
      </c>
      <c r="AM231" s="78" t="s">
        <v>73</v>
      </c>
      <c r="AN231" s="78" t="s">
        <v>73</v>
      </c>
      <c r="AO231" s="78" t="s">
        <v>73</v>
      </c>
      <c r="AP231" s="46">
        <f t="shared" si="20"/>
        <v>0</v>
      </c>
      <c r="AQ231" s="46">
        <f t="shared" si="21"/>
        <v>20366700</v>
      </c>
      <c r="AR231" s="73" t="s">
        <v>65</v>
      </c>
      <c r="AS231" s="188">
        <v>20366700</v>
      </c>
      <c r="AT231" s="73" t="s">
        <v>86</v>
      </c>
      <c r="AU231" s="76">
        <v>0</v>
      </c>
      <c r="AV231" s="79" t="s">
        <v>73</v>
      </c>
      <c r="AW231" s="187">
        <v>0</v>
      </c>
      <c r="AX231" s="186">
        <f t="shared" si="22"/>
        <v>20366700</v>
      </c>
      <c r="AY231" s="82">
        <f t="shared" si="23"/>
        <v>0</v>
      </c>
      <c r="AZ231" s="185">
        <v>0</v>
      </c>
      <c r="BA231" s="79" t="s">
        <v>73</v>
      </c>
      <c r="BB231" s="73" t="s">
        <v>87</v>
      </c>
      <c r="BC231" s="162" t="s">
        <v>1135</v>
      </c>
      <c r="BD231" s="72" t="s">
        <v>65</v>
      </c>
      <c r="BE231" s="72" t="s">
        <v>65</v>
      </c>
    </row>
    <row r="232" spans="2:57" x14ac:dyDescent="0.25">
      <c r="B232" s="72">
        <v>2025</v>
      </c>
      <c r="C232" s="72">
        <v>891780111</v>
      </c>
      <c r="D232" s="72" t="s">
        <v>63</v>
      </c>
      <c r="E232" s="190" t="s">
        <v>1134</v>
      </c>
      <c r="F232" s="73" t="s">
        <v>1133</v>
      </c>
      <c r="G232" s="73">
        <v>0</v>
      </c>
      <c r="H232" s="73" t="s">
        <v>71</v>
      </c>
      <c r="I232" s="72" t="s">
        <v>64</v>
      </c>
      <c r="J232" s="74" t="s">
        <v>81</v>
      </c>
      <c r="K232" s="162" t="s">
        <v>1132</v>
      </c>
      <c r="L232" s="188">
        <v>9750000</v>
      </c>
      <c r="M232" s="72" t="s">
        <v>66</v>
      </c>
      <c r="N232" s="162" t="s">
        <v>1131</v>
      </c>
      <c r="O232" s="162">
        <v>1065134989</v>
      </c>
      <c r="P232" s="191">
        <v>27</v>
      </c>
      <c r="Q232" s="78">
        <v>45670</v>
      </c>
      <c r="R232" s="162">
        <v>2494141000</v>
      </c>
      <c r="S232" s="78">
        <v>45681</v>
      </c>
      <c r="T232" s="188">
        <v>9750000</v>
      </c>
      <c r="U232" s="73" t="s">
        <v>65</v>
      </c>
      <c r="V232" s="188">
        <v>2536172</v>
      </c>
      <c r="W232" s="190" t="s">
        <v>1130</v>
      </c>
      <c r="X232" s="189">
        <v>45681</v>
      </c>
      <c r="Y232" s="189">
        <v>45681</v>
      </c>
      <c r="Z232" s="75" t="s">
        <v>73</v>
      </c>
      <c r="AA232" s="75">
        <v>45808</v>
      </c>
      <c r="AB232" s="46">
        <f t="shared" si="18"/>
        <v>127</v>
      </c>
      <c r="AC232" s="76">
        <v>0</v>
      </c>
      <c r="AD232" s="76">
        <v>0</v>
      </c>
      <c r="AE232" s="76">
        <v>0</v>
      </c>
      <c r="AF232" s="77" t="s">
        <v>73</v>
      </c>
      <c r="AG232" s="283">
        <f t="shared" si="19"/>
        <v>0</v>
      </c>
      <c r="AH232" s="76">
        <v>0</v>
      </c>
      <c r="AI232" s="76">
        <v>0</v>
      </c>
      <c r="AJ232" s="73" t="s">
        <v>73</v>
      </c>
      <c r="AK232" s="78" t="s">
        <v>73</v>
      </c>
      <c r="AL232" s="76">
        <v>0</v>
      </c>
      <c r="AM232" s="78" t="s">
        <v>73</v>
      </c>
      <c r="AN232" s="78" t="s">
        <v>73</v>
      </c>
      <c r="AO232" s="78" t="s">
        <v>73</v>
      </c>
      <c r="AP232" s="46">
        <f t="shared" si="20"/>
        <v>0</v>
      </c>
      <c r="AQ232" s="46">
        <f t="shared" si="21"/>
        <v>9750000</v>
      </c>
      <c r="AR232" s="73" t="s">
        <v>65</v>
      </c>
      <c r="AS232" s="188">
        <v>9750000</v>
      </c>
      <c r="AT232" s="73" t="s">
        <v>86</v>
      </c>
      <c r="AU232" s="76">
        <v>0</v>
      </c>
      <c r="AV232" s="79" t="s">
        <v>73</v>
      </c>
      <c r="AW232" s="187">
        <v>750000</v>
      </c>
      <c r="AX232" s="186">
        <f t="shared" si="22"/>
        <v>9000000</v>
      </c>
      <c r="AY232" s="82">
        <f t="shared" si="23"/>
        <v>7.6923076923076927E-2</v>
      </c>
      <c r="AZ232" s="185">
        <v>7.6923076923076927E-2</v>
      </c>
      <c r="BA232" s="79" t="s">
        <v>73</v>
      </c>
      <c r="BB232" s="73" t="s">
        <v>87</v>
      </c>
      <c r="BC232" s="162" t="s">
        <v>1129</v>
      </c>
      <c r="BD232" s="72" t="s">
        <v>65</v>
      </c>
      <c r="BE232" s="72" t="s">
        <v>65</v>
      </c>
    </row>
    <row r="233" spans="2:57" x14ac:dyDescent="0.25">
      <c r="B233" s="72">
        <v>2025</v>
      </c>
      <c r="C233" s="72">
        <v>891780111</v>
      </c>
      <c r="D233" s="72" t="s">
        <v>63</v>
      </c>
      <c r="E233" s="190" t="s">
        <v>1128</v>
      </c>
      <c r="F233" s="73" t="s">
        <v>1127</v>
      </c>
      <c r="G233" s="73">
        <v>0</v>
      </c>
      <c r="H233" s="73" t="s">
        <v>71</v>
      </c>
      <c r="I233" s="72" t="s">
        <v>64</v>
      </c>
      <c r="J233" s="74" t="s">
        <v>81</v>
      </c>
      <c r="K233" s="162" t="s">
        <v>1126</v>
      </c>
      <c r="L233" s="188">
        <v>15045400</v>
      </c>
      <c r="M233" s="72" t="s">
        <v>66</v>
      </c>
      <c r="N233" s="162" t="s">
        <v>1125</v>
      </c>
      <c r="O233" s="162">
        <v>1082957435</v>
      </c>
      <c r="P233" s="73">
        <v>28</v>
      </c>
      <c r="Q233" s="78">
        <v>45670</v>
      </c>
      <c r="R233" s="97">
        <v>5573604000</v>
      </c>
      <c r="S233" s="78">
        <v>45681</v>
      </c>
      <c r="T233" s="188">
        <v>15045400</v>
      </c>
      <c r="U233" s="73" t="s">
        <v>65</v>
      </c>
      <c r="V233" s="188">
        <v>1082868728</v>
      </c>
      <c r="W233" s="190" t="s">
        <v>1054</v>
      </c>
      <c r="X233" s="189">
        <v>45681</v>
      </c>
      <c r="Y233" s="189">
        <v>45681</v>
      </c>
      <c r="Z233" s="75" t="s">
        <v>73</v>
      </c>
      <c r="AA233" s="75">
        <v>45808</v>
      </c>
      <c r="AB233" s="46">
        <f t="shared" si="18"/>
        <v>127</v>
      </c>
      <c r="AC233" s="76">
        <v>0</v>
      </c>
      <c r="AD233" s="76">
        <v>0</v>
      </c>
      <c r="AE233" s="76">
        <v>0</v>
      </c>
      <c r="AF233" s="77" t="s">
        <v>73</v>
      </c>
      <c r="AG233" s="283">
        <f t="shared" si="19"/>
        <v>0</v>
      </c>
      <c r="AH233" s="76">
        <v>0</v>
      </c>
      <c r="AI233" s="76">
        <v>0</v>
      </c>
      <c r="AJ233" s="73" t="s">
        <v>73</v>
      </c>
      <c r="AK233" s="78" t="s">
        <v>73</v>
      </c>
      <c r="AL233" s="76">
        <v>0</v>
      </c>
      <c r="AM233" s="78" t="s">
        <v>73</v>
      </c>
      <c r="AN233" s="78" t="s">
        <v>73</v>
      </c>
      <c r="AO233" s="78" t="s">
        <v>73</v>
      </c>
      <c r="AP233" s="46">
        <f t="shared" si="20"/>
        <v>0</v>
      </c>
      <c r="AQ233" s="46">
        <f t="shared" si="21"/>
        <v>15045400</v>
      </c>
      <c r="AR233" s="73" t="s">
        <v>65</v>
      </c>
      <c r="AS233" s="188">
        <v>15045400</v>
      </c>
      <c r="AT233" s="73" t="s">
        <v>86</v>
      </c>
      <c r="AU233" s="76">
        <v>0</v>
      </c>
      <c r="AV233" s="79" t="s">
        <v>73</v>
      </c>
      <c r="AW233" s="187">
        <v>0</v>
      </c>
      <c r="AX233" s="186">
        <f t="shared" si="22"/>
        <v>15045400</v>
      </c>
      <c r="AY233" s="82">
        <f t="shared" si="23"/>
        <v>0</v>
      </c>
      <c r="AZ233" s="185">
        <v>0</v>
      </c>
      <c r="BA233" s="79" t="s">
        <v>73</v>
      </c>
      <c r="BB233" s="73" t="s">
        <v>87</v>
      </c>
      <c r="BC233" s="162" t="s">
        <v>1124</v>
      </c>
      <c r="BD233" s="72" t="s">
        <v>65</v>
      </c>
      <c r="BE233" s="72" t="s">
        <v>65</v>
      </c>
    </row>
    <row r="234" spans="2:57" x14ac:dyDescent="0.25">
      <c r="B234" s="72">
        <v>2025</v>
      </c>
      <c r="C234" s="72">
        <v>891780111</v>
      </c>
      <c r="D234" s="72" t="s">
        <v>63</v>
      </c>
      <c r="E234" s="190" t="s">
        <v>1123</v>
      </c>
      <c r="F234" s="73" t="s">
        <v>1122</v>
      </c>
      <c r="G234" s="73">
        <v>0</v>
      </c>
      <c r="H234" s="73" t="s">
        <v>71</v>
      </c>
      <c r="I234" s="72" t="s">
        <v>64</v>
      </c>
      <c r="J234" s="74" t="s">
        <v>81</v>
      </c>
      <c r="K234" s="162" t="s">
        <v>1121</v>
      </c>
      <c r="L234" s="188">
        <v>13676000</v>
      </c>
      <c r="M234" s="72" t="s">
        <v>66</v>
      </c>
      <c r="N234" s="162" t="s">
        <v>1120</v>
      </c>
      <c r="O234" s="162">
        <v>1083045649</v>
      </c>
      <c r="P234" s="73">
        <v>28</v>
      </c>
      <c r="Q234" s="78">
        <v>45670</v>
      </c>
      <c r="R234" s="97">
        <v>5573604000</v>
      </c>
      <c r="S234" s="78">
        <v>45681</v>
      </c>
      <c r="T234" s="188">
        <v>13676000</v>
      </c>
      <c r="U234" s="73" t="s">
        <v>65</v>
      </c>
      <c r="V234" s="188">
        <v>1082868728</v>
      </c>
      <c r="W234" s="190" t="s">
        <v>1054</v>
      </c>
      <c r="X234" s="189">
        <v>45681</v>
      </c>
      <c r="Y234" s="189">
        <v>45681</v>
      </c>
      <c r="Z234" s="75" t="s">
        <v>73</v>
      </c>
      <c r="AA234" s="75">
        <v>45808</v>
      </c>
      <c r="AB234" s="46">
        <f t="shared" si="18"/>
        <v>127</v>
      </c>
      <c r="AC234" s="76">
        <v>0</v>
      </c>
      <c r="AD234" s="76">
        <v>0</v>
      </c>
      <c r="AE234" s="76">
        <v>0</v>
      </c>
      <c r="AF234" s="77" t="s">
        <v>73</v>
      </c>
      <c r="AG234" s="283">
        <f t="shared" si="19"/>
        <v>0</v>
      </c>
      <c r="AH234" s="76">
        <v>0</v>
      </c>
      <c r="AI234" s="76">
        <v>0</v>
      </c>
      <c r="AJ234" s="73" t="s">
        <v>73</v>
      </c>
      <c r="AK234" s="78" t="s">
        <v>73</v>
      </c>
      <c r="AL234" s="76">
        <v>0</v>
      </c>
      <c r="AM234" s="78" t="s">
        <v>73</v>
      </c>
      <c r="AN234" s="78" t="s">
        <v>73</v>
      </c>
      <c r="AO234" s="78" t="s">
        <v>73</v>
      </c>
      <c r="AP234" s="46">
        <f t="shared" si="20"/>
        <v>0</v>
      </c>
      <c r="AQ234" s="46">
        <f t="shared" si="21"/>
        <v>13676000</v>
      </c>
      <c r="AR234" s="73" t="s">
        <v>65</v>
      </c>
      <c r="AS234" s="188">
        <v>13676000</v>
      </c>
      <c r="AT234" s="73" t="s">
        <v>86</v>
      </c>
      <c r="AU234" s="76">
        <v>0</v>
      </c>
      <c r="AV234" s="79" t="s">
        <v>73</v>
      </c>
      <c r="AW234" s="187">
        <v>0</v>
      </c>
      <c r="AX234" s="186">
        <f t="shared" si="22"/>
        <v>13676000</v>
      </c>
      <c r="AY234" s="82">
        <f t="shared" si="23"/>
        <v>0</v>
      </c>
      <c r="AZ234" s="185">
        <v>0</v>
      </c>
      <c r="BA234" s="79" t="s">
        <v>73</v>
      </c>
      <c r="BB234" s="73" t="s">
        <v>87</v>
      </c>
      <c r="BC234" s="162" t="s">
        <v>1119</v>
      </c>
      <c r="BD234" s="72" t="s">
        <v>65</v>
      </c>
      <c r="BE234" s="72" t="s">
        <v>65</v>
      </c>
    </row>
    <row r="235" spans="2:57" x14ac:dyDescent="0.25">
      <c r="B235" s="72">
        <v>2025</v>
      </c>
      <c r="C235" s="72">
        <v>891780111</v>
      </c>
      <c r="D235" s="72" t="s">
        <v>63</v>
      </c>
      <c r="E235" s="190" t="s">
        <v>1118</v>
      </c>
      <c r="F235" s="73" t="s">
        <v>1117</v>
      </c>
      <c r="G235" s="73">
        <v>0</v>
      </c>
      <c r="H235" s="73" t="s">
        <v>71</v>
      </c>
      <c r="I235" s="72" t="s">
        <v>64</v>
      </c>
      <c r="J235" s="74" t="s">
        <v>81</v>
      </c>
      <c r="K235" s="162" t="s">
        <v>1116</v>
      </c>
      <c r="L235" s="188">
        <v>11571700</v>
      </c>
      <c r="M235" s="72" t="s">
        <v>66</v>
      </c>
      <c r="N235" s="162" t="s">
        <v>1115</v>
      </c>
      <c r="O235" s="162">
        <v>12448336</v>
      </c>
      <c r="P235" s="191">
        <v>27</v>
      </c>
      <c r="Q235" s="78">
        <v>45670</v>
      </c>
      <c r="R235" s="162">
        <v>2494141000</v>
      </c>
      <c r="S235" s="78">
        <v>45681</v>
      </c>
      <c r="T235" s="188">
        <v>11571700</v>
      </c>
      <c r="U235" s="73" t="s">
        <v>65</v>
      </c>
      <c r="V235" s="188">
        <v>8742360</v>
      </c>
      <c r="W235" s="190" t="s">
        <v>818</v>
      </c>
      <c r="X235" s="189">
        <v>45681</v>
      </c>
      <c r="Y235" s="189">
        <v>45681</v>
      </c>
      <c r="Z235" s="75" t="s">
        <v>73</v>
      </c>
      <c r="AA235" s="75">
        <v>45808</v>
      </c>
      <c r="AB235" s="46">
        <f t="shared" si="18"/>
        <v>127</v>
      </c>
      <c r="AC235" s="76">
        <v>0</v>
      </c>
      <c r="AD235" s="76">
        <v>0</v>
      </c>
      <c r="AE235" s="76">
        <v>0</v>
      </c>
      <c r="AF235" s="77" t="s">
        <v>73</v>
      </c>
      <c r="AG235" s="283">
        <f t="shared" si="19"/>
        <v>0</v>
      </c>
      <c r="AH235" s="76">
        <v>0</v>
      </c>
      <c r="AI235" s="76">
        <v>0</v>
      </c>
      <c r="AJ235" s="73" t="s">
        <v>73</v>
      </c>
      <c r="AK235" s="78" t="s">
        <v>73</v>
      </c>
      <c r="AL235" s="76">
        <v>0</v>
      </c>
      <c r="AM235" s="78" t="s">
        <v>73</v>
      </c>
      <c r="AN235" s="78" t="s">
        <v>73</v>
      </c>
      <c r="AO235" s="78" t="s">
        <v>73</v>
      </c>
      <c r="AP235" s="46">
        <f t="shared" si="20"/>
        <v>0</v>
      </c>
      <c r="AQ235" s="46">
        <f t="shared" si="21"/>
        <v>11571700</v>
      </c>
      <c r="AR235" s="73" t="s">
        <v>65</v>
      </c>
      <c r="AS235" s="188">
        <v>11571700</v>
      </c>
      <c r="AT235" s="73" t="s">
        <v>86</v>
      </c>
      <c r="AU235" s="76">
        <v>0</v>
      </c>
      <c r="AV235" s="79" t="s">
        <v>73</v>
      </c>
      <c r="AW235" s="187">
        <v>0</v>
      </c>
      <c r="AX235" s="186">
        <f t="shared" si="22"/>
        <v>11571700</v>
      </c>
      <c r="AY235" s="82">
        <f t="shared" si="23"/>
        <v>0</v>
      </c>
      <c r="AZ235" s="185">
        <v>0</v>
      </c>
      <c r="BA235" s="79" t="s">
        <v>73</v>
      </c>
      <c r="BB235" s="73" t="s">
        <v>87</v>
      </c>
      <c r="BC235" s="162" t="s">
        <v>1114</v>
      </c>
      <c r="BD235" s="72" t="s">
        <v>65</v>
      </c>
      <c r="BE235" s="72" t="s">
        <v>65</v>
      </c>
    </row>
    <row r="236" spans="2:57" x14ac:dyDescent="0.25">
      <c r="B236" s="72">
        <v>2025</v>
      </c>
      <c r="C236" s="72">
        <v>891780111</v>
      </c>
      <c r="D236" s="72" t="s">
        <v>63</v>
      </c>
      <c r="E236" s="190" t="s">
        <v>1113</v>
      </c>
      <c r="F236" s="73" t="s">
        <v>1112</v>
      </c>
      <c r="G236" s="73">
        <v>0</v>
      </c>
      <c r="H236" s="73" t="s">
        <v>71</v>
      </c>
      <c r="I236" s="72" t="s">
        <v>64</v>
      </c>
      <c r="J236" s="74" t="s">
        <v>81</v>
      </c>
      <c r="K236" s="162" t="s">
        <v>1111</v>
      </c>
      <c r="L236" s="188">
        <v>11483400</v>
      </c>
      <c r="M236" s="72" t="s">
        <v>66</v>
      </c>
      <c r="N236" s="162" t="s">
        <v>1110</v>
      </c>
      <c r="O236" s="162">
        <v>1082992511</v>
      </c>
      <c r="P236" s="191">
        <v>27</v>
      </c>
      <c r="Q236" s="78">
        <v>45670</v>
      </c>
      <c r="R236" s="162">
        <v>2494141000</v>
      </c>
      <c r="S236" s="78">
        <v>45681</v>
      </c>
      <c r="T236" s="188">
        <v>11483400</v>
      </c>
      <c r="U236" s="73" t="s">
        <v>65</v>
      </c>
      <c r="V236" s="188">
        <v>1082868728</v>
      </c>
      <c r="W236" s="190" t="s">
        <v>1054</v>
      </c>
      <c r="X236" s="189">
        <v>45681</v>
      </c>
      <c r="Y236" s="189">
        <v>45681</v>
      </c>
      <c r="Z236" s="75" t="s">
        <v>73</v>
      </c>
      <c r="AA236" s="75">
        <v>45808</v>
      </c>
      <c r="AB236" s="46">
        <f t="shared" si="18"/>
        <v>127</v>
      </c>
      <c r="AC236" s="76">
        <v>0</v>
      </c>
      <c r="AD236" s="76">
        <v>0</v>
      </c>
      <c r="AE236" s="76">
        <v>0</v>
      </c>
      <c r="AF236" s="77" t="s">
        <v>73</v>
      </c>
      <c r="AG236" s="283">
        <f t="shared" si="19"/>
        <v>0</v>
      </c>
      <c r="AH236" s="76">
        <v>0</v>
      </c>
      <c r="AI236" s="76">
        <v>0</v>
      </c>
      <c r="AJ236" s="73" t="s">
        <v>73</v>
      </c>
      <c r="AK236" s="78" t="s">
        <v>73</v>
      </c>
      <c r="AL236" s="76">
        <v>0</v>
      </c>
      <c r="AM236" s="78" t="s">
        <v>73</v>
      </c>
      <c r="AN236" s="78" t="s">
        <v>73</v>
      </c>
      <c r="AO236" s="78" t="s">
        <v>73</v>
      </c>
      <c r="AP236" s="46">
        <f t="shared" si="20"/>
        <v>0</v>
      </c>
      <c r="AQ236" s="46">
        <f t="shared" si="21"/>
        <v>11483400</v>
      </c>
      <c r="AR236" s="73" t="s">
        <v>65</v>
      </c>
      <c r="AS236" s="188">
        <v>11483400</v>
      </c>
      <c r="AT236" s="73" t="s">
        <v>86</v>
      </c>
      <c r="AU236" s="76">
        <v>0</v>
      </c>
      <c r="AV236" s="79" t="s">
        <v>73</v>
      </c>
      <c r="AW236" s="187">
        <v>0</v>
      </c>
      <c r="AX236" s="186">
        <f t="shared" si="22"/>
        <v>11483400</v>
      </c>
      <c r="AY236" s="82">
        <f t="shared" si="23"/>
        <v>0</v>
      </c>
      <c r="AZ236" s="185">
        <v>0</v>
      </c>
      <c r="BA236" s="79" t="s">
        <v>73</v>
      </c>
      <c r="BB236" s="73" t="s">
        <v>87</v>
      </c>
      <c r="BC236" s="162" t="s">
        <v>1109</v>
      </c>
      <c r="BD236" s="72" t="s">
        <v>65</v>
      </c>
      <c r="BE236" s="72" t="s">
        <v>65</v>
      </c>
    </row>
    <row r="237" spans="2:57" x14ac:dyDescent="0.25">
      <c r="B237" s="72">
        <v>2025</v>
      </c>
      <c r="C237" s="72">
        <v>891780111</v>
      </c>
      <c r="D237" s="72" t="s">
        <v>63</v>
      </c>
      <c r="E237" s="190" t="s">
        <v>1108</v>
      </c>
      <c r="F237" s="73" t="s">
        <v>1107</v>
      </c>
      <c r="G237" s="73">
        <v>0</v>
      </c>
      <c r="H237" s="73" t="s">
        <v>71</v>
      </c>
      <c r="I237" s="72" t="s">
        <v>64</v>
      </c>
      <c r="J237" s="74" t="s">
        <v>81</v>
      </c>
      <c r="K237" s="162" t="s">
        <v>1106</v>
      </c>
      <c r="L237" s="188">
        <v>13781200</v>
      </c>
      <c r="M237" s="72" t="s">
        <v>66</v>
      </c>
      <c r="N237" s="162" t="s">
        <v>1105</v>
      </c>
      <c r="O237" s="162">
        <v>1020750597</v>
      </c>
      <c r="P237" s="73">
        <v>28</v>
      </c>
      <c r="Q237" s="78">
        <v>45670</v>
      </c>
      <c r="R237" s="97">
        <v>5573604000</v>
      </c>
      <c r="S237" s="78">
        <v>45681</v>
      </c>
      <c r="T237" s="188">
        <v>13781200</v>
      </c>
      <c r="U237" s="73" t="s">
        <v>65</v>
      </c>
      <c r="V237" s="188">
        <v>57461216</v>
      </c>
      <c r="W237" s="190" t="s">
        <v>836</v>
      </c>
      <c r="X237" s="189">
        <v>45681</v>
      </c>
      <c r="Y237" s="189">
        <v>45681</v>
      </c>
      <c r="Z237" s="75" t="s">
        <v>73</v>
      </c>
      <c r="AA237" s="75">
        <v>45808</v>
      </c>
      <c r="AB237" s="46">
        <f t="shared" si="18"/>
        <v>127</v>
      </c>
      <c r="AC237" s="76">
        <v>0</v>
      </c>
      <c r="AD237" s="76">
        <v>0</v>
      </c>
      <c r="AE237" s="76">
        <v>0</v>
      </c>
      <c r="AF237" s="77" t="s">
        <v>73</v>
      </c>
      <c r="AG237" s="283">
        <f t="shared" si="19"/>
        <v>0</v>
      </c>
      <c r="AH237" s="76">
        <v>0</v>
      </c>
      <c r="AI237" s="76">
        <v>0</v>
      </c>
      <c r="AJ237" s="73" t="s">
        <v>73</v>
      </c>
      <c r="AK237" s="78" t="s">
        <v>73</v>
      </c>
      <c r="AL237" s="76">
        <v>0</v>
      </c>
      <c r="AM237" s="78" t="s">
        <v>73</v>
      </c>
      <c r="AN237" s="78" t="s">
        <v>73</v>
      </c>
      <c r="AO237" s="78" t="s">
        <v>73</v>
      </c>
      <c r="AP237" s="46">
        <f t="shared" si="20"/>
        <v>0</v>
      </c>
      <c r="AQ237" s="46">
        <f t="shared" si="21"/>
        <v>13781200</v>
      </c>
      <c r="AR237" s="73" t="s">
        <v>65</v>
      </c>
      <c r="AS237" s="188">
        <v>13781200</v>
      </c>
      <c r="AT237" s="73" t="s">
        <v>86</v>
      </c>
      <c r="AU237" s="76">
        <v>0</v>
      </c>
      <c r="AV237" s="79" t="s">
        <v>73</v>
      </c>
      <c r="AW237" s="187">
        <v>0</v>
      </c>
      <c r="AX237" s="186">
        <f t="shared" si="22"/>
        <v>13781200</v>
      </c>
      <c r="AY237" s="82">
        <f t="shared" si="23"/>
        <v>0</v>
      </c>
      <c r="AZ237" s="185">
        <v>0</v>
      </c>
      <c r="BA237" s="79" t="s">
        <v>73</v>
      </c>
      <c r="BB237" s="73" t="s">
        <v>87</v>
      </c>
      <c r="BC237" s="162" t="s">
        <v>1104</v>
      </c>
      <c r="BD237" s="72" t="s">
        <v>65</v>
      </c>
      <c r="BE237" s="72" t="s">
        <v>65</v>
      </c>
    </row>
    <row r="238" spans="2:57" x14ac:dyDescent="0.25">
      <c r="B238" s="72">
        <v>2025</v>
      </c>
      <c r="C238" s="72">
        <v>891780111</v>
      </c>
      <c r="D238" s="72" t="s">
        <v>63</v>
      </c>
      <c r="E238" s="190" t="s">
        <v>1103</v>
      </c>
      <c r="F238" s="73" t="s">
        <v>1102</v>
      </c>
      <c r="G238" s="73">
        <v>0</v>
      </c>
      <c r="H238" s="73" t="s">
        <v>71</v>
      </c>
      <c r="I238" s="72" t="s">
        <v>64</v>
      </c>
      <c r="J238" s="74" t="s">
        <v>81</v>
      </c>
      <c r="K238" s="162" t="s">
        <v>1101</v>
      </c>
      <c r="L238" s="188">
        <v>9750000</v>
      </c>
      <c r="M238" s="72" t="s">
        <v>66</v>
      </c>
      <c r="N238" s="162" t="s">
        <v>1100</v>
      </c>
      <c r="O238" s="162">
        <v>5492235</v>
      </c>
      <c r="P238" s="191">
        <v>27</v>
      </c>
      <c r="Q238" s="78">
        <v>45670</v>
      </c>
      <c r="R238" s="162">
        <v>2494141000</v>
      </c>
      <c r="S238" s="78">
        <v>45681</v>
      </c>
      <c r="T238" s="188">
        <v>9750000</v>
      </c>
      <c r="U238" s="73" t="s">
        <v>65</v>
      </c>
      <c r="V238" s="188">
        <v>57444673</v>
      </c>
      <c r="W238" s="190" t="s">
        <v>880</v>
      </c>
      <c r="X238" s="189">
        <v>45681</v>
      </c>
      <c r="Y238" s="189">
        <v>45681</v>
      </c>
      <c r="Z238" s="75" t="s">
        <v>73</v>
      </c>
      <c r="AA238" s="75">
        <v>45808</v>
      </c>
      <c r="AB238" s="46">
        <f t="shared" si="18"/>
        <v>127</v>
      </c>
      <c r="AC238" s="76">
        <v>0</v>
      </c>
      <c r="AD238" s="76">
        <v>0</v>
      </c>
      <c r="AE238" s="76">
        <v>0</v>
      </c>
      <c r="AF238" s="77" t="s">
        <v>73</v>
      </c>
      <c r="AG238" s="283">
        <f t="shared" si="19"/>
        <v>0</v>
      </c>
      <c r="AH238" s="76">
        <v>0</v>
      </c>
      <c r="AI238" s="76">
        <v>0</v>
      </c>
      <c r="AJ238" s="73" t="s">
        <v>73</v>
      </c>
      <c r="AK238" s="78" t="s">
        <v>73</v>
      </c>
      <c r="AL238" s="76">
        <v>0</v>
      </c>
      <c r="AM238" s="78" t="s">
        <v>73</v>
      </c>
      <c r="AN238" s="78" t="s">
        <v>73</v>
      </c>
      <c r="AO238" s="78" t="s">
        <v>73</v>
      </c>
      <c r="AP238" s="46">
        <f t="shared" si="20"/>
        <v>0</v>
      </c>
      <c r="AQ238" s="46">
        <f t="shared" si="21"/>
        <v>9750000</v>
      </c>
      <c r="AR238" s="73" t="s">
        <v>65</v>
      </c>
      <c r="AS238" s="188">
        <v>9750000</v>
      </c>
      <c r="AT238" s="73" t="s">
        <v>86</v>
      </c>
      <c r="AU238" s="76">
        <v>0</v>
      </c>
      <c r="AV238" s="79" t="s">
        <v>73</v>
      </c>
      <c r="AW238" s="187">
        <v>0</v>
      </c>
      <c r="AX238" s="186">
        <f t="shared" si="22"/>
        <v>9750000</v>
      </c>
      <c r="AY238" s="82">
        <f t="shared" si="23"/>
        <v>0</v>
      </c>
      <c r="AZ238" s="185">
        <v>0</v>
      </c>
      <c r="BA238" s="79" t="s">
        <v>73</v>
      </c>
      <c r="BB238" s="73" t="s">
        <v>87</v>
      </c>
      <c r="BC238" s="162" t="s">
        <v>1099</v>
      </c>
      <c r="BD238" s="72" t="s">
        <v>65</v>
      </c>
      <c r="BE238" s="72" t="s">
        <v>65</v>
      </c>
    </row>
    <row r="239" spans="2:57" x14ac:dyDescent="0.25">
      <c r="B239" s="72">
        <v>2025</v>
      </c>
      <c r="C239" s="72">
        <v>891780111</v>
      </c>
      <c r="D239" s="72" t="s">
        <v>63</v>
      </c>
      <c r="E239" s="190" t="s">
        <v>1098</v>
      </c>
      <c r="F239" s="73" t="s">
        <v>1097</v>
      </c>
      <c r="G239" s="73">
        <v>0</v>
      </c>
      <c r="H239" s="73" t="s">
        <v>71</v>
      </c>
      <c r="I239" s="72" t="s">
        <v>64</v>
      </c>
      <c r="J239" s="74" t="s">
        <v>81</v>
      </c>
      <c r="K239" s="162" t="s">
        <v>1096</v>
      </c>
      <c r="L239" s="188">
        <v>11483400</v>
      </c>
      <c r="M239" s="72" t="s">
        <v>66</v>
      </c>
      <c r="N239" s="162" t="s">
        <v>1095</v>
      </c>
      <c r="O239" s="162">
        <v>1085112129</v>
      </c>
      <c r="P239" s="191">
        <v>27</v>
      </c>
      <c r="Q239" s="78">
        <v>45670</v>
      </c>
      <c r="R239" s="162">
        <v>2494141000</v>
      </c>
      <c r="S239" s="78">
        <v>45681</v>
      </c>
      <c r="T239" s="188">
        <v>11483400</v>
      </c>
      <c r="U239" s="73" t="s">
        <v>65</v>
      </c>
      <c r="V239" s="188">
        <v>1082868728</v>
      </c>
      <c r="W239" s="190" t="s">
        <v>1054</v>
      </c>
      <c r="X239" s="189">
        <v>45681</v>
      </c>
      <c r="Y239" s="189">
        <v>45681</v>
      </c>
      <c r="Z239" s="75" t="s">
        <v>73</v>
      </c>
      <c r="AA239" s="75">
        <v>45808</v>
      </c>
      <c r="AB239" s="46">
        <f t="shared" si="18"/>
        <v>127</v>
      </c>
      <c r="AC239" s="76">
        <v>0</v>
      </c>
      <c r="AD239" s="76">
        <v>0</v>
      </c>
      <c r="AE239" s="76">
        <v>0</v>
      </c>
      <c r="AF239" s="77" t="s">
        <v>73</v>
      </c>
      <c r="AG239" s="283">
        <f t="shared" si="19"/>
        <v>0</v>
      </c>
      <c r="AH239" s="76">
        <v>0</v>
      </c>
      <c r="AI239" s="76">
        <v>0</v>
      </c>
      <c r="AJ239" s="73" t="s">
        <v>73</v>
      </c>
      <c r="AK239" s="78" t="s">
        <v>73</v>
      </c>
      <c r="AL239" s="76">
        <v>0</v>
      </c>
      <c r="AM239" s="78" t="s">
        <v>73</v>
      </c>
      <c r="AN239" s="78" t="s">
        <v>73</v>
      </c>
      <c r="AO239" s="78" t="s">
        <v>73</v>
      </c>
      <c r="AP239" s="46">
        <f t="shared" si="20"/>
        <v>0</v>
      </c>
      <c r="AQ239" s="46">
        <f t="shared" si="21"/>
        <v>11483400</v>
      </c>
      <c r="AR239" s="73" t="s">
        <v>65</v>
      </c>
      <c r="AS239" s="188">
        <v>11483400</v>
      </c>
      <c r="AT239" s="73" t="s">
        <v>86</v>
      </c>
      <c r="AU239" s="76">
        <v>0</v>
      </c>
      <c r="AV239" s="79" t="s">
        <v>73</v>
      </c>
      <c r="AW239" s="187">
        <v>0</v>
      </c>
      <c r="AX239" s="186">
        <f t="shared" si="22"/>
        <v>11483400</v>
      </c>
      <c r="AY239" s="82">
        <f t="shared" si="23"/>
        <v>0</v>
      </c>
      <c r="AZ239" s="185">
        <v>0</v>
      </c>
      <c r="BA239" s="79" t="s">
        <v>73</v>
      </c>
      <c r="BB239" s="73" t="s">
        <v>87</v>
      </c>
      <c r="BC239" s="162" t="s">
        <v>1094</v>
      </c>
      <c r="BD239" s="72" t="s">
        <v>65</v>
      </c>
      <c r="BE239" s="72" t="s">
        <v>65</v>
      </c>
    </row>
    <row r="240" spans="2:57" x14ac:dyDescent="0.25">
      <c r="B240" s="72">
        <v>2025</v>
      </c>
      <c r="C240" s="72">
        <v>891780111</v>
      </c>
      <c r="D240" s="72" t="s">
        <v>63</v>
      </c>
      <c r="E240" s="190" t="s">
        <v>1093</v>
      </c>
      <c r="F240" s="73" t="s">
        <v>1092</v>
      </c>
      <c r="G240" s="73">
        <v>0</v>
      </c>
      <c r="H240" s="73" t="s">
        <v>71</v>
      </c>
      <c r="I240" s="72" t="s">
        <v>64</v>
      </c>
      <c r="J240" s="74" t="s">
        <v>81</v>
      </c>
      <c r="K240" s="162" t="s">
        <v>919</v>
      </c>
      <c r="L240" s="188">
        <v>9825000</v>
      </c>
      <c r="M240" s="72" t="s">
        <v>66</v>
      </c>
      <c r="N240" s="162" t="s">
        <v>1091</v>
      </c>
      <c r="O240" s="162">
        <v>36727735</v>
      </c>
      <c r="P240" s="191">
        <v>27</v>
      </c>
      <c r="Q240" s="78">
        <v>45670</v>
      </c>
      <c r="R240" s="162">
        <v>2494141000</v>
      </c>
      <c r="S240" s="78">
        <v>45681</v>
      </c>
      <c r="T240" s="188">
        <v>9825000</v>
      </c>
      <c r="U240" s="73" t="s">
        <v>65</v>
      </c>
      <c r="V240" s="188">
        <v>7633817</v>
      </c>
      <c r="W240" s="190" t="s">
        <v>917</v>
      </c>
      <c r="X240" s="189">
        <v>45681</v>
      </c>
      <c r="Y240" s="189">
        <v>45681</v>
      </c>
      <c r="Z240" s="75" t="s">
        <v>73</v>
      </c>
      <c r="AA240" s="75">
        <v>45808</v>
      </c>
      <c r="AB240" s="46">
        <f t="shared" si="18"/>
        <v>127</v>
      </c>
      <c r="AC240" s="76">
        <v>0</v>
      </c>
      <c r="AD240" s="76">
        <v>0</v>
      </c>
      <c r="AE240" s="76">
        <v>0</v>
      </c>
      <c r="AF240" s="77" t="s">
        <v>73</v>
      </c>
      <c r="AG240" s="283">
        <f t="shared" si="19"/>
        <v>0</v>
      </c>
      <c r="AH240" s="76">
        <v>0</v>
      </c>
      <c r="AI240" s="76">
        <v>0</v>
      </c>
      <c r="AJ240" s="73" t="s">
        <v>73</v>
      </c>
      <c r="AK240" s="78" t="s">
        <v>73</v>
      </c>
      <c r="AL240" s="76">
        <v>0</v>
      </c>
      <c r="AM240" s="78" t="s">
        <v>73</v>
      </c>
      <c r="AN240" s="78" t="s">
        <v>73</v>
      </c>
      <c r="AO240" s="78" t="s">
        <v>73</v>
      </c>
      <c r="AP240" s="46">
        <f t="shared" si="20"/>
        <v>0</v>
      </c>
      <c r="AQ240" s="46">
        <f t="shared" si="21"/>
        <v>9825000</v>
      </c>
      <c r="AR240" s="73" t="s">
        <v>65</v>
      </c>
      <c r="AS240" s="188">
        <v>9825000</v>
      </c>
      <c r="AT240" s="73" t="s">
        <v>86</v>
      </c>
      <c r="AU240" s="76">
        <v>0</v>
      </c>
      <c r="AV240" s="79" t="s">
        <v>73</v>
      </c>
      <c r="AW240" s="187">
        <v>0</v>
      </c>
      <c r="AX240" s="186">
        <f t="shared" si="22"/>
        <v>9825000</v>
      </c>
      <c r="AY240" s="82">
        <f t="shared" si="23"/>
        <v>0</v>
      </c>
      <c r="AZ240" s="185">
        <v>0</v>
      </c>
      <c r="BA240" s="79" t="s">
        <v>73</v>
      </c>
      <c r="BB240" s="73" t="s">
        <v>87</v>
      </c>
      <c r="BC240" s="162" t="s">
        <v>1090</v>
      </c>
      <c r="BD240" s="72" t="s">
        <v>65</v>
      </c>
      <c r="BE240" s="72" t="s">
        <v>65</v>
      </c>
    </row>
    <row r="241" spans="2:57" x14ac:dyDescent="0.25">
      <c r="B241" s="72">
        <v>2025</v>
      </c>
      <c r="C241" s="72">
        <v>891780111</v>
      </c>
      <c r="D241" s="72" t="s">
        <v>63</v>
      </c>
      <c r="E241" s="190" t="s">
        <v>1089</v>
      </c>
      <c r="F241" s="73" t="s">
        <v>1088</v>
      </c>
      <c r="G241" s="73">
        <v>0</v>
      </c>
      <c r="H241" s="73" t="s">
        <v>71</v>
      </c>
      <c r="I241" s="72" t="s">
        <v>64</v>
      </c>
      <c r="J241" s="74" t="s">
        <v>81</v>
      </c>
      <c r="K241" s="162" t="s">
        <v>1087</v>
      </c>
      <c r="L241" s="188">
        <v>6110000</v>
      </c>
      <c r="M241" s="72" t="s">
        <v>66</v>
      </c>
      <c r="N241" s="162" t="s">
        <v>1086</v>
      </c>
      <c r="O241" s="162">
        <v>12612617</v>
      </c>
      <c r="P241" s="191">
        <v>27</v>
      </c>
      <c r="Q241" s="78">
        <v>45670</v>
      </c>
      <c r="R241" s="162">
        <v>2494141000</v>
      </c>
      <c r="S241" s="78">
        <v>45681</v>
      </c>
      <c r="T241" s="188">
        <v>6110000</v>
      </c>
      <c r="U241" s="73" t="s">
        <v>65</v>
      </c>
      <c r="V241" s="188">
        <v>85468582</v>
      </c>
      <c r="W241" s="190" t="s">
        <v>1085</v>
      </c>
      <c r="X241" s="189">
        <v>45681</v>
      </c>
      <c r="Y241" s="189">
        <v>45681</v>
      </c>
      <c r="Z241" s="75" t="s">
        <v>73</v>
      </c>
      <c r="AA241" s="75">
        <v>45747</v>
      </c>
      <c r="AB241" s="46">
        <f t="shared" si="18"/>
        <v>66</v>
      </c>
      <c r="AC241" s="76">
        <v>0</v>
      </c>
      <c r="AD241" s="76">
        <v>0</v>
      </c>
      <c r="AE241" s="76">
        <v>0</v>
      </c>
      <c r="AF241" s="77" t="s">
        <v>73</v>
      </c>
      <c r="AG241" s="283">
        <f t="shared" si="19"/>
        <v>0</v>
      </c>
      <c r="AH241" s="76">
        <v>0</v>
      </c>
      <c r="AI241" s="76">
        <v>0</v>
      </c>
      <c r="AJ241" s="73" t="s">
        <v>73</v>
      </c>
      <c r="AK241" s="78" t="s">
        <v>73</v>
      </c>
      <c r="AL241" s="76">
        <v>0</v>
      </c>
      <c r="AM241" s="78" t="s">
        <v>73</v>
      </c>
      <c r="AN241" s="78" t="s">
        <v>73</v>
      </c>
      <c r="AO241" s="78" t="s">
        <v>73</v>
      </c>
      <c r="AP241" s="46">
        <f t="shared" si="20"/>
        <v>0</v>
      </c>
      <c r="AQ241" s="46">
        <f t="shared" si="21"/>
        <v>6110000</v>
      </c>
      <c r="AR241" s="73" t="s">
        <v>65</v>
      </c>
      <c r="AS241" s="188">
        <v>6110000</v>
      </c>
      <c r="AT241" s="73" t="s">
        <v>86</v>
      </c>
      <c r="AU241" s="76">
        <v>0</v>
      </c>
      <c r="AV241" s="79" t="s">
        <v>73</v>
      </c>
      <c r="AW241" s="187">
        <v>0</v>
      </c>
      <c r="AX241" s="186">
        <f t="shared" si="22"/>
        <v>6110000</v>
      </c>
      <c r="AY241" s="82">
        <f t="shared" si="23"/>
        <v>0</v>
      </c>
      <c r="AZ241" s="185">
        <v>0</v>
      </c>
      <c r="BA241" s="79" t="s">
        <v>73</v>
      </c>
      <c r="BB241" s="73" t="s">
        <v>87</v>
      </c>
      <c r="BC241" s="162" t="s">
        <v>1084</v>
      </c>
      <c r="BD241" s="72" t="s">
        <v>65</v>
      </c>
      <c r="BE241" s="72" t="s">
        <v>65</v>
      </c>
    </row>
    <row r="242" spans="2:57" x14ac:dyDescent="0.25">
      <c r="B242" s="72">
        <v>2025</v>
      </c>
      <c r="C242" s="72">
        <v>891780111</v>
      </c>
      <c r="D242" s="72" t="s">
        <v>63</v>
      </c>
      <c r="E242" s="190" t="s">
        <v>1083</v>
      </c>
      <c r="F242" s="73" t="s">
        <v>1082</v>
      </c>
      <c r="G242" s="73">
        <v>0</v>
      </c>
      <c r="H242" s="73" t="s">
        <v>71</v>
      </c>
      <c r="I242" s="72" t="s">
        <v>64</v>
      </c>
      <c r="J242" s="74" t="s">
        <v>81</v>
      </c>
      <c r="K242" s="162" t="s">
        <v>1081</v>
      </c>
      <c r="L242" s="188">
        <v>12920000</v>
      </c>
      <c r="M242" s="72" t="s">
        <v>66</v>
      </c>
      <c r="N242" s="162" t="s">
        <v>1080</v>
      </c>
      <c r="O242" s="162">
        <v>1082944852</v>
      </c>
      <c r="P242" s="73">
        <v>28</v>
      </c>
      <c r="Q242" s="78">
        <v>45670</v>
      </c>
      <c r="R242" s="97">
        <v>5573604000</v>
      </c>
      <c r="S242" s="78">
        <v>45681</v>
      </c>
      <c r="T242" s="188">
        <v>12920000</v>
      </c>
      <c r="U242" s="73" t="s">
        <v>65</v>
      </c>
      <c r="V242" s="188">
        <v>85152695</v>
      </c>
      <c r="W242" s="190" t="s">
        <v>857</v>
      </c>
      <c r="X242" s="189">
        <v>45681</v>
      </c>
      <c r="Y242" s="189">
        <v>45681</v>
      </c>
      <c r="Z242" s="75" t="s">
        <v>73</v>
      </c>
      <c r="AA242" s="75">
        <v>45808</v>
      </c>
      <c r="AB242" s="46">
        <f t="shared" si="18"/>
        <v>127</v>
      </c>
      <c r="AC242" s="76">
        <v>0</v>
      </c>
      <c r="AD242" s="76">
        <v>0</v>
      </c>
      <c r="AE242" s="76">
        <v>0</v>
      </c>
      <c r="AF242" s="77" t="s">
        <v>73</v>
      </c>
      <c r="AG242" s="283">
        <f t="shared" si="19"/>
        <v>0</v>
      </c>
      <c r="AH242" s="76">
        <v>0</v>
      </c>
      <c r="AI242" s="76">
        <v>0</v>
      </c>
      <c r="AJ242" s="73" t="s">
        <v>73</v>
      </c>
      <c r="AK242" s="78" t="s">
        <v>73</v>
      </c>
      <c r="AL242" s="76">
        <v>0</v>
      </c>
      <c r="AM242" s="78" t="s">
        <v>73</v>
      </c>
      <c r="AN242" s="78" t="s">
        <v>73</v>
      </c>
      <c r="AO242" s="78" t="s">
        <v>73</v>
      </c>
      <c r="AP242" s="46">
        <f t="shared" si="20"/>
        <v>0</v>
      </c>
      <c r="AQ242" s="46">
        <f t="shared" si="21"/>
        <v>12920000</v>
      </c>
      <c r="AR242" s="73" t="s">
        <v>65</v>
      </c>
      <c r="AS242" s="188">
        <v>12920000</v>
      </c>
      <c r="AT242" s="73" t="s">
        <v>86</v>
      </c>
      <c r="AU242" s="76">
        <v>0</v>
      </c>
      <c r="AV242" s="79" t="s">
        <v>73</v>
      </c>
      <c r="AW242" s="187">
        <v>0</v>
      </c>
      <c r="AX242" s="186">
        <f t="shared" si="22"/>
        <v>12920000</v>
      </c>
      <c r="AY242" s="82">
        <f t="shared" si="23"/>
        <v>0</v>
      </c>
      <c r="AZ242" s="185">
        <v>0</v>
      </c>
      <c r="BA242" s="79" t="s">
        <v>73</v>
      </c>
      <c r="BB242" s="73" t="s">
        <v>87</v>
      </c>
      <c r="BC242" s="162" t="s">
        <v>1079</v>
      </c>
      <c r="BD242" s="72" t="s">
        <v>65</v>
      </c>
      <c r="BE242" s="72" t="s">
        <v>65</v>
      </c>
    </row>
    <row r="243" spans="2:57" x14ac:dyDescent="0.25">
      <c r="B243" s="72">
        <v>2025</v>
      </c>
      <c r="C243" s="72">
        <v>891780111</v>
      </c>
      <c r="D243" s="72" t="s">
        <v>63</v>
      </c>
      <c r="E243" s="190" t="s">
        <v>1078</v>
      </c>
      <c r="F243" s="73" t="s">
        <v>1077</v>
      </c>
      <c r="G243" s="73">
        <v>0</v>
      </c>
      <c r="H243" s="73" t="s">
        <v>71</v>
      </c>
      <c r="I243" s="72" t="s">
        <v>64</v>
      </c>
      <c r="J243" s="74" t="s">
        <v>81</v>
      </c>
      <c r="K243" s="162" t="s">
        <v>1076</v>
      </c>
      <c r="L243" s="188">
        <v>9750000</v>
      </c>
      <c r="M243" s="72" t="s">
        <v>66</v>
      </c>
      <c r="N243" s="162" t="s">
        <v>1075</v>
      </c>
      <c r="O243" s="162">
        <v>1082915041</v>
      </c>
      <c r="P243" s="191">
        <v>27</v>
      </c>
      <c r="Q243" s="78">
        <v>45670</v>
      </c>
      <c r="R243" s="162">
        <v>2494141000</v>
      </c>
      <c r="S243" s="78">
        <v>45681</v>
      </c>
      <c r="T243" s="188">
        <v>9750000</v>
      </c>
      <c r="U243" s="73" t="s">
        <v>65</v>
      </c>
      <c r="V243" s="188">
        <v>57444673</v>
      </c>
      <c r="W243" s="190" t="s">
        <v>880</v>
      </c>
      <c r="X243" s="189">
        <v>45681</v>
      </c>
      <c r="Y243" s="189">
        <v>45681</v>
      </c>
      <c r="Z243" s="75" t="s">
        <v>73</v>
      </c>
      <c r="AA243" s="75">
        <v>45808</v>
      </c>
      <c r="AB243" s="46">
        <f t="shared" si="18"/>
        <v>127</v>
      </c>
      <c r="AC243" s="76">
        <v>0</v>
      </c>
      <c r="AD243" s="76">
        <v>0</v>
      </c>
      <c r="AE243" s="76">
        <v>0</v>
      </c>
      <c r="AF243" s="77" t="s">
        <v>73</v>
      </c>
      <c r="AG243" s="283">
        <f t="shared" si="19"/>
        <v>0</v>
      </c>
      <c r="AH243" s="76">
        <v>0</v>
      </c>
      <c r="AI243" s="76">
        <v>0</v>
      </c>
      <c r="AJ243" s="73" t="s">
        <v>73</v>
      </c>
      <c r="AK243" s="78" t="s">
        <v>73</v>
      </c>
      <c r="AL243" s="76">
        <v>0</v>
      </c>
      <c r="AM243" s="78" t="s">
        <v>73</v>
      </c>
      <c r="AN243" s="78" t="s">
        <v>73</v>
      </c>
      <c r="AO243" s="78" t="s">
        <v>73</v>
      </c>
      <c r="AP243" s="46">
        <f t="shared" si="20"/>
        <v>0</v>
      </c>
      <c r="AQ243" s="46">
        <f t="shared" si="21"/>
        <v>9750000</v>
      </c>
      <c r="AR243" s="73" t="s">
        <v>65</v>
      </c>
      <c r="AS243" s="188">
        <v>9750000</v>
      </c>
      <c r="AT243" s="73" t="s">
        <v>86</v>
      </c>
      <c r="AU243" s="76">
        <v>0</v>
      </c>
      <c r="AV243" s="79" t="s">
        <v>73</v>
      </c>
      <c r="AW243" s="187">
        <v>0</v>
      </c>
      <c r="AX243" s="186">
        <f t="shared" si="22"/>
        <v>9750000</v>
      </c>
      <c r="AY243" s="82">
        <f t="shared" si="23"/>
        <v>0</v>
      </c>
      <c r="AZ243" s="185">
        <v>0</v>
      </c>
      <c r="BA243" s="79" t="s">
        <v>73</v>
      </c>
      <c r="BB243" s="73" t="s">
        <v>87</v>
      </c>
      <c r="BC243" s="162" t="s">
        <v>1074</v>
      </c>
      <c r="BD243" s="72" t="s">
        <v>65</v>
      </c>
      <c r="BE243" s="72" t="s">
        <v>65</v>
      </c>
    </row>
    <row r="244" spans="2:57" x14ac:dyDescent="0.25">
      <c r="B244" s="72">
        <v>2025</v>
      </c>
      <c r="C244" s="72">
        <v>891780111</v>
      </c>
      <c r="D244" s="72" t="s">
        <v>63</v>
      </c>
      <c r="E244" s="190" t="s">
        <v>1073</v>
      </c>
      <c r="F244" s="73" t="s">
        <v>1072</v>
      </c>
      <c r="G244" s="73">
        <v>0</v>
      </c>
      <c r="H244" s="73" t="s">
        <v>71</v>
      </c>
      <c r="I244" s="72" t="s">
        <v>64</v>
      </c>
      <c r="J244" s="74" t="s">
        <v>81</v>
      </c>
      <c r="K244" s="162" t="s">
        <v>1071</v>
      </c>
      <c r="L244" s="188">
        <v>15161100</v>
      </c>
      <c r="M244" s="72" t="s">
        <v>66</v>
      </c>
      <c r="N244" s="162" t="s">
        <v>1070</v>
      </c>
      <c r="O244" s="162">
        <v>36563913</v>
      </c>
      <c r="P244" s="73">
        <v>28</v>
      </c>
      <c r="Q244" s="78">
        <v>45670</v>
      </c>
      <c r="R244" s="97">
        <v>5573604000</v>
      </c>
      <c r="S244" s="78">
        <v>45681</v>
      </c>
      <c r="T244" s="188">
        <v>15161100</v>
      </c>
      <c r="U244" s="73" t="s">
        <v>65</v>
      </c>
      <c r="V244" s="188">
        <v>57461216</v>
      </c>
      <c r="W244" s="190" t="s">
        <v>836</v>
      </c>
      <c r="X244" s="189">
        <v>45681</v>
      </c>
      <c r="Y244" s="189">
        <v>45681</v>
      </c>
      <c r="Z244" s="75" t="s">
        <v>73</v>
      </c>
      <c r="AA244" s="75">
        <v>45808</v>
      </c>
      <c r="AB244" s="46">
        <f t="shared" si="18"/>
        <v>127</v>
      </c>
      <c r="AC244" s="76">
        <v>0</v>
      </c>
      <c r="AD244" s="76">
        <v>0</v>
      </c>
      <c r="AE244" s="76">
        <v>0</v>
      </c>
      <c r="AF244" s="77" t="s">
        <v>73</v>
      </c>
      <c r="AG244" s="283">
        <f t="shared" si="19"/>
        <v>0</v>
      </c>
      <c r="AH244" s="76">
        <v>0</v>
      </c>
      <c r="AI244" s="76">
        <v>0</v>
      </c>
      <c r="AJ244" s="73" t="s">
        <v>73</v>
      </c>
      <c r="AK244" s="78" t="s">
        <v>73</v>
      </c>
      <c r="AL244" s="76">
        <v>0</v>
      </c>
      <c r="AM244" s="78" t="s">
        <v>73</v>
      </c>
      <c r="AN244" s="78" t="s">
        <v>73</v>
      </c>
      <c r="AO244" s="78" t="s">
        <v>73</v>
      </c>
      <c r="AP244" s="46">
        <f t="shared" si="20"/>
        <v>0</v>
      </c>
      <c r="AQ244" s="46">
        <f t="shared" si="21"/>
        <v>15161100</v>
      </c>
      <c r="AR244" s="73" t="s">
        <v>65</v>
      </c>
      <c r="AS244" s="188">
        <v>15161100</v>
      </c>
      <c r="AT244" s="73" t="s">
        <v>86</v>
      </c>
      <c r="AU244" s="76">
        <v>0</v>
      </c>
      <c r="AV244" s="79" t="s">
        <v>73</v>
      </c>
      <c r="AW244" s="187">
        <v>0</v>
      </c>
      <c r="AX244" s="186">
        <f t="shared" si="22"/>
        <v>15161100</v>
      </c>
      <c r="AY244" s="82">
        <f t="shared" si="23"/>
        <v>0</v>
      </c>
      <c r="AZ244" s="185">
        <v>0</v>
      </c>
      <c r="BA244" s="79" t="s">
        <v>73</v>
      </c>
      <c r="BB244" s="73" t="s">
        <v>87</v>
      </c>
      <c r="BC244" s="162" t="s">
        <v>1069</v>
      </c>
      <c r="BD244" s="72" t="s">
        <v>65</v>
      </c>
      <c r="BE244" s="72" t="s">
        <v>65</v>
      </c>
    </row>
    <row r="245" spans="2:57" x14ac:dyDescent="0.25">
      <c r="B245" s="72">
        <v>2025</v>
      </c>
      <c r="C245" s="72">
        <v>891780111</v>
      </c>
      <c r="D245" s="72" t="s">
        <v>63</v>
      </c>
      <c r="E245" s="190" t="s">
        <v>1068</v>
      </c>
      <c r="F245" s="73" t="s">
        <v>1067</v>
      </c>
      <c r="G245" s="73">
        <v>0</v>
      </c>
      <c r="H245" s="73" t="s">
        <v>71</v>
      </c>
      <c r="I245" s="72" t="s">
        <v>64</v>
      </c>
      <c r="J245" s="74" t="s">
        <v>81</v>
      </c>
      <c r="K245" s="162" t="s">
        <v>1066</v>
      </c>
      <c r="L245" s="188">
        <v>15739800</v>
      </c>
      <c r="M245" s="72" t="s">
        <v>66</v>
      </c>
      <c r="N245" s="162" t="s">
        <v>1065</v>
      </c>
      <c r="O245" s="162">
        <v>36667908</v>
      </c>
      <c r="P245" s="73">
        <v>28</v>
      </c>
      <c r="Q245" s="78">
        <v>45670</v>
      </c>
      <c r="R245" s="97">
        <v>5573604000</v>
      </c>
      <c r="S245" s="78">
        <v>45681</v>
      </c>
      <c r="T245" s="188">
        <v>15739800</v>
      </c>
      <c r="U245" s="73" t="s">
        <v>65</v>
      </c>
      <c r="V245" s="188">
        <v>85449357</v>
      </c>
      <c r="W245" s="190" t="s">
        <v>868</v>
      </c>
      <c r="X245" s="189">
        <v>45681</v>
      </c>
      <c r="Y245" s="189">
        <v>45681</v>
      </c>
      <c r="Z245" s="75" t="s">
        <v>73</v>
      </c>
      <c r="AA245" s="75">
        <v>45808</v>
      </c>
      <c r="AB245" s="46">
        <f t="shared" si="18"/>
        <v>127</v>
      </c>
      <c r="AC245" s="76">
        <v>0</v>
      </c>
      <c r="AD245" s="76">
        <v>0</v>
      </c>
      <c r="AE245" s="76">
        <v>0</v>
      </c>
      <c r="AF245" s="77" t="s">
        <v>73</v>
      </c>
      <c r="AG245" s="283">
        <f t="shared" si="19"/>
        <v>0</v>
      </c>
      <c r="AH245" s="76">
        <v>0</v>
      </c>
      <c r="AI245" s="76">
        <v>0</v>
      </c>
      <c r="AJ245" s="73" t="s">
        <v>73</v>
      </c>
      <c r="AK245" s="78" t="s">
        <v>73</v>
      </c>
      <c r="AL245" s="76">
        <v>0</v>
      </c>
      <c r="AM245" s="78" t="s">
        <v>73</v>
      </c>
      <c r="AN245" s="78" t="s">
        <v>73</v>
      </c>
      <c r="AO245" s="78" t="s">
        <v>73</v>
      </c>
      <c r="AP245" s="46">
        <f t="shared" si="20"/>
        <v>0</v>
      </c>
      <c r="AQ245" s="46">
        <f t="shared" si="21"/>
        <v>15739800</v>
      </c>
      <c r="AR245" s="73" t="s">
        <v>65</v>
      </c>
      <c r="AS245" s="188">
        <v>15739800</v>
      </c>
      <c r="AT245" s="73" t="s">
        <v>86</v>
      </c>
      <c r="AU245" s="76">
        <v>0</v>
      </c>
      <c r="AV245" s="79" t="s">
        <v>73</v>
      </c>
      <c r="AW245" s="187">
        <v>0</v>
      </c>
      <c r="AX245" s="186">
        <f t="shared" si="22"/>
        <v>15739800</v>
      </c>
      <c r="AY245" s="82">
        <f t="shared" si="23"/>
        <v>0</v>
      </c>
      <c r="AZ245" s="185">
        <v>0</v>
      </c>
      <c r="BA245" s="79" t="s">
        <v>73</v>
      </c>
      <c r="BB245" s="73" t="s">
        <v>87</v>
      </c>
      <c r="BC245" s="162" t="s">
        <v>1064</v>
      </c>
      <c r="BD245" s="72" t="s">
        <v>65</v>
      </c>
      <c r="BE245" s="72" t="s">
        <v>65</v>
      </c>
    </row>
    <row r="246" spans="2:57" x14ac:dyDescent="0.25">
      <c r="B246" s="72">
        <v>2025</v>
      </c>
      <c r="C246" s="72">
        <v>891780111</v>
      </c>
      <c r="D246" s="72" t="s">
        <v>63</v>
      </c>
      <c r="E246" s="190" t="s">
        <v>1063</v>
      </c>
      <c r="F246" s="73" t="s">
        <v>1062</v>
      </c>
      <c r="G246" s="73">
        <v>0</v>
      </c>
      <c r="H246" s="73" t="s">
        <v>71</v>
      </c>
      <c r="I246" s="72" t="s">
        <v>64</v>
      </c>
      <c r="J246" s="74" t="s">
        <v>81</v>
      </c>
      <c r="K246" s="162" t="s">
        <v>1061</v>
      </c>
      <c r="L246" s="188">
        <v>9825000</v>
      </c>
      <c r="M246" s="72" t="s">
        <v>66</v>
      </c>
      <c r="N246" s="162" t="s">
        <v>1060</v>
      </c>
      <c r="O246" s="162">
        <v>36668600</v>
      </c>
      <c r="P246" s="191">
        <v>27</v>
      </c>
      <c r="Q246" s="78">
        <v>45670</v>
      </c>
      <c r="R246" s="162">
        <v>2494141000</v>
      </c>
      <c r="S246" s="78">
        <v>45681</v>
      </c>
      <c r="T246" s="188">
        <v>9825000</v>
      </c>
      <c r="U246" s="73" t="s">
        <v>65</v>
      </c>
      <c r="V246" s="188">
        <v>7633817</v>
      </c>
      <c r="W246" s="190" t="s">
        <v>917</v>
      </c>
      <c r="X246" s="189">
        <v>45681</v>
      </c>
      <c r="Y246" s="189">
        <v>45681</v>
      </c>
      <c r="Z246" s="75" t="s">
        <v>73</v>
      </c>
      <c r="AA246" s="75">
        <v>45808</v>
      </c>
      <c r="AB246" s="46">
        <f t="shared" si="18"/>
        <v>127</v>
      </c>
      <c r="AC246" s="76">
        <v>0</v>
      </c>
      <c r="AD246" s="76">
        <v>0</v>
      </c>
      <c r="AE246" s="76">
        <v>0</v>
      </c>
      <c r="AF246" s="77" t="s">
        <v>73</v>
      </c>
      <c r="AG246" s="283">
        <f t="shared" si="19"/>
        <v>0</v>
      </c>
      <c r="AH246" s="76">
        <v>0</v>
      </c>
      <c r="AI246" s="76">
        <v>0</v>
      </c>
      <c r="AJ246" s="73" t="s">
        <v>73</v>
      </c>
      <c r="AK246" s="78" t="s">
        <v>73</v>
      </c>
      <c r="AL246" s="76">
        <v>0</v>
      </c>
      <c r="AM246" s="78" t="s">
        <v>73</v>
      </c>
      <c r="AN246" s="78" t="s">
        <v>73</v>
      </c>
      <c r="AO246" s="78" t="s">
        <v>73</v>
      </c>
      <c r="AP246" s="46">
        <f t="shared" si="20"/>
        <v>0</v>
      </c>
      <c r="AQ246" s="46">
        <f t="shared" si="21"/>
        <v>9825000</v>
      </c>
      <c r="AR246" s="73" t="s">
        <v>65</v>
      </c>
      <c r="AS246" s="188">
        <v>9825000</v>
      </c>
      <c r="AT246" s="73" t="s">
        <v>86</v>
      </c>
      <c r="AU246" s="76">
        <v>0</v>
      </c>
      <c r="AV246" s="79" t="s">
        <v>73</v>
      </c>
      <c r="AW246" s="187">
        <v>0</v>
      </c>
      <c r="AX246" s="186">
        <f t="shared" si="22"/>
        <v>9825000</v>
      </c>
      <c r="AY246" s="82">
        <f t="shared" si="23"/>
        <v>0</v>
      </c>
      <c r="AZ246" s="185">
        <v>0</v>
      </c>
      <c r="BA246" s="79" t="s">
        <v>73</v>
      </c>
      <c r="BB246" s="73" t="s">
        <v>87</v>
      </c>
      <c r="BC246" s="162" t="s">
        <v>1059</v>
      </c>
      <c r="BD246" s="72" t="s">
        <v>65</v>
      </c>
      <c r="BE246" s="72" t="s">
        <v>65</v>
      </c>
    </row>
    <row r="247" spans="2:57" x14ac:dyDescent="0.25">
      <c r="B247" s="72">
        <v>2025</v>
      </c>
      <c r="C247" s="72">
        <v>891780111</v>
      </c>
      <c r="D247" s="72" t="s">
        <v>63</v>
      </c>
      <c r="E247" s="190" t="s">
        <v>1058</v>
      </c>
      <c r="F247" s="73" t="s">
        <v>1057</v>
      </c>
      <c r="G247" s="73">
        <v>0</v>
      </c>
      <c r="H247" s="73" t="s">
        <v>71</v>
      </c>
      <c r="I247" s="72" t="s">
        <v>64</v>
      </c>
      <c r="J247" s="74" t="s">
        <v>81</v>
      </c>
      <c r="K247" s="162" t="s">
        <v>1056</v>
      </c>
      <c r="L247" s="188">
        <v>11483400</v>
      </c>
      <c r="M247" s="72" t="s">
        <v>66</v>
      </c>
      <c r="N247" s="162" t="s">
        <v>1055</v>
      </c>
      <c r="O247" s="162">
        <v>1083041500</v>
      </c>
      <c r="P247" s="191">
        <v>27</v>
      </c>
      <c r="Q247" s="78">
        <v>45670</v>
      </c>
      <c r="R247" s="162">
        <v>2494141000</v>
      </c>
      <c r="S247" s="78">
        <v>45681</v>
      </c>
      <c r="T247" s="188">
        <v>11483400</v>
      </c>
      <c r="U247" s="73" t="s">
        <v>65</v>
      </c>
      <c r="V247" s="188">
        <v>1082868728</v>
      </c>
      <c r="W247" s="190" t="s">
        <v>1054</v>
      </c>
      <c r="X247" s="189">
        <v>45681</v>
      </c>
      <c r="Y247" s="189">
        <v>45681</v>
      </c>
      <c r="Z247" s="75" t="s">
        <v>73</v>
      </c>
      <c r="AA247" s="75">
        <v>45808</v>
      </c>
      <c r="AB247" s="46">
        <f t="shared" si="18"/>
        <v>127</v>
      </c>
      <c r="AC247" s="76">
        <v>0</v>
      </c>
      <c r="AD247" s="76">
        <v>0</v>
      </c>
      <c r="AE247" s="76">
        <v>0</v>
      </c>
      <c r="AF247" s="77" t="s">
        <v>73</v>
      </c>
      <c r="AG247" s="283">
        <f t="shared" si="19"/>
        <v>0</v>
      </c>
      <c r="AH247" s="76">
        <v>0</v>
      </c>
      <c r="AI247" s="76">
        <v>0</v>
      </c>
      <c r="AJ247" s="73" t="s">
        <v>73</v>
      </c>
      <c r="AK247" s="78" t="s">
        <v>73</v>
      </c>
      <c r="AL247" s="76">
        <v>0</v>
      </c>
      <c r="AM247" s="78" t="s">
        <v>73</v>
      </c>
      <c r="AN247" s="78" t="s">
        <v>73</v>
      </c>
      <c r="AO247" s="78" t="s">
        <v>73</v>
      </c>
      <c r="AP247" s="46">
        <f t="shared" si="20"/>
        <v>0</v>
      </c>
      <c r="AQ247" s="46">
        <f t="shared" si="21"/>
        <v>11483400</v>
      </c>
      <c r="AR247" s="73" t="s">
        <v>65</v>
      </c>
      <c r="AS247" s="188">
        <v>11483400</v>
      </c>
      <c r="AT247" s="73" t="s">
        <v>86</v>
      </c>
      <c r="AU247" s="76">
        <v>0</v>
      </c>
      <c r="AV247" s="79" t="s">
        <v>73</v>
      </c>
      <c r="AW247" s="187">
        <v>0</v>
      </c>
      <c r="AX247" s="186">
        <f t="shared" si="22"/>
        <v>11483400</v>
      </c>
      <c r="AY247" s="82">
        <f t="shared" si="23"/>
        <v>0</v>
      </c>
      <c r="AZ247" s="185">
        <v>0</v>
      </c>
      <c r="BA247" s="79" t="s">
        <v>73</v>
      </c>
      <c r="BB247" s="73" t="s">
        <v>87</v>
      </c>
      <c r="BC247" s="162" t="s">
        <v>1053</v>
      </c>
      <c r="BD247" s="72" t="s">
        <v>65</v>
      </c>
      <c r="BE247" s="72" t="s">
        <v>65</v>
      </c>
    </row>
    <row r="248" spans="2:57" x14ac:dyDescent="0.25">
      <c r="B248" s="72">
        <v>2025</v>
      </c>
      <c r="C248" s="72">
        <v>891780111</v>
      </c>
      <c r="D248" s="72" t="s">
        <v>63</v>
      </c>
      <c r="E248" s="190" t="s">
        <v>1052</v>
      </c>
      <c r="F248" s="73" t="s">
        <v>1051</v>
      </c>
      <c r="G248" s="73">
        <v>0</v>
      </c>
      <c r="H248" s="73" t="s">
        <v>71</v>
      </c>
      <c r="I248" s="72" t="s">
        <v>64</v>
      </c>
      <c r="J248" s="74" t="s">
        <v>81</v>
      </c>
      <c r="K248" s="162" t="s">
        <v>1050</v>
      </c>
      <c r="L248" s="188">
        <v>13676000</v>
      </c>
      <c r="M248" s="72" t="s">
        <v>66</v>
      </c>
      <c r="N248" s="162" t="s">
        <v>1049</v>
      </c>
      <c r="O248" s="162">
        <v>1065657067</v>
      </c>
      <c r="P248" s="73">
        <v>28</v>
      </c>
      <c r="Q248" s="78">
        <v>45670</v>
      </c>
      <c r="R248" s="97">
        <v>5573604000</v>
      </c>
      <c r="S248" s="78">
        <v>45681</v>
      </c>
      <c r="T248" s="188">
        <v>13676000</v>
      </c>
      <c r="U248" s="73" t="s">
        <v>65</v>
      </c>
      <c r="V248" s="188">
        <v>1082863147</v>
      </c>
      <c r="W248" s="190" t="s">
        <v>1048</v>
      </c>
      <c r="X248" s="189">
        <v>45681</v>
      </c>
      <c r="Y248" s="189">
        <v>45681</v>
      </c>
      <c r="Z248" s="75" t="s">
        <v>73</v>
      </c>
      <c r="AA248" s="75">
        <v>45808</v>
      </c>
      <c r="AB248" s="46">
        <f t="shared" si="18"/>
        <v>127</v>
      </c>
      <c r="AC248" s="76">
        <v>0</v>
      </c>
      <c r="AD248" s="76">
        <v>0</v>
      </c>
      <c r="AE248" s="76">
        <v>0</v>
      </c>
      <c r="AF248" s="77" t="s">
        <v>73</v>
      </c>
      <c r="AG248" s="283">
        <f t="shared" si="19"/>
        <v>0</v>
      </c>
      <c r="AH248" s="76">
        <v>0</v>
      </c>
      <c r="AI248" s="76">
        <v>0</v>
      </c>
      <c r="AJ248" s="73" t="s">
        <v>73</v>
      </c>
      <c r="AK248" s="78" t="s">
        <v>73</v>
      </c>
      <c r="AL248" s="76">
        <v>0</v>
      </c>
      <c r="AM248" s="78" t="s">
        <v>73</v>
      </c>
      <c r="AN248" s="78" t="s">
        <v>73</v>
      </c>
      <c r="AO248" s="78" t="s">
        <v>73</v>
      </c>
      <c r="AP248" s="46">
        <f t="shared" si="20"/>
        <v>0</v>
      </c>
      <c r="AQ248" s="46">
        <f t="shared" si="21"/>
        <v>13676000</v>
      </c>
      <c r="AR248" s="73" t="s">
        <v>65</v>
      </c>
      <c r="AS248" s="188">
        <v>13676000</v>
      </c>
      <c r="AT248" s="73" t="s">
        <v>86</v>
      </c>
      <c r="AU248" s="76">
        <v>0</v>
      </c>
      <c r="AV248" s="79" t="s">
        <v>73</v>
      </c>
      <c r="AW248" s="187">
        <v>0</v>
      </c>
      <c r="AX248" s="186">
        <f t="shared" si="22"/>
        <v>13676000</v>
      </c>
      <c r="AY248" s="82">
        <f t="shared" si="23"/>
        <v>0</v>
      </c>
      <c r="AZ248" s="185">
        <v>0</v>
      </c>
      <c r="BA248" s="79" t="s">
        <v>73</v>
      </c>
      <c r="BB248" s="73" t="s">
        <v>87</v>
      </c>
      <c r="BC248" s="162" t="s">
        <v>1047</v>
      </c>
      <c r="BD248" s="72" t="s">
        <v>65</v>
      </c>
      <c r="BE248" s="72" t="s">
        <v>65</v>
      </c>
    </row>
    <row r="249" spans="2:57" x14ac:dyDescent="0.25">
      <c r="B249" s="72">
        <v>2025</v>
      </c>
      <c r="C249" s="72">
        <v>891780111</v>
      </c>
      <c r="D249" s="72" t="s">
        <v>63</v>
      </c>
      <c r="E249" s="190" t="s">
        <v>1046</v>
      </c>
      <c r="F249" s="73" t="s">
        <v>1045</v>
      </c>
      <c r="G249" s="73">
        <v>0</v>
      </c>
      <c r="H249" s="73" t="s">
        <v>71</v>
      </c>
      <c r="I249" s="72" t="s">
        <v>64</v>
      </c>
      <c r="J249" s="74" t="s">
        <v>81</v>
      </c>
      <c r="K249" s="162" t="s">
        <v>1044</v>
      </c>
      <c r="L249" s="188">
        <v>9750000</v>
      </c>
      <c r="M249" s="72" t="s">
        <v>66</v>
      </c>
      <c r="N249" s="162" t="s">
        <v>1043</v>
      </c>
      <c r="O249" s="162">
        <v>1083032026</v>
      </c>
      <c r="P249" s="191">
        <v>27</v>
      </c>
      <c r="Q249" s="78">
        <v>45670</v>
      </c>
      <c r="R249" s="162">
        <v>2494141000</v>
      </c>
      <c r="S249" s="78">
        <v>45681</v>
      </c>
      <c r="T249" s="188">
        <v>9750000</v>
      </c>
      <c r="U249" s="73" t="s">
        <v>65</v>
      </c>
      <c r="V249" s="188">
        <v>85475141</v>
      </c>
      <c r="W249" s="190" t="s">
        <v>1042</v>
      </c>
      <c r="X249" s="189">
        <v>45681</v>
      </c>
      <c r="Y249" s="189">
        <v>45681</v>
      </c>
      <c r="Z249" s="75" t="s">
        <v>73</v>
      </c>
      <c r="AA249" s="75">
        <v>45808</v>
      </c>
      <c r="AB249" s="46">
        <f t="shared" si="18"/>
        <v>127</v>
      </c>
      <c r="AC249" s="76">
        <v>0</v>
      </c>
      <c r="AD249" s="76">
        <v>0</v>
      </c>
      <c r="AE249" s="76">
        <v>0</v>
      </c>
      <c r="AF249" s="77" t="s">
        <v>73</v>
      </c>
      <c r="AG249" s="283">
        <f t="shared" si="19"/>
        <v>0</v>
      </c>
      <c r="AH249" s="76">
        <v>0</v>
      </c>
      <c r="AI249" s="76">
        <v>0</v>
      </c>
      <c r="AJ249" s="73" t="s">
        <v>73</v>
      </c>
      <c r="AK249" s="78" t="s">
        <v>73</v>
      </c>
      <c r="AL249" s="76">
        <v>0</v>
      </c>
      <c r="AM249" s="78" t="s">
        <v>73</v>
      </c>
      <c r="AN249" s="78" t="s">
        <v>73</v>
      </c>
      <c r="AO249" s="78" t="s">
        <v>73</v>
      </c>
      <c r="AP249" s="46">
        <f t="shared" si="20"/>
        <v>0</v>
      </c>
      <c r="AQ249" s="46">
        <f t="shared" si="21"/>
        <v>9750000</v>
      </c>
      <c r="AR249" s="73" t="s">
        <v>65</v>
      </c>
      <c r="AS249" s="188">
        <v>9750000</v>
      </c>
      <c r="AT249" s="73" t="s">
        <v>86</v>
      </c>
      <c r="AU249" s="76">
        <v>0</v>
      </c>
      <c r="AV249" s="79" t="s">
        <v>73</v>
      </c>
      <c r="AW249" s="187">
        <v>0</v>
      </c>
      <c r="AX249" s="186">
        <f t="shared" si="22"/>
        <v>9750000</v>
      </c>
      <c r="AY249" s="82">
        <f t="shared" si="23"/>
        <v>0</v>
      </c>
      <c r="AZ249" s="185">
        <v>0</v>
      </c>
      <c r="BA249" s="79" t="s">
        <v>73</v>
      </c>
      <c r="BB249" s="73" t="s">
        <v>87</v>
      </c>
      <c r="BC249" s="162" t="s">
        <v>1041</v>
      </c>
      <c r="BD249" s="72" t="s">
        <v>65</v>
      </c>
      <c r="BE249" s="72" t="s">
        <v>65</v>
      </c>
    </row>
    <row r="250" spans="2:57" x14ac:dyDescent="0.25">
      <c r="B250" s="72">
        <v>2025</v>
      </c>
      <c r="C250" s="72">
        <v>891780111</v>
      </c>
      <c r="D250" s="72" t="s">
        <v>63</v>
      </c>
      <c r="E250" s="190" t="s">
        <v>1040</v>
      </c>
      <c r="F250" s="73" t="s">
        <v>1039</v>
      </c>
      <c r="G250" s="73">
        <v>0</v>
      </c>
      <c r="H250" s="73" t="s">
        <v>71</v>
      </c>
      <c r="I250" s="72" t="s">
        <v>64</v>
      </c>
      <c r="J250" s="74" t="s">
        <v>81</v>
      </c>
      <c r="K250" s="162" t="s">
        <v>1038</v>
      </c>
      <c r="L250" s="188">
        <v>17634700</v>
      </c>
      <c r="M250" s="72" t="s">
        <v>66</v>
      </c>
      <c r="N250" s="162" t="s">
        <v>1037</v>
      </c>
      <c r="O250" s="162">
        <v>1082857989</v>
      </c>
      <c r="P250" s="73">
        <v>28</v>
      </c>
      <c r="Q250" s="78">
        <v>45670</v>
      </c>
      <c r="R250" s="97">
        <v>5573604000</v>
      </c>
      <c r="S250" s="78">
        <v>45681</v>
      </c>
      <c r="T250" s="188">
        <v>17634700</v>
      </c>
      <c r="U250" s="73" t="s">
        <v>65</v>
      </c>
      <c r="V250" s="188">
        <v>72175281</v>
      </c>
      <c r="W250" s="190" t="s">
        <v>1036</v>
      </c>
      <c r="X250" s="189">
        <v>45681</v>
      </c>
      <c r="Y250" s="189">
        <v>45681</v>
      </c>
      <c r="Z250" s="75" t="s">
        <v>73</v>
      </c>
      <c r="AA250" s="75">
        <v>45808</v>
      </c>
      <c r="AB250" s="46">
        <f t="shared" si="18"/>
        <v>127</v>
      </c>
      <c r="AC250" s="76">
        <v>0</v>
      </c>
      <c r="AD250" s="76">
        <v>0</v>
      </c>
      <c r="AE250" s="76">
        <v>0</v>
      </c>
      <c r="AF250" s="77" t="s">
        <v>73</v>
      </c>
      <c r="AG250" s="283">
        <f t="shared" si="19"/>
        <v>0</v>
      </c>
      <c r="AH250" s="76">
        <v>0</v>
      </c>
      <c r="AI250" s="76">
        <v>0</v>
      </c>
      <c r="AJ250" s="73" t="s">
        <v>73</v>
      </c>
      <c r="AK250" s="78" t="s">
        <v>73</v>
      </c>
      <c r="AL250" s="76">
        <v>0</v>
      </c>
      <c r="AM250" s="78" t="s">
        <v>73</v>
      </c>
      <c r="AN250" s="78" t="s">
        <v>73</v>
      </c>
      <c r="AO250" s="78" t="s">
        <v>73</v>
      </c>
      <c r="AP250" s="46">
        <f t="shared" si="20"/>
        <v>0</v>
      </c>
      <c r="AQ250" s="46">
        <f t="shared" si="21"/>
        <v>17634700</v>
      </c>
      <c r="AR250" s="73" t="s">
        <v>65</v>
      </c>
      <c r="AS250" s="188">
        <v>17634700</v>
      </c>
      <c r="AT250" s="73" t="s">
        <v>86</v>
      </c>
      <c r="AU250" s="76">
        <v>0</v>
      </c>
      <c r="AV250" s="79" t="s">
        <v>73</v>
      </c>
      <c r="AW250" s="187">
        <v>0</v>
      </c>
      <c r="AX250" s="186">
        <f t="shared" si="22"/>
        <v>17634700</v>
      </c>
      <c r="AY250" s="82">
        <f t="shared" si="23"/>
        <v>0</v>
      </c>
      <c r="AZ250" s="185">
        <v>0</v>
      </c>
      <c r="BA250" s="79" t="s">
        <v>73</v>
      </c>
      <c r="BB250" s="73" t="s">
        <v>87</v>
      </c>
      <c r="BC250" s="162" t="s">
        <v>1035</v>
      </c>
      <c r="BD250" s="72" t="s">
        <v>65</v>
      </c>
      <c r="BE250" s="72" t="s">
        <v>65</v>
      </c>
    </row>
    <row r="251" spans="2:57" x14ac:dyDescent="0.25">
      <c r="B251" s="72">
        <v>2025</v>
      </c>
      <c r="C251" s="72">
        <v>891780111</v>
      </c>
      <c r="D251" s="72" t="s">
        <v>63</v>
      </c>
      <c r="E251" s="190" t="s">
        <v>1034</v>
      </c>
      <c r="F251" s="73" t="s">
        <v>1033</v>
      </c>
      <c r="G251" s="73">
        <v>0</v>
      </c>
      <c r="H251" s="73" t="s">
        <v>71</v>
      </c>
      <c r="I251" s="72" t="s">
        <v>64</v>
      </c>
      <c r="J251" s="74" t="s">
        <v>81</v>
      </c>
      <c r="K251" s="162" t="s">
        <v>1032</v>
      </c>
      <c r="L251" s="188">
        <v>13781200</v>
      </c>
      <c r="M251" s="72" t="s">
        <v>66</v>
      </c>
      <c r="N251" s="162" t="s">
        <v>1031</v>
      </c>
      <c r="O251" s="162">
        <v>1082912086</v>
      </c>
      <c r="P251" s="73">
        <v>28</v>
      </c>
      <c r="Q251" s="78">
        <v>45670</v>
      </c>
      <c r="R251" s="97">
        <v>5573604000</v>
      </c>
      <c r="S251" s="78">
        <v>45681</v>
      </c>
      <c r="T251" s="188">
        <v>13781200</v>
      </c>
      <c r="U251" s="73" t="s">
        <v>65</v>
      </c>
      <c r="V251" s="188">
        <v>57461216</v>
      </c>
      <c r="W251" s="190" t="s">
        <v>836</v>
      </c>
      <c r="X251" s="189">
        <v>45681</v>
      </c>
      <c r="Y251" s="189">
        <v>45681</v>
      </c>
      <c r="Z251" s="75" t="s">
        <v>73</v>
      </c>
      <c r="AA251" s="75">
        <v>45808</v>
      </c>
      <c r="AB251" s="46">
        <f t="shared" si="18"/>
        <v>127</v>
      </c>
      <c r="AC251" s="76">
        <v>0</v>
      </c>
      <c r="AD251" s="76">
        <v>0</v>
      </c>
      <c r="AE251" s="76">
        <v>0</v>
      </c>
      <c r="AF251" s="77" t="s">
        <v>73</v>
      </c>
      <c r="AG251" s="283">
        <f t="shared" si="19"/>
        <v>0</v>
      </c>
      <c r="AH251" s="76">
        <v>0</v>
      </c>
      <c r="AI251" s="76">
        <v>0</v>
      </c>
      <c r="AJ251" s="73" t="s">
        <v>73</v>
      </c>
      <c r="AK251" s="78" t="s">
        <v>73</v>
      </c>
      <c r="AL251" s="76">
        <v>0</v>
      </c>
      <c r="AM251" s="78" t="s">
        <v>73</v>
      </c>
      <c r="AN251" s="78" t="s">
        <v>73</v>
      </c>
      <c r="AO251" s="78" t="s">
        <v>73</v>
      </c>
      <c r="AP251" s="46">
        <f t="shared" si="20"/>
        <v>0</v>
      </c>
      <c r="AQ251" s="46">
        <f t="shared" si="21"/>
        <v>13781200</v>
      </c>
      <c r="AR251" s="73" t="s">
        <v>65</v>
      </c>
      <c r="AS251" s="188">
        <v>13781200</v>
      </c>
      <c r="AT251" s="73" t="s">
        <v>86</v>
      </c>
      <c r="AU251" s="76">
        <v>0</v>
      </c>
      <c r="AV251" s="79" t="s">
        <v>73</v>
      </c>
      <c r="AW251" s="187">
        <v>0</v>
      </c>
      <c r="AX251" s="186">
        <f t="shared" si="22"/>
        <v>13781200</v>
      </c>
      <c r="AY251" s="82">
        <f t="shared" si="23"/>
        <v>0</v>
      </c>
      <c r="AZ251" s="185">
        <v>0</v>
      </c>
      <c r="BA251" s="79" t="s">
        <v>73</v>
      </c>
      <c r="BB251" s="73" t="s">
        <v>87</v>
      </c>
      <c r="BC251" s="162" t="s">
        <v>1030</v>
      </c>
      <c r="BD251" s="72" t="s">
        <v>65</v>
      </c>
      <c r="BE251" s="72" t="s">
        <v>65</v>
      </c>
    </row>
    <row r="252" spans="2:57" x14ac:dyDescent="0.25">
      <c r="B252" s="72">
        <v>2025</v>
      </c>
      <c r="C252" s="72">
        <v>891780111</v>
      </c>
      <c r="D252" s="72" t="s">
        <v>63</v>
      </c>
      <c r="E252" s="190" t="s">
        <v>1029</v>
      </c>
      <c r="F252" s="73" t="s">
        <v>1028</v>
      </c>
      <c r="G252" s="73">
        <v>0</v>
      </c>
      <c r="H252" s="73" t="s">
        <v>71</v>
      </c>
      <c r="I252" s="72" t="s">
        <v>64</v>
      </c>
      <c r="J252" s="74" t="s">
        <v>81</v>
      </c>
      <c r="K252" s="162" t="s">
        <v>1027</v>
      </c>
      <c r="L252" s="188">
        <v>11483400</v>
      </c>
      <c r="M252" s="72" t="s">
        <v>66</v>
      </c>
      <c r="N252" s="162" t="s">
        <v>1026</v>
      </c>
      <c r="O252" s="162">
        <v>1082476913</v>
      </c>
      <c r="P252" s="191">
        <v>27</v>
      </c>
      <c r="Q252" s="78">
        <v>45670</v>
      </c>
      <c r="R252" s="162">
        <v>2494141000</v>
      </c>
      <c r="S252" s="78">
        <v>45681</v>
      </c>
      <c r="T252" s="188">
        <v>11483400</v>
      </c>
      <c r="U252" s="73" t="s">
        <v>65</v>
      </c>
      <c r="V252" s="188">
        <v>1083432808</v>
      </c>
      <c r="W252" s="190" t="s">
        <v>723</v>
      </c>
      <c r="X252" s="189">
        <v>45681</v>
      </c>
      <c r="Y252" s="189">
        <v>45681</v>
      </c>
      <c r="Z252" s="75" t="s">
        <v>73</v>
      </c>
      <c r="AA252" s="75">
        <v>45808</v>
      </c>
      <c r="AB252" s="46">
        <f t="shared" si="18"/>
        <v>127</v>
      </c>
      <c r="AC252" s="76">
        <v>0</v>
      </c>
      <c r="AD252" s="76">
        <v>0</v>
      </c>
      <c r="AE252" s="76">
        <v>0</v>
      </c>
      <c r="AF252" s="77" t="s">
        <v>73</v>
      </c>
      <c r="AG252" s="283">
        <f t="shared" si="19"/>
        <v>0</v>
      </c>
      <c r="AH252" s="76">
        <v>0</v>
      </c>
      <c r="AI252" s="76">
        <v>0</v>
      </c>
      <c r="AJ252" s="73" t="s">
        <v>73</v>
      </c>
      <c r="AK252" s="78" t="s">
        <v>73</v>
      </c>
      <c r="AL252" s="76">
        <v>0</v>
      </c>
      <c r="AM252" s="78" t="s">
        <v>73</v>
      </c>
      <c r="AN252" s="78" t="s">
        <v>73</v>
      </c>
      <c r="AO252" s="78" t="s">
        <v>73</v>
      </c>
      <c r="AP252" s="46">
        <f t="shared" si="20"/>
        <v>0</v>
      </c>
      <c r="AQ252" s="46">
        <f t="shared" si="21"/>
        <v>11483400</v>
      </c>
      <c r="AR252" s="73" t="s">
        <v>65</v>
      </c>
      <c r="AS252" s="188">
        <v>11483400</v>
      </c>
      <c r="AT252" s="73" t="s">
        <v>86</v>
      </c>
      <c r="AU252" s="76">
        <v>0</v>
      </c>
      <c r="AV252" s="79" t="s">
        <v>73</v>
      </c>
      <c r="AW252" s="187">
        <v>0</v>
      </c>
      <c r="AX252" s="186">
        <f t="shared" si="22"/>
        <v>11483400</v>
      </c>
      <c r="AY252" s="82">
        <f t="shared" si="23"/>
        <v>0</v>
      </c>
      <c r="AZ252" s="185">
        <v>0</v>
      </c>
      <c r="BA252" s="79" t="s">
        <v>73</v>
      </c>
      <c r="BB252" s="73" t="s">
        <v>87</v>
      </c>
      <c r="BC252" s="162" t="s">
        <v>1025</v>
      </c>
      <c r="BD252" s="72" t="s">
        <v>65</v>
      </c>
      <c r="BE252" s="72" t="s">
        <v>65</v>
      </c>
    </row>
    <row r="253" spans="2:57" x14ac:dyDescent="0.25">
      <c r="B253" s="72">
        <v>2025</v>
      </c>
      <c r="C253" s="72">
        <v>891780111</v>
      </c>
      <c r="D253" s="72" t="s">
        <v>63</v>
      </c>
      <c r="E253" s="190" t="s">
        <v>1024</v>
      </c>
      <c r="F253" s="73" t="s">
        <v>1023</v>
      </c>
      <c r="G253" s="73">
        <v>0</v>
      </c>
      <c r="H253" s="73" t="s">
        <v>71</v>
      </c>
      <c r="I253" s="72" t="s">
        <v>64</v>
      </c>
      <c r="J253" s="74" t="s">
        <v>81</v>
      </c>
      <c r="K253" s="162" t="s">
        <v>1022</v>
      </c>
      <c r="L253" s="188">
        <v>16410400</v>
      </c>
      <c r="M253" s="72" t="s">
        <v>66</v>
      </c>
      <c r="N253" s="162" t="s">
        <v>1021</v>
      </c>
      <c r="O253" s="162">
        <v>1082926372</v>
      </c>
      <c r="P253" s="73">
        <v>28</v>
      </c>
      <c r="Q253" s="78">
        <v>45670</v>
      </c>
      <c r="R253" s="97">
        <v>5573604000</v>
      </c>
      <c r="S253" s="78">
        <v>45681</v>
      </c>
      <c r="T253" s="188">
        <v>16410400</v>
      </c>
      <c r="U253" s="73" t="s">
        <v>65</v>
      </c>
      <c r="V253" s="188">
        <v>12621405</v>
      </c>
      <c r="W253" s="190" t="s">
        <v>783</v>
      </c>
      <c r="X253" s="189">
        <v>45681</v>
      </c>
      <c r="Y253" s="189">
        <v>45681</v>
      </c>
      <c r="Z253" s="75" t="s">
        <v>73</v>
      </c>
      <c r="AA253" s="75">
        <v>45808</v>
      </c>
      <c r="AB253" s="46">
        <f t="shared" si="18"/>
        <v>127</v>
      </c>
      <c r="AC253" s="76">
        <v>0</v>
      </c>
      <c r="AD253" s="76">
        <v>0</v>
      </c>
      <c r="AE253" s="76">
        <v>0</v>
      </c>
      <c r="AF253" s="77" t="s">
        <v>73</v>
      </c>
      <c r="AG253" s="283">
        <f t="shared" si="19"/>
        <v>0</v>
      </c>
      <c r="AH253" s="76">
        <v>0</v>
      </c>
      <c r="AI253" s="76">
        <v>0</v>
      </c>
      <c r="AJ253" s="73" t="s">
        <v>73</v>
      </c>
      <c r="AK253" s="78" t="s">
        <v>73</v>
      </c>
      <c r="AL253" s="76">
        <v>0</v>
      </c>
      <c r="AM253" s="78" t="s">
        <v>73</v>
      </c>
      <c r="AN253" s="78" t="s">
        <v>73</v>
      </c>
      <c r="AO253" s="78" t="s">
        <v>73</v>
      </c>
      <c r="AP253" s="46">
        <f t="shared" si="20"/>
        <v>0</v>
      </c>
      <c r="AQ253" s="46">
        <f t="shared" si="21"/>
        <v>16410400</v>
      </c>
      <c r="AR253" s="73" t="s">
        <v>65</v>
      </c>
      <c r="AS253" s="188">
        <v>16410400</v>
      </c>
      <c r="AT253" s="73" t="s">
        <v>86</v>
      </c>
      <c r="AU253" s="76">
        <v>0</v>
      </c>
      <c r="AV253" s="79" t="s">
        <v>73</v>
      </c>
      <c r="AW253" s="187">
        <v>0</v>
      </c>
      <c r="AX253" s="186">
        <f t="shared" si="22"/>
        <v>16410400</v>
      </c>
      <c r="AY253" s="82">
        <f t="shared" si="23"/>
        <v>0</v>
      </c>
      <c r="AZ253" s="185">
        <v>0</v>
      </c>
      <c r="BA253" s="79" t="s">
        <v>73</v>
      </c>
      <c r="BB253" s="73" t="s">
        <v>87</v>
      </c>
      <c r="BC253" s="162" t="s">
        <v>1020</v>
      </c>
      <c r="BD253" s="72" t="s">
        <v>65</v>
      </c>
      <c r="BE253" s="72" t="s">
        <v>65</v>
      </c>
    </row>
    <row r="254" spans="2:57" x14ac:dyDescent="0.25">
      <c r="B254" s="72">
        <v>2025</v>
      </c>
      <c r="C254" s="72">
        <v>891780111</v>
      </c>
      <c r="D254" s="72" t="s">
        <v>63</v>
      </c>
      <c r="E254" s="190" t="s">
        <v>1019</v>
      </c>
      <c r="F254" s="73" t="s">
        <v>1018</v>
      </c>
      <c r="G254" s="73">
        <v>0</v>
      </c>
      <c r="H254" s="73" t="s">
        <v>71</v>
      </c>
      <c r="I254" s="72" t="s">
        <v>64</v>
      </c>
      <c r="J254" s="74" t="s">
        <v>81</v>
      </c>
      <c r="K254" s="162" t="s">
        <v>1017</v>
      </c>
      <c r="L254" s="188">
        <v>14307200</v>
      </c>
      <c r="M254" s="72" t="s">
        <v>66</v>
      </c>
      <c r="N254" s="162" t="s">
        <v>1016</v>
      </c>
      <c r="O254" s="162">
        <v>1050461549</v>
      </c>
      <c r="P254" s="73">
        <v>28</v>
      </c>
      <c r="Q254" s="78">
        <v>45670</v>
      </c>
      <c r="R254" s="97">
        <v>5573604000</v>
      </c>
      <c r="S254" s="78">
        <v>45681</v>
      </c>
      <c r="T254" s="188">
        <v>14307200</v>
      </c>
      <c r="U254" s="73" t="s">
        <v>65</v>
      </c>
      <c r="V254" s="188">
        <v>36557666</v>
      </c>
      <c r="W254" s="190" t="s">
        <v>1015</v>
      </c>
      <c r="X254" s="189">
        <v>45681</v>
      </c>
      <c r="Y254" s="189">
        <v>45681</v>
      </c>
      <c r="Z254" s="75" t="s">
        <v>73</v>
      </c>
      <c r="AA254" s="75">
        <v>45808</v>
      </c>
      <c r="AB254" s="46">
        <f t="shared" si="18"/>
        <v>127</v>
      </c>
      <c r="AC254" s="76">
        <v>0</v>
      </c>
      <c r="AD254" s="76">
        <v>0</v>
      </c>
      <c r="AE254" s="76">
        <v>0</v>
      </c>
      <c r="AF254" s="77" t="s">
        <v>73</v>
      </c>
      <c r="AG254" s="283">
        <f t="shared" si="19"/>
        <v>0</v>
      </c>
      <c r="AH254" s="76">
        <v>0</v>
      </c>
      <c r="AI254" s="76">
        <v>0</v>
      </c>
      <c r="AJ254" s="73" t="s">
        <v>73</v>
      </c>
      <c r="AK254" s="78" t="s">
        <v>73</v>
      </c>
      <c r="AL254" s="76">
        <v>0</v>
      </c>
      <c r="AM254" s="78" t="s">
        <v>73</v>
      </c>
      <c r="AN254" s="78" t="s">
        <v>73</v>
      </c>
      <c r="AO254" s="78" t="s">
        <v>73</v>
      </c>
      <c r="AP254" s="46">
        <f t="shared" si="20"/>
        <v>0</v>
      </c>
      <c r="AQ254" s="46">
        <f t="shared" si="21"/>
        <v>14307200</v>
      </c>
      <c r="AR254" s="73" t="s">
        <v>65</v>
      </c>
      <c r="AS254" s="188">
        <v>14307200</v>
      </c>
      <c r="AT254" s="73" t="s">
        <v>86</v>
      </c>
      <c r="AU254" s="76">
        <v>0</v>
      </c>
      <c r="AV254" s="79" t="s">
        <v>73</v>
      </c>
      <c r="AW254" s="187">
        <v>0</v>
      </c>
      <c r="AX254" s="186">
        <f t="shared" si="22"/>
        <v>14307200</v>
      </c>
      <c r="AY254" s="82">
        <f t="shared" si="23"/>
        <v>0</v>
      </c>
      <c r="AZ254" s="185">
        <v>0</v>
      </c>
      <c r="BA254" s="79" t="s">
        <v>73</v>
      </c>
      <c r="BB254" s="73" t="s">
        <v>87</v>
      </c>
      <c r="BC254" s="162" t="s">
        <v>1014</v>
      </c>
      <c r="BD254" s="72" t="s">
        <v>65</v>
      </c>
      <c r="BE254" s="72" t="s">
        <v>65</v>
      </c>
    </row>
    <row r="255" spans="2:57" x14ac:dyDescent="0.25">
      <c r="B255" s="72">
        <v>2025</v>
      </c>
      <c r="C255" s="72">
        <v>891780111</v>
      </c>
      <c r="D255" s="72" t="s">
        <v>63</v>
      </c>
      <c r="E255" s="190" t="s">
        <v>1013</v>
      </c>
      <c r="F255" s="73" t="s">
        <v>1012</v>
      </c>
      <c r="G255" s="73">
        <v>0</v>
      </c>
      <c r="H255" s="73" t="s">
        <v>71</v>
      </c>
      <c r="I255" s="72" t="s">
        <v>64</v>
      </c>
      <c r="J255" s="74" t="s">
        <v>81</v>
      </c>
      <c r="K255" s="162" t="s">
        <v>1011</v>
      </c>
      <c r="L255" s="188">
        <v>9825000</v>
      </c>
      <c r="M255" s="72" t="s">
        <v>66</v>
      </c>
      <c r="N255" s="162" t="s">
        <v>1010</v>
      </c>
      <c r="O255" s="162">
        <v>1129534741</v>
      </c>
      <c r="P255" s="191">
        <v>27</v>
      </c>
      <c r="Q255" s="78">
        <v>45670</v>
      </c>
      <c r="R255" s="162">
        <v>2494141000</v>
      </c>
      <c r="S255" s="78">
        <v>45681</v>
      </c>
      <c r="T255" s="188">
        <v>9825000</v>
      </c>
      <c r="U255" s="73" t="s">
        <v>65</v>
      </c>
      <c r="V255" s="188">
        <v>8742360</v>
      </c>
      <c r="W255" s="190" t="s">
        <v>818</v>
      </c>
      <c r="X255" s="189">
        <v>45681</v>
      </c>
      <c r="Y255" s="189">
        <v>45681</v>
      </c>
      <c r="Z255" s="75" t="s">
        <v>73</v>
      </c>
      <c r="AA255" s="75">
        <v>45808</v>
      </c>
      <c r="AB255" s="46">
        <f t="shared" si="18"/>
        <v>127</v>
      </c>
      <c r="AC255" s="76">
        <v>0</v>
      </c>
      <c r="AD255" s="76">
        <v>0</v>
      </c>
      <c r="AE255" s="76">
        <v>0</v>
      </c>
      <c r="AF255" s="77" t="s">
        <v>73</v>
      </c>
      <c r="AG255" s="283">
        <f t="shared" si="19"/>
        <v>0</v>
      </c>
      <c r="AH255" s="76">
        <v>0</v>
      </c>
      <c r="AI255" s="76">
        <v>0</v>
      </c>
      <c r="AJ255" s="73" t="s">
        <v>73</v>
      </c>
      <c r="AK255" s="78" t="s">
        <v>73</v>
      </c>
      <c r="AL255" s="76">
        <v>0</v>
      </c>
      <c r="AM255" s="78" t="s">
        <v>73</v>
      </c>
      <c r="AN255" s="78" t="s">
        <v>73</v>
      </c>
      <c r="AO255" s="78" t="s">
        <v>73</v>
      </c>
      <c r="AP255" s="46">
        <f t="shared" si="20"/>
        <v>0</v>
      </c>
      <c r="AQ255" s="46">
        <f t="shared" si="21"/>
        <v>9825000</v>
      </c>
      <c r="AR255" s="73" t="s">
        <v>65</v>
      </c>
      <c r="AS255" s="188">
        <v>9825000</v>
      </c>
      <c r="AT255" s="73" t="s">
        <v>86</v>
      </c>
      <c r="AU255" s="76">
        <v>0</v>
      </c>
      <c r="AV255" s="79" t="s">
        <v>73</v>
      </c>
      <c r="AW255" s="187">
        <v>0</v>
      </c>
      <c r="AX255" s="186">
        <f t="shared" si="22"/>
        <v>9825000</v>
      </c>
      <c r="AY255" s="82">
        <f t="shared" si="23"/>
        <v>0</v>
      </c>
      <c r="AZ255" s="185">
        <v>0</v>
      </c>
      <c r="BA255" s="79" t="s">
        <v>73</v>
      </c>
      <c r="BB255" s="73" t="s">
        <v>87</v>
      </c>
      <c r="BC255" s="162" t="s">
        <v>1009</v>
      </c>
      <c r="BD255" s="72" t="s">
        <v>65</v>
      </c>
      <c r="BE255" s="72" t="s">
        <v>65</v>
      </c>
    </row>
    <row r="256" spans="2:57" x14ac:dyDescent="0.25">
      <c r="B256" s="72">
        <v>2025</v>
      </c>
      <c r="C256" s="72">
        <v>891780111</v>
      </c>
      <c r="D256" s="72" t="s">
        <v>63</v>
      </c>
      <c r="E256" s="190" t="s">
        <v>1008</v>
      </c>
      <c r="F256" s="73" t="s">
        <v>1007</v>
      </c>
      <c r="G256" s="73">
        <v>0</v>
      </c>
      <c r="H256" s="73" t="s">
        <v>71</v>
      </c>
      <c r="I256" s="72" t="s">
        <v>64</v>
      </c>
      <c r="J256" s="74" t="s">
        <v>81</v>
      </c>
      <c r="K256" s="162" t="s">
        <v>1006</v>
      </c>
      <c r="L256" s="188">
        <v>17041500</v>
      </c>
      <c r="M256" s="72" t="s">
        <v>66</v>
      </c>
      <c r="N256" s="162" t="s">
        <v>1005</v>
      </c>
      <c r="O256" s="162">
        <v>1064802492</v>
      </c>
      <c r="P256" s="73">
        <v>28</v>
      </c>
      <c r="Q256" s="78">
        <v>45670</v>
      </c>
      <c r="R256" s="97">
        <v>5573604000</v>
      </c>
      <c r="S256" s="78">
        <v>45681</v>
      </c>
      <c r="T256" s="188">
        <v>17041500</v>
      </c>
      <c r="U256" s="73" t="s">
        <v>65</v>
      </c>
      <c r="V256" s="188">
        <v>57464638</v>
      </c>
      <c r="W256" s="190" t="s">
        <v>1004</v>
      </c>
      <c r="X256" s="189">
        <v>45681</v>
      </c>
      <c r="Y256" s="189">
        <v>45681</v>
      </c>
      <c r="Z256" s="75" t="s">
        <v>73</v>
      </c>
      <c r="AA256" s="75">
        <v>45808</v>
      </c>
      <c r="AB256" s="46">
        <f t="shared" si="18"/>
        <v>127</v>
      </c>
      <c r="AC256" s="76">
        <v>0</v>
      </c>
      <c r="AD256" s="76">
        <v>0</v>
      </c>
      <c r="AE256" s="76">
        <v>0</v>
      </c>
      <c r="AF256" s="77" t="s">
        <v>73</v>
      </c>
      <c r="AG256" s="283">
        <f t="shared" si="19"/>
        <v>0</v>
      </c>
      <c r="AH256" s="76">
        <v>0</v>
      </c>
      <c r="AI256" s="76">
        <v>0</v>
      </c>
      <c r="AJ256" s="73" t="s">
        <v>73</v>
      </c>
      <c r="AK256" s="78" t="s">
        <v>73</v>
      </c>
      <c r="AL256" s="76">
        <v>0</v>
      </c>
      <c r="AM256" s="78" t="s">
        <v>73</v>
      </c>
      <c r="AN256" s="78" t="s">
        <v>73</v>
      </c>
      <c r="AO256" s="78" t="s">
        <v>73</v>
      </c>
      <c r="AP256" s="46">
        <f t="shared" si="20"/>
        <v>0</v>
      </c>
      <c r="AQ256" s="46">
        <f t="shared" si="21"/>
        <v>17041500</v>
      </c>
      <c r="AR256" s="73" t="s">
        <v>65</v>
      </c>
      <c r="AS256" s="188">
        <v>17041500</v>
      </c>
      <c r="AT256" s="73" t="s">
        <v>86</v>
      </c>
      <c r="AU256" s="76">
        <v>0</v>
      </c>
      <c r="AV256" s="79" t="s">
        <v>73</v>
      </c>
      <c r="AW256" s="187">
        <v>0</v>
      </c>
      <c r="AX256" s="186">
        <f t="shared" si="22"/>
        <v>17041500</v>
      </c>
      <c r="AY256" s="82">
        <f t="shared" si="23"/>
        <v>0</v>
      </c>
      <c r="AZ256" s="185">
        <v>0</v>
      </c>
      <c r="BA256" s="79" t="s">
        <v>73</v>
      </c>
      <c r="BB256" s="73" t="s">
        <v>87</v>
      </c>
      <c r="BC256" s="162" t="s">
        <v>1003</v>
      </c>
      <c r="BD256" s="72" t="s">
        <v>65</v>
      </c>
      <c r="BE256" s="72" t="s">
        <v>65</v>
      </c>
    </row>
    <row r="257" spans="2:57" x14ac:dyDescent="0.25">
      <c r="B257" s="72">
        <v>2025</v>
      </c>
      <c r="C257" s="72">
        <v>891780111</v>
      </c>
      <c r="D257" s="72" t="s">
        <v>63</v>
      </c>
      <c r="E257" s="190" t="s">
        <v>1002</v>
      </c>
      <c r="F257" s="73" t="s">
        <v>1001</v>
      </c>
      <c r="G257" s="73">
        <v>0</v>
      </c>
      <c r="H257" s="73" t="s">
        <v>71</v>
      </c>
      <c r="I257" s="72" t="s">
        <v>64</v>
      </c>
      <c r="J257" s="74" t="s">
        <v>81</v>
      </c>
      <c r="K257" s="162" t="s">
        <v>892</v>
      </c>
      <c r="L257" s="188">
        <v>9825000</v>
      </c>
      <c r="M257" s="72" t="s">
        <v>66</v>
      </c>
      <c r="N257" s="162" t="s">
        <v>1000</v>
      </c>
      <c r="O257" s="162">
        <v>57428677</v>
      </c>
      <c r="P257" s="191">
        <v>27</v>
      </c>
      <c r="Q257" s="78">
        <v>45670</v>
      </c>
      <c r="R257" s="162">
        <v>2494141000</v>
      </c>
      <c r="S257" s="78">
        <v>45681</v>
      </c>
      <c r="T257" s="188">
        <v>9825000</v>
      </c>
      <c r="U257" s="73" t="s">
        <v>65</v>
      </c>
      <c r="V257" s="188">
        <v>8742360</v>
      </c>
      <c r="W257" s="190" t="s">
        <v>818</v>
      </c>
      <c r="X257" s="189">
        <v>45681</v>
      </c>
      <c r="Y257" s="189">
        <v>45681</v>
      </c>
      <c r="Z257" s="75" t="s">
        <v>73</v>
      </c>
      <c r="AA257" s="75">
        <v>45808</v>
      </c>
      <c r="AB257" s="46">
        <f t="shared" si="18"/>
        <v>127</v>
      </c>
      <c r="AC257" s="76">
        <v>0</v>
      </c>
      <c r="AD257" s="76">
        <v>0</v>
      </c>
      <c r="AE257" s="76">
        <v>0</v>
      </c>
      <c r="AF257" s="77" t="s">
        <v>73</v>
      </c>
      <c r="AG257" s="283">
        <f t="shared" si="19"/>
        <v>0</v>
      </c>
      <c r="AH257" s="76">
        <v>0</v>
      </c>
      <c r="AI257" s="76">
        <v>0</v>
      </c>
      <c r="AJ257" s="73" t="s">
        <v>73</v>
      </c>
      <c r="AK257" s="78" t="s">
        <v>73</v>
      </c>
      <c r="AL257" s="76">
        <v>0</v>
      </c>
      <c r="AM257" s="78" t="s">
        <v>73</v>
      </c>
      <c r="AN257" s="78" t="s">
        <v>73</v>
      </c>
      <c r="AO257" s="78" t="s">
        <v>73</v>
      </c>
      <c r="AP257" s="46">
        <f t="shared" si="20"/>
        <v>0</v>
      </c>
      <c r="AQ257" s="46">
        <f t="shared" si="21"/>
        <v>9825000</v>
      </c>
      <c r="AR257" s="73" t="s">
        <v>65</v>
      </c>
      <c r="AS257" s="188">
        <v>9825000</v>
      </c>
      <c r="AT257" s="73" t="s">
        <v>86</v>
      </c>
      <c r="AU257" s="76">
        <v>0</v>
      </c>
      <c r="AV257" s="79" t="s">
        <v>73</v>
      </c>
      <c r="AW257" s="187">
        <v>0</v>
      </c>
      <c r="AX257" s="186">
        <f t="shared" si="22"/>
        <v>9825000</v>
      </c>
      <c r="AY257" s="82">
        <f t="shared" si="23"/>
        <v>0</v>
      </c>
      <c r="AZ257" s="185">
        <v>0</v>
      </c>
      <c r="BA257" s="79" t="s">
        <v>73</v>
      </c>
      <c r="BB257" s="73" t="s">
        <v>87</v>
      </c>
      <c r="BC257" s="162" t="s">
        <v>999</v>
      </c>
      <c r="BD257" s="72" t="s">
        <v>65</v>
      </c>
      <c r="BE257" s="72" t="s">
        <v>65</v>
      </c>
    </row>
    <row r="258" spans="2:57" x14ac:dyDescent="0.25">
      <c r="B258" s="72">
        <v>2025</v>
      </c>
      <c r="C258" s="72">
        <v>891780111</v>
      </c>
      <c r="D258" s="72" t="s">
        <v>63</v>
      </c>
      <c r="E258" s="190" t="s">
        <v>998</v>
      </c>
      <c r="F258" s="73" t="s">
        <v>997</v>
      </c>
      <c r="G258" s="73">
        <v>0</v>
      </c>
      <c r="H258" s="73" t="s">
        <v>71</v>
      </c>
      <c r="I258" s="72" t="s">
        <v>64</v>
      </c>
      <c r="J258" s="74" t="s">
        <v>81</v>
      </c>
      <c r="K258" s="162" t="s">
        <v>996</v>
      </c>
      <c r="L258" s="188">
        <v>15161100</v>
      </c>
      <c r="M258" s="72" t="s">
        <v>66</v>
      </c>
      <c r="N258" s="162" t="s">
        <v>995</v>
      </c>
      <c r="O258" s="162">
        <v>36697703</v>
      </c>
      <c r="P258" s="73">
        <v>28</v>
      </c>
      <c r="Q258" s="78">
        <v>45670</v>
      </c>
      <c r="R258" s="97">
        <v>5573604000</v>
      </c>
      <c r="S258" s="78">
        <v>45681</v>
      </c>
      <c r="T258" s="188">
        <v>15161100</v>
      </c>
      <c r="U258" s="73" t="s">
        <v>65</v>
      </c>
      <c r="V258" s="188">
        <v>8742360</v>
      </c>
      <c r="W258" s="190" t="s">
        <v>818</v>
      </c>
      <c r="X258" s="189">
        <v>45681</v>
      </c>
      <c r="Y258" s="189">
        <v>45681</v>
      </c>
      <c r="Z258" s="75" t="s">
        <v>73</v>
      </c>
      <c r="AA258" s="75">
        <v>45808</v>
      </c>
      <c r="AB258" s="46">
        <f t="shared" si="18"/>
        <v>127</v>
      </c>
      <c r="AC258" s="76">
        <v>0</v>
      </c>
      <c r="AD258" s="76">
        <v>0</v>
      </c>
      <c r="AE258" s="76">
        <v>0</v>
      </c>
      <c r="AF258" s="77" t="s">
        <v>73</v>
      </c>
      <c r="AG258" s="283">
        <f t="shared" si="19"/>
        <v>0</v>
      </c>
      <c r="AH258" s="76">
        <v>0</v>
      </c>
      <c r="AI258" s="76">
        <v>0</v>
      </c>
      <c r="AJ258" s="73" t="s">
        <v>73</v>
      </c>
      <c r="AK258" s="78" t="s">
        <v>73</v>
      </c>
      <c r="AL258" s="76">
        <v>0</v>
      </c>
      <c r="AM258" s="78" t="s">
        <v>73</v>
      </c>
      <c r="AN258" s="78" t="s">
        <v>73</v>
      </c>
      <c r="AO258" s="78" t="s">
        <v>73</v>
      </c>
      <c r="AP258" s="46">
        <f t="shared" si="20"/>
        <v>0</v>
      </c>
      <c r="AQ258" s="46">
        <f t="shared" si="21"/>
        <v>15161100</v>
      </c>
      <c r="AR258" s="73" t="s">
        <v>65</v>
      </c>
      <c r="AS258" s="188">
        <v>15161100</v>
      </c>
      <c r="AT258" s="73" t="s">
        <v>86</v>
      </c>
      <c r="AU258" s="76">
        <v>0</v>
      </c>
      <c r="AV258" s="79" t="s">
        <v>73</v>
      </c>
      <c r="AW258" s="187">
        <v>0</v>
      </c>
      <c r="AX258" s="186">
        <f t="shared" si="22"/>
        <v>15161100</v>
      </c>
      <c r="AY258" s="82">
        <f t="shared" si="23"/>
        <v>0</v>
      </c>
      <c r="AZ258" s="185">
        <v>0</v>
      </c>
      <c r="BA258" s="79" t="s">
        <v>73</v>
      </c>
      <c r="BB258" s="73" t="s">
        <v>87</v>
      </c>
      <c r="BC258" s="162" t="s">
        <v>994</v>
      </c>
      <c r="BD258" s="72" t="s">
        <v>65</v>
      </c>
      <c r="BE258" s="72" t="s">
        <v>65</v>
      </c>
    </row>
    <row r="259" spans="2:57" x14ac:dyDescent="0.25">
      <c r="B259" s="72">
        <v>2025</v>
      </c>
      <c r="C259" s="72">
        <v>891780111</v>
      </c>
      <c r="D259" s="72" t="s">
        <v>63</v>
      </c>
      <c r="E259" s="190" t="s">
        <v>993</v>
      </c>
      <c r="F259" s="73" t="s">
        <v>992</v>
      </c>
      <c r="G259" s="73">
        <v>0</v>
      </c>
      <c r="H259" s="73" t="s">
        <v>71</v>
      </c>
      <c r="I259" s="72" t="s">
        <v>64</v>
      </c>
      <c r="J259" s="74" t="s">
        <v>81</v>
      </c>
      <c r="K259" s="162" t="s">
        <v>892</v>
      </c>
      <c r="L259" s="188">
        <v>9825000</v>
      </c>
      <c r="M259" s="72" t="s">
        <v>66</v>
      </c>
      <c r="N259" s="162" t="s">
        <v>991</v>
      </c>
      <c r="O259" s="162">
        <v>1085227404</v>
      </c>
      <c r="P259" s="191">
        <v>27</v>
      </c>
      <c r="Q259" s="78">
        <v>45670</v>
      </c>
      <c r="R259" s="162">
        <v>2494141000</v>
      </c>
      <c r="S259" s="78">
        <v>45681</v>
      </c>
      <c r="T259" s="188">
        <v>9825000</v>
      </c>
      <c r="U259" s="73" t="s">
        <v>65</v>
      </c>
      <c r="V259" s="188">
        <v>8742360</v>
      </c>
      <c r="W259" s="190" t="s">
        <v>818</v>
      </c>
      <c r="X259" s="189">
        <v>45681</v>
      </c>
      <c r="Y259" s="189">
        <v>45681</v>
      </c>
      <c r="Z259" s="75" t="s">
        <v>73</v>
      </c>
      <c r="AA259" s="75">
        <v>45808</v>
      </c>
      <c r="AB259" s="46">
        <f t="shared" si="18"/>
        <v>127</v>
      </c>
      <c r="AC259" s="76">
        <v>0</v>
      </c>
      <c r="AD259" s="76">
        <v>0</v>
      </c>
      <c r="AE259" s="76">
        <v>0</v>
      </c>
      <c r="AF259" s="77" t="s">
        <v>73</v>
      </c>
      <c r="AG259" s="283">
        <f t="shared" si="19"/>
        <v>0</v>
      </c>
      <c r="AH259" s="76">
        <v>0</v>
      </c>
      <c r="AI259" s="76">
        <v>0</v>
      </c>
      <c r="AJ259" s="73" t="s">
        <v>73</v>
      </c>
      <c r="AK259" s="78" t="s">
        <v>73</v>
      </c>
      <c r="AL259" s="76">
        <v>0</v>
      </c>
      <c r="AM259" s="78" t="s">
        <v>73</v>
      </c>
      <c r="AN259" s="78" t="s">
        <v>73</v>
      </c>
      <c r="AO259" s="78" t="s">
        <v>73</v>
      </c>
      <c r="AP259" s="46">
        <f t="shared" si="20"/>
        <v>0</v>
      </c>
      <c r="AQ259" s="46">
        <f t="shared" si="21"/>
        <v>9825000</v>
      </c>
      <c r="AR259" s="73" t="s">
        <v>65</v>
      </c>
      <c r="AS259" s="188">
        <v>9825000</v>
      </c>
      <c r="AT259" s="73" t="s">
        <v>86</v>
      </c>
      <c r="AU259" s="76">
        <v>0</v>
      </c>
      <c r="AV259" s="79" t="s">
        <v>73</v>
      </c>
      <c r="AW259" s="187">
        <v>0</v>
      </c>
      <c r="AX259" s="186">
        <f t="shared" si="22"/>
        <v>9825000</v>
      </c>
      <c r="AY259" s="82">
        <f t="shared" si="23"/>
        <v>0</v>
      </c>
      <c r="AZ259" s="185">
        <v>0</v>
      </c>
      <c r="BA259" s="79" t="s">
        <v>73</v>
      </c>
      <c r="BB259" s="73" t="s">
        <v>87</v>
      </c>
      <c r="BC259" s="162" t="s">
        <v>990</v>
      </c>
      <c r="BD259" s="72" t="s">
        <v>65</v>
      </c>
      <c r="BE259" s="72" t="s">
        <v>65</v>
      </c>
    </row>
    <row r="260" spans="2:57" x14ac:dyDescent="0.25">
      <c r="B260" s="72">
        <v>2025</v>
      </c>
      <c r="C260" s="72">
        <v>891780111</v>
      </c>
      <c r="D260" s="72" t="s">
        <v>63</v>
      </c>
      <c r="E260" s="190" t="s">
        <v>989</v>
      </c>
      <c r="F260" s="73" t="s">
        <v>988</v>
      </c>
      <c r="G260" s="73">
        <v>0</v>
      </c>
      <c r="H260" s="73" t="s">
        <v>71</v>
      </c>
      <c r="I260" s="72" t="s">
        <v>64</v>
      </c>
      <c r="J260" s="74" t="s">
        <v>81</v>
      </c>
      <c r="K260" s="162" t="s">
        <v>892</v>
      </c>
      <c r="L260" s="188">
        <v>9825000</v>
      </c>
      <c r="M260" s="72" t="s">
        <v>66</v>
      </c>
      <c r="N260" s="162" t="s">
        <v>987</v>
      </c>
      <c r="O260" s="162">
        <v>1082882138</v>
      </c>
      <c r="P260" s="191">
        <v>27</v>
      </c>
      <c r="Q260" s="78">
        <v>45670</v>
      </c>
      <c r="R260" s="162">
        <v>2494141000</v>
      </c>
      <c r="S260" s="78">
        <v>45681</v>
      </c>
      <c r="T260" s="188">
        <v>9825000</v>
      </c>
      <c r="U260" s="73" t="s">
        <v>65</v>
      </c>
      <c r="V260" s="188">
        <v>8742360</v>
      </c>
      <c r="W260" s="190" t="s">
        <v>818</v>
      </c>
      <c r="X260" s="189">
        <v>45681</v>
      </c>
      <c r="Y260" s="189">
        <v>45681</v>
      </c>
      <c r="Z260" s="75" t="s">
        <v>73</v>
      </c>
      <c r="AA260" s="75">
        <v>45808</v>
      </c>
      <c r="AB260" s="46">
        <f t="shared" si="18"/>
        <v>127</v>
      </c>
      <c r="AC260" s="76">
        <v>0</v>
      </c>
      <c r="AD260" s="76">
        <v>0</v>
      </c>
      <c r="AE260" s="76">
        <v>0</v>
      </c>
      <c r="AF260" s="77" t="s">
        <v>73</v>
      </c>
      <c r="AG260" s="283">
        <f t="shared" si="19"/>
        <v>0</v>
      </c>
      <c r="AH260" s="76">
        <v>0</v>
      </c>
      <c r="AI260" s="76">
        <v>0</v>
      </c>
      <c r="AJ260" s="73" t="s">
        <v>73</v>
      </c>
      <c r="AK260" s="78" t="s">
        <v>73</v>
      </c>
      <c r="AL260" s="76">
        <v>0</v>
      </c>
      <c r="AM260" s="78" t="s">
        <v>73</v>
      </c>
      <c r="AN260" s="78" t="s">
        <v>73</v>
      </c>
      <c r="AO260" s="78" t="s">
        <v>73</v>
      </c>
      <c r="AP260" s="46">
        <f t="shared" si="20"/>
        <v>0</v>
      </c>
      <c r="AQ260" s="46">
        <f t="shared" si="21"/>
        <v>9825000</v>
      </c>
      <c r="AR260" s="73" t="s">
        <v>65</v>
      </c>
      <c r="AS260" s="188">
        <v>9825000</v>
      </c>
      <c r="AT260" s="73" t="s">
        <v>86</v>
      </c>
      <c r="AU260" s="76">
        <v>0</v>
      </c>
      <c r="AV260" s="79" t="s">
        <v>73</v>
      </c>
      <c r="AW260" s="187">
        <v>0</v>
      </c>
      <c r="AX260" s="186">
        <f t="shared" si="22"/>
        <v>9825000</v>
      </c>
      <c r="AY260" s="82">
        <f t="shared" si="23"/>
        <v>0</v>
      </c>
      <c r="AZ260" s="185">
        <v>0</v>
      </c>
      <c r="BA260" s="79" t="s">
        <v>73</v>
      </c>
      <c r="BB260" s="73" t="s">
        <v>87</v>
      </c>
      <c r="BC260" s="162" t="s">
        <v>986</v>
      </c>
      <c r="BD260" s="72" t="s">
        <v>65</v>
      </c>
      <c r="BE260" s="72" t="s">
        <v>65</v>
      </c>
    </row>
    <row r="261" spans="2:57" x14ac:dyDescent="0.25">
      <c r="B261" s="72">
        <v>2025</v>
      </c>
      <c r="C261" s="72">
        <v>891780111</v>
      </c>
      <c r="D261" s="72" t="s">
        <v>63</v>
      </c>
      <c r="E261" s="190" t="s">
        <v>985</v>
      </c>
      <c r="F261" s="73" t="s">
        <v>984</v>
      </c>
      <c r="G261" s="73">
        <v>0</v>
      </c>
      <c r="H261" s="73" t="s">
        <v>71</v>
      </c>
      <c r="I261" s="72" t="s">
        <v>64</v>
      </c>
      <c r="J261" s="74" t="s">
        <v>81</v>
      </c>
      <c r="K261" s="162" t="s">
        <v>919</v>
      </c>
      <c r="L261" s="188">
        <v>9825000</v>
      </c>
      <c r="M261" s="72" t="s">
        <v>66</v>
      </c>
      <c r="N261" s="162" t="s">
        <v>983</v>
      </c>
      <c r="O261" s="162">
        <v>57298171</v>
      </c>
      <c r="P261" s="191">
        <v>27</v>
      </c>
      <c r="Q261" s="78">
        <v>45670</v>
      </c>
      <c r="R261" s="162">
        <v>2494141000</v>
      </c>
      <c r="S261" s="78">
        <v>45681</v>
      </c>
      <c r="T261" s="188">
        <v>9825000</v>
      </c>
      <c r="U261" s="73" t="s">
        <v>65</v>
      </c>
      <c r="V261" s="188">
        <v>7633817</v>
      </c>
      <c r="W261" s="190" t="s">
        <v>917</v>
      </c>
      <c r="X261" s="189">
        <v>45681</v>
      </c>
      <c r="Y261" s="189">
        <v>45681</v>
      </c>
      <c r="Z261" s="75" t="s">
        <v>73</v>
      </c>
      <c r="AA261" s="75">
        <v>45808</v>
      </c>
      <c r="AB261" s="46">
        <f t="shared" si="18"/>
        <v>127</v>
      </c>
      <c r="AC261" s="76">
        <v>0</v>
      </c>
      <c r="AD261" s="76">
        <v>0</v>
      </c>
      <c r="AE261" s="76">
        <v>0</v>
      </c>
      <c r="AF261" s="77" t="s">
        <v>73</v>
      </c>
      <c r="AG261" s="283">
        <f t="shared" si="19"/>
        <v>0</v>
      </c>
      <c r="AH261" s="76">
        <v>0</v>
      </c>
      <c r="AI261" s="76">
        <v>0</v>
      </c>
      <c r="AJ261" s="73" t="s">
        <v>73</v>
      </c>
      <c r="AK261" s="78" t="s">
        <v>73</v>
      </c>
      <c r="AL261" s="76">
        <v>0</v>
      </c>
      <c r="AM261" s="78" t="s">
        <v>73</v>
      </c>
      <c r="AN261" s="78" t="s">
        <v>73</v>
      </c>
      <c r="AO261" s="78" t="s">
        <v>73</v>
      </c>
      <c r="AP261" s="46">
        <f t="shared" si="20"/>
        <v>0</v>
      </c>
      <c r="AQ261" s="46">
        <f t="shared" si="21"/>
        <v>9825000</v>
      </c>
      <c r="AR261" s="73" t="s">
        <v>65</v>
      </c>
      <c r="AS261" s="188">
        <v>9825000</v>
      </c>
      <c r="AT261" s="73" t="s">
        <v>86</v>
      </c>
      <c r="AU261" s="76">
        <v>0</v>
      </c>
      <c r="AV261" s="79" t="s">
        <v>73</v>
      </c>
      <c r="AW261" s="187">
        <v>0</v>
      </c>
      <c r="AX261" s="186">
        <f t="shared" si="22"/>
        <v>9825000</v>
      </c>
      <c r="AY261" s="82">
        <f t="shared" si="23"/>
        <v>0</v>
      </c>
      <c r="AZ261" s="185">
        <v>0</v>
      </c>
      <c r="BA261" s="79" t="s">
        <v>73</v>
      </c>
      <c r="BB261" s="73" t="s">
        <v>87</v>
      </c>
      <c r="BC261" s="162" t="s">
        <v>982</v>
      </c>
      <c r="BD261" s="72" t="s">
        <v>65</v>
      </c>
      <c r="BE261" s="72" t="s">
        <v>65</v>
      </c>
    </row>
    <row r="262" spans="2:57" x14ac:dyDescent="0.25">
      <c r="B262" s="72">
        <v>2025</v>
      </c>
      <c r="C262" s="72">
        <v>891780111</v>
      </c>
      <c r="D262" s="72" t="s">
        <v>63</v>
      </c>
      <c r="E262" s="190" t="s">
        <v>981</v>
      </c>
      <c r="F262" s="73" t="s">
        <v>980</v>
      </c>
      <c r="G262" s="73">
        <v>0</v>
      </c>
      <c r="H262" s="73" t="s">
        <v>71</v>
      </c>
      <c r="I262" s="72" t="s">
        <v>64</v>
      </c>
      <c r="J262" s="74" t="s">
        <v>81</v>
      </c>
      <c r="K262" s="162" t="s">
        <v>979</v>
      </c>
      <c r="L262" s="188">
        <v>16410400</v>
      </c>
      <c r="M262" s="72" t="s">
        <v>66</v>
      </c>
      <c r="N262" s="162" t="s">
        <v>978</v>
      </c>
      <c r="O262" s="162">
        <v>1081799501</v>
      </c>
      <c r="P262" s="73">
        <v>28</v>
      </c>
      <c r="Q262" s="78">
        <v>45670</v>
      </c>
      <c r="R262" s="97">
        <v>5573604000</v>
      </c>
      <c r="S262" s="78">
        <v>45681</v>
      </c>
      <c r="T262" s="188">
        <v>16410400</v>
      </c>
      <c r="U262" s="73" t="s">
        <v>65</v>
      </c>
      <c r="V262" s="188">
        <v>12621405</v>
      </c>
      <c r="W262" s="190" t="s">
        <v>783</v>
      </c>
      <c r="X262" s="189">
        <v>45681</v>
      </c>
      <c r="Y262" s="189">
        <v>45681</v>
      </c>
      <c r="Z262" s="75" t="s">
        <v>73</v>
      </c>
      <c r="AA262" s="75">
        <v>45808</v>
      </c>
      <c r="AB262" s="46">
        <f t="shared" si="18"/>
        <v>127</v>
      </c>
      <c r="AC262" s="76">
        <v>0</v>
      </c>
      <c r="AD262" s="76">
        <v>0</v>
      </c>
      <c r="AE262" s="76">
        <v>0</v>
      </c>
      <c r="AF262" s="77" t="s">
        <v>73</v>
      </c>
      <c r="AG262" s="283">
        <f t="shared" si="19"/>
        <v>0</v>
      </c>
      <c r="AH262" s="76">
        <v>0</v>
      </c>
      <c r="AI262" s="76">
        <v>0</v>
      </c>
      <c r="AJ262" s="73" t="s">
        <v>73</v>
      </c>
      <c r="AK262" s="78" t="s">
        <v>73</v>
      </c>
      <c r="AL262" s="76">
        <v>0</v>
      </c>
      <c r="AM262" s="78" t="s">
        <v>73</v>
      </c>
      <c r="AN262" s="78" t="s">
        <v>73</v>
      </c>
      <c r="AO262" s="78" t="s">
        <v>73</v>
      </c>
      <c r="AP262" s="46">
        <f t="shared" si="20"/>
        <v>0</v>
      </c>
      <c r="AQ262" s="46">
        <f t="shared" si="21"/>
        <v>16410400</v>
      </c>
      <c r="AR262" s="73" t="s">
        <v>65</v>
      </c>
      <c r="AS262" s="188">
        <v>16410400</v>
      </c>
      <c r="AT262" s="73" t="s">
        <v>86</v>
      </c>
      <c r="AU262" s="76">
        <v>0</v>
      </c>
      <c r="AV262" s="79" t="s">
        <v>73</v>
      </c>
      <c r="AW262" s="187">
        <v>0</v>
      </c>
      <c r="AX262" s="186">
        <f t="shared" si="22"/>
        <v>16410400</v>
      </c>
      <c r="AY262" s="82">
        <f t="shared" si="23"/>
        <v>0</v>
      </c>
      <c r="AZ262" s="185">
        <v>0</v>
      </c>
      <c r="BA262" s="79" t="s">
        <v>73</v>
      </c>
      <c r="BB262" s="73" t="s">
        <v>87</v>
      </c>
      <c r="BC262" s="162" t="s">
        <v>977</v>
      </c>
      <c r="BD262" s="72" t="s">
        <v>65</v>
      </c>
      <c r="BE262" s="72" t="s">
        <v>65</v>
      </c>
    </row>
    <row r="263" spans="2:57" x14ac:dyDescent="0.25">
      <c r="B263" s="72">
        <v>2025</v>
      </c>
      <c r="C263" s="72">
        <v>891780111</v>
      </c>
      <c r="D263" s="72" t="s">
        <v>63</v>
      </c>
      <c r="E263" s="190" t="s">
        <v>976</v>
      </c>
      <c r="F263" s="73" t="s">
        <v>975</v>
      </c>
      <c r="G263" s="73">
        <v>0</v>
      </c>
      <c r="H263" s="73" t="s">
        <v>71</v>
      </c>
      <c r="I263" s="72" t="s">
        <v>64</v>
      </c>
      <c r="J263" s="74" t="s">
        <v>81</v>
      </c>
      <c r="K263" s="162" t="s">
        <v>974</v>
      </c>
      <c r="L263" s="188">
        <v>13781200</v>
      </c>
      <c r="M263" s="72" t="s">
        <v>66</v>
      </c>
      <c r="N263" s="162" t="s">
        <v>973</v>
      </c>
      <c r="O263" s="162">
        <v>1083041507</v>
      </c>
      <c r="P263" s="73">
        <v>28</v>
      </c>
      <c r="Q263" s="78">
        <v>45670</v>
      </c>
      <c r="R263" s="97">
        <v>5573604000</v>
      </c>
      <c r="S263" s="78">
        <v>45681</v>
      </c>
      <c r="T263" s="188">
        <v>13781200</v>
      </c>
      <c r="U263" s="73" t="s">
        <v>65</v>
      </c>
      <c r="V263" s="188">
        <v>57461216</v>
      </c>
      <c r="W263" s="190" t="s">
        <v>836</v>
      </c>
      <c r="X263" s="189">
        <v>45681</v>
      </c>
      <c r="Y263" s="189">
        <v>45681</v>
      </c>
      <c r="Z263" s="75" t="s">
        <v>73</v>
      </c>
      <c r="AA263" s="75">
        <v>45808</v>
      </c>
      <c r="AB263" s="46">
        <f t="shared" si="18"/>
        <v>127</v>
      </c>
      <c r="AC263" s="76">
        <v>0</v>
      </c>
      <c r="AD263" s="76">
        <v>0</v>
      </c>
      <c r="AE263" s="76">
        <v>0</v>
      </c>
      <c r="AF263" s="77" t="s">
        <v>73</v>
      </c>
      <c r="AG263" s="283">
        <f t="shared" si="19"/>
        <v>0</v>
      </c>
      <c r="AH263" s="76">
        <v>0</v>
      </c>
      <c r="AI263" s="76">
        <v>0</v>
      </c>
      <c r="AJ263" s="73" t="s">
        <v>73</v>
      </c>
      <c r="AK263" s="78" t="s">
        <v>73</v>
      </c>
      <c r="AL263" s="76">
        <v>0</v>
      </c>
      <c r="AM263" s="78" t="s">
        <v>73</v>
      </c>
      <c r="AN263" s="78" t="s">
        <v>73</v>
      </c>
      <c r="AO263" s="78" t="s">
        <v>73</v>
      </c>
      <c r="AP263" s="46">
        <f t="shared" si="20"/>
        <v>0</v>
      </c>
      <c r="AQ263" s="46">
        <f t="shared" si="21"/>
        <v>13781200</v>
      </c>
      <c r="AR263" s="73" t="s">
        <v>65</v>
      </c>
      <c r="AS263" s="188">
        <v>13781200</v>
      </c>
      <c r="AT263" s="73" t="s">
        <v>86</v>
      </c>
      <c r="AU263" s="76">
        <v>0</v>
      </c>
      <c r="AV263" s="79" t="s">
        <v>73</v>
      </c>
      <c r="AW263" s="187">
        <v>0</v>
      </c>
      <c r="AX263" s="186">
        <f t="shared" si="22"/>
        <v>13781200</v>
      </c>
      <c r="AY263" s="82">
        <f t="shared" si="23"/>
        <v>0</v>
      </c>
      <c r="AZ263" s="185">
        <v>0</v>
      </c>
      <c r="BA263" s="79" t="s">
        <v>73</v>
      </c>
      <c r="BB263" s="73" t="s">
        <v>87</v>
      </c>
      <c r="BC263" s="162" t="s">
        <v>972</v>
      </c>
      <c r="BD263" s="72" t="s">
        <v>65</v>
      </c>
      <c r="BE263" s="72" t="s">
        <v>65</v>
      </c>
    </row>
    <row r="264" spans="2:57" x14ac:dyDescent="0.25">
      <c r="B264" s="72">
        <v>2025</v>
      </c>
      <c r="C264" s="72">
        <v>891780111</v>
      </c>
      <c r="D264" s="72" t="s">
        <v>63</v>
      </c>
      <c r="E264" s="190" t="s">
        <v>971</v>
      </c>
      <c r="F264" s="73" t="s">
        <v>970</v>
      </c>
      <c r="G264" s="73">
        <v>0</v>
      </c>
      <c r="H264" s="73" t="s">
        <v>71</v>
      </c>
      <c r="I264" s="72" t="s">
        <v>64</v>
      </c>
      <c r="J264" s="74" t="s">
        <v>81</v>
      </c>
      <c r="K264" s="162" t="s">
        <v>919</v>
      </c>
      <c r="L264" s="188">
        <v>9825000</v>
      </c>
      <c r="M264" s="72" t="s">
        <v>66</v>
      </c>
      <c r="N264" s="162" t="s">
        <v>969</v>
      </c>
      <c r="O264" s="162">
        <v>1004347619</v>
      </c>
      <c r="P264" s="191">
        <v>27</v>
      </c>
      <c r="Q264" s="78">
        <v>45670</v>
      </c>
      <c r="R264" s="162">
        <v>2494141000</v>
      </c>
      <c r="S264" s="78">
        <v>45681</v>
      </c>
      <c r="T264" s="188">
        <v>9825000</v>
      </c>
      <c r="U264" s="73" t="s">
        <v>65</v>
      </c>
      <c r="V264" s="188">
        <v>7633817</v>
      </c>
      <c r="W264" s="190" t="s">
        <v>917</v>
      </c>
      <c r="X264" s="189">
        <v>45681</v>
      </c>
      <c r="Y264" s="189">
        <v>45681</v>
      </c>
      <c r="Z264" s="75" t="s">
        <v>73</v>
      </c>
      <c r="AA264" s="75">
        <v>45808</v>
      </c>
      <c r="AB264" s="46">
        <f t="shared" ref="AB264:AB303" si="24">+IF(Z264="1800-01-01",AA264-Y264,AA264-Z264)</f>
        <v>127</v>
      </c>
      <c r="AC264" s="76">
        <v>0</v>
      </c>
      <c r="AD264" s="76">
        <v>0</v>
      </c>
      <c r="AE264" s="76">
        <v>0</v>
      </c>
      <c r="AF264" s="77" t="s">
        <v>73</v>
      </c>
      <c r="AG264" s="283">
        <f t="shared" ref="AG264:AG303" si="25">+IF(AF264="1800-01-01",0,AF264-AA264)</f>
        <v>0</v>
      </c>
      <c r="AH264" s="76">
        <v>0</v>
      </c>
      <c r="AI264" s="76">
        <v>0</v>
      </c>
      <c r="AJ264" s="73" t="s">
        <v>73</v>
      </c>
      <c r="AK264" s="78" t="s">
        <v>73</v>
      </c>
      <c r="AL264" s="76">
        <v>0</v>
      </c>
      <c r="AM264" s="78" t="s">
        <v>73</v>
      </c>
      <c r="AN264" s="78" t="s">
        <v>73</v>
      </c>
      <c r="AO264" s="78" t="s">
        <v>73</v>
      </c>
      <c r="AP264" s="46">
        <f t="shared" ref="AP264:AP303" si="26">+IF(AM264="1800-01-01",0,AN264-AM264)</f>
        <v>0</v>
      </c>
      <c r="AQ264" s="46">
        <f t="shared" ref="AQ264:AQ303" si="27">+L264+AD264-AI264</f>
        <v>9825000</v>
      </c>
      <c r="AR264" s="73" t="s">
        <v>65</v>
      </c>
      <c r="AS264" s="188">
        <v>9825000</v>
      </c>
      <c r="AT264" s="73" t="s">
        <v>86</v>
      </c>
      <c r="AU264" s="76">
        <v>0</v>
      </c>
      <c r="AV264" s="79" t="s">
        <v>73</v>
      </c>
      <c r="AW264" s="187">
        <v>0</v>
      </c>
      <c r="AX264" s="186">
        <f t="shared" ref="AX264:AX303" si="28">AQ264-AW264</f>
        <v>9825000</v>
      </c>
      <c r="AY264" s="82">
        <f t="shared" ref="AY264:AY303" si="29">+IFERROR(AW264/AQ264,"_")</f>
        <v>0</v>
      </c>
      <c r="AZ264" s="185">
        <v>0</v>
      </c>
      <c r="BA264" s="79" t="s">
        <v>73</v>
      </c>
      <c r="BB264" s="73" t="s">
        <v>87</v>
      </c>
      <c r="BC264" s="162" t="s">
        <v>968</v>
      </c>
      <c r="BD264" s="72" t="s">
        <v>65</v>
      </c>
      <c r="BE264" s="72" t="s">
        <v>65</v>
      </c>
    </row>
    <row r="265" spans="2:57" x14ac:dyDescent="0.25">
      <c r="B265" s="72">
        <v>2025</v>
      </c>
      <c r="C265" s="72">
        <v>891780111</v>
      </c>
      <c r="D265" s="72" t="s">
        <v>63</v>
      </c>
      <c r="E265" s="190" t="s">
        <v>967</v>
      </c>
      <c r="F265" s="73" t="s">
        <v>966</v>
      </c>
      <c r="G265" s="73">
        <v>0</v>
      </c>
      <c r="H265" s="73" t="s">
        <v>71</v>
      </c>
      <c r="I265" s="72" t="s">
        <v>64</v>
      </c>
      <c r="J265" s="74" t="s">
        <v>81</v>
      </c>
      <c r="K265" s="162" t="s">
        <v>919</v>
      </c>
      <c r="L265" s="188">
        <v>9825000</v>
      </c>
      <c r="M265" s="72" t="s">
        <v>66</v>
      </c>
      <c r="N265" s="162" t="s">
        <v>965</v>
      </c>
      <c r="O265" s="162">
        <v>1082983512</v>
      </c>
      <c r="P265" s="191">
        <v>27</v>
      </c>
      <c r="Q265" s="78">
        <v>45670</v>
      </c>
      <c r="R265" s="162">
        <v>2494141000</v>
      </c>
      <c r="S265" s="78">
        <v>45681</v>
      </c>
      <c r="T265" s="188">
        <v>9825000</v>
      </c>
      <c r="U265" s="73" t="s">
        <v>65</v>
      </c>
      <c r="V265" s="188">
        <v>7633817</v>
      </c>
      <c r="W265" s="190" t="s">
        <v>917</v>
      </c>
      <c r="X265" s="189">
        <v>45681</v>
      </c>
      <c r="Y265" s="189">
        <v>45681</v>
      </c>
      <c r="Z265" s="75" t="s">
        <v>73</v>
      </c>
      <c r="AA265" s="75">
        <v>45808</v>
      </c>
      <c r="AB265" s="46">
        <f t="shared" si="24"/>
        <v>127</v>
      </c>
      <c r="AC265" s="76">
        <v>0</v>
      </c>
      <c r="AD265" s="76">
        <v>0</v>
      </c>
      <c r="AE265" s="76">
        <v>0</v>
      </c>
      <c r="AF265" s="77" t="s">
        <v>73</v>
      </c>
      <c r="AG265" s="283">
        <f t="shared" si="25"/>
        <v>0</v>
      </c>
      <c r="AH265" s="76">
        <v>0</v>
      </c>
      <c r="AI265" s="76">
        <v>0</v>
      </c>
      <c r="AJ265" s="73" t="s">
        <v>73</v>
      </c>
      <c r="AK265" s="78" t="s">
        <v>73</v>
      </c>
      <c r="AL265" s="76">
        <v>0</v>
      </c>
      <c r="AM265" s="78" t="s">
        <v>73</v>
      </c>
      <c r="AN265" s="78" t="s">
        <v>73</v>
      </c>
      <c r="AO265" s="78" t="s">
        <v>73</v>
      </c>
      <c r="AP265" s="46">
        <f t="shared" si="26"/>
        <v>0</v>
      </c>
      <c r="AQ265" s="46">
        <f t="shared" si="27"/>
        <v>9825000</v>
      </c>
      <c r="AR265" s="73" t="s">
        <v>65</v>
      </c>
      <c r="AS265" s="188">
        <v>9825000</v>
      </c>
      <c r="AT265" s="73" t="s">
        <v>86</v>
      </c>
      <c r="AU265" s="76">
        <v>0</v>
      </c>
      <c r="AV265" s="79" t="s">
        <v>73</v>
      </c>
      <c r="AW265" s="187">
        <v>0</v>
      </c>
      <c r="AX265" s="186">
        <f t="shared" si="28"/>
        <v>9825000</v>
      </c>
      <c r="AY265" s="82">
        <f t="shared" si="29"/>
        <v>0</v>
      </c>
      <c r="AZ265" s="185">
        <v>0</v>
      </c>
      <c r="BA265" s="79" t="s">
        <v>73</v>
      </c>
      <c r="BB265" s="73" t="s">
        <v>87</v>
      </c>
      <c r="BC265" s="162" t="s">
        <v>964</v>
      </c>
      <c r="BD265" s="72" t="s">
        <v>65</v>
      </c>
      <c r="BE265" s="72" t="s">
        <v>65</v>
      </c>
    </row>
    <row r="266" spans="2:57" x14ac:dyDescent="0.25">
      <c r="B266" s="72">
        <v>2025</v>
      </c>
      <c r="C266" s="72">
        <v>891780111</v>
      </c>
      <c r="D266" s="72" t="s">
        <v>63</v>
      </c>
      <c r="E266" s="190" t="s">
        <v>963</v>
      </c>
      <c r="F266" s="73" t="s">
        <v>962</v>
      </c>
      <c r="G266" s="73">
        <v>0</v>
      </c>
      <c r="H266" s="73" t="s">
        <v>71</v>
      </c>
      <c r="I266" s="72" t="s">
        <v>64</v>
      </c>
      <c r="J266" s="74" t="s">
        <v>81</v>
      </c>
      <c r="K266" s="162" t="s">
        <v>961</v>
      </c>
      <c r="L266" s="188">
        <v>9825000</v>
      </c>
      <c r="M266" s="72" t="s">
        <v>66</v>
      </c>
      <c r="N266" s="162" t="s">
        <v>960</v>
      </c>
      <c r="O266" s="162">
        <v>57432482</v>
      </c>
      <c r="P266" s="191">
        <v>27</v>
      </c>
      <c r="Q266" s="78">
        <v>45670</v>
      </c>
      <c r="R266" s="162">
        <v>2494141000</v>
      </c>
      <c r="S266" s="78">
        <v>45681</v>
      </c>
      <c r="T266" s="188">
        <v>9825000</v>
      </c>
      <c r="U266" s="73" t="s">
        <v>65</v>
      </c>
      <c r="V266" s="188">
        <v>8742360</v>
      </c>
      <c r="W266" s="190" t="s">
        <v>818</v>
      </c>
      <c r="X266" s="189">
        <v>45681</v>
      </c>
      <c r="Y266" s="189">
        <v>45681</v>
      </c>
      <c r="Z266" s="75" t="s">
        <v>73</v>
      </c>
      <c r="AA266" s="75">
        <v>45808</v>
      </c>
      <c r="AB266" s="46">
        <f t="shared" si="24"/>
        <v>127</v>
      </c>
      <c r="AC266" s="76">
        <v>0</v>
      </c>
      <c r="AD266" s="76">
        <v>0</v>
      </c>
      <c r="AE266" s="76">
        <v>0</v>
      </c>
      <c r="AF266" s="77" t="s">
        <v>73</v>
      </c>
      <c r="AG266" s="283">
        <f t="shared" si="25"/>
        <v>0</v>
      </c>
      <c r="AH266" s="76">
        <v>0</v>
      </c>
      <c r="AI266" s="76">
        <v>0</v>
      </c>
      <c r="AJ266" s="73" t="s">
        <v>73</v>
      </c>
      <c r="AK266" s="78" t="s">
        <v>73</v>
      </c>
      <c r="AL266" s="76">
        <v>0</v>
      </c>
      <c r="AM266" s="78" t="s">
        <v>73</v>
      </c>
      <c r="AN266" s="78" t="s">
        <v>73</v>
      </c>
      <c r="AO266" s="78" t="s">
        <v>73</v>
      </c>
      <c r="AP266" s="46">
        <f t="shared" si="26"/>
        <v>0</v>
      </c>
      <c r="AQ266" s="46">
        <f t="shared" si="27"/>
        <v>9825000</v>
      </c>
      <c r="AR266" s="73" t="s">
        <v>65</v>
      </c>
      <c r="AS266" s="188">
        <v>9825000</v>
      </c>
      <c r="AT266" s="73" t="s">
        <v>86</v>
      </c>
      <c r="AU266" s="76">
        <v>0</v>
      </c>
      <c r="AV266" s="79" t="s">
        <v>73</v>
      </c>
      <c r="AW266" s="187">
        <v>0</v>
      </c>
      <c r="AX266" s="186">
        <f t="shared" si="28"/>
        <v>9825000</v>
      </c>
      <c r="AY266" s="82">
        <f t="shared" si="29"/>
        <v>0</v>
      </c>
      <c r="AZ266" s="185">
        <v>0</v>
      </c>
      <c r="BA266" s="79" t="s">
        <v>73</v>
      </c>
      <c r="BB266" s="73" t="s">
        <v>87</v>
      </c>
      <c r="BC266" s="162" t="s">
        <v>959</v>
      </c>
      <c r="BD266" s="72" t="s">
        <v>65</v>
      </c>
      <c r="BE266" s="72" t="s">
        <v>65</v>
      </c>
    </row>
    <row r="267" spans="2:57" x14ac:dyDescent="0.25">
      <c r="B267" s="72">
        <v>2025</v>
      </c>
      <c r="C267" s="72">
        <v>891780111</v>
      </c>
      <c r="D267" s="72" t="s">
        <v>63</v>
      </c>
      <c r="E267" s="190" t="s">
        <v>958</v>
      </c>
      <c r="F267" s="73" t="s">
        <v>957</v>
      </c>
      <c r="G267" s="73">
        <v>0</v>
      </c>
      <c r="H267" s="73" t="s">
        <v>71</v>
      </c>
      <c r="I267" s="72" t="s">
        <v>64</v>
      </c>
      <c r="J267" s="74" t="s">
        <v>81</v>
      </c>
      <c r="K267" s="162" t="s">
        <v>956</v>
      </c>
      <c r="L267" s="188">
        <v>15739800</v>
      </c>
      <c r="M267" s="72" t="s">
        <v>66</v>
      </c>
      <c r="N267" s="162" t="s">
        <v>955</v>
      </c>
      <c r="O267" s="162">
        <v>1084789581</v>
      </c>
      <c r="P267" s="73">
        <v>28</v>
      </c>
      <c r="Q267" s="78">
        <v>45670</v>
      </c>
      <c r="R267" s="97">
        <v>5573604000</v>
      </c>
      <c r="S267" s="78">
        <v>45681</v>
      </c>
      <c r="T267" s="188">
        <v>15739800</v>
      </c>
      <c r="U267" s="73" t="s">
        <v>65</v>
      </c>
      <c r="V267" s="188">
        <v>57461777</v>
      </c>
      <c r="W267" s="190" t="s">
        <v>933</v>
      </c>
      <c r="X267" s="189">
        <v>45681</v>
      </c>
      <c r="Y267" s="189">
        <v>45681</v>
      </c>
      <c r="Z267" s="75" t="s">
        <v>73</v>
      </c>
      <c r="AA267" s="75">
        <v>45808</v>
      </c>
      <c r="AB267" s="46">
        <f t="shared" si="24"/>
        <v>127</v>
      </c>
      <c r="AC267" s="76">
        <v>0</v>
      </c>
      <c r="AD267" s="76">
        <v>0</v>
      </c>
      <c r="AE267" s="76">
        <v>0</v>
      </c>
      <c r="AF267" s="77" t="s">
        <v>73</v>
      </c>
      <c r="AG267" s="283">
        <f t="shared" si="25"/>
        <v>0</v>
      </c>
      <c r="AH267" s="76">
        <v>0</v>
      </c>
      <c r="AI267" s="76">
        <v>0</v>
      </c>
      <c r="AJ267" s="73" t="s">
        <v>73</v>
      </c>
      <c r="AK267" s="78" t="s">
        <v>73</v>
      </c>
      <c r="AL267" s="76">
        <v>0</v>
      </c>
      <c r="AM267" s="78" t="s">
        <v>73</v>
      </c>
      <c r="AN267" s="78" t="s">
        <v>73</v>
      </c>
      <c r="AO267" s="78" t="s">
        <v>73</v>
      </c>
      <c r="AP267" s="46">
        <f t="shared" si="26"/>
        <v>0</v>
      </c>
      <c r="AQ267" s="46">
        <f t="shared" si="27"/>
        <v>15739800</v>
      </c>
      <c r="AR267" s="73" t="s">
        <v>65</v>
      </c>
      <c r="AS267" s="188">
        <v>15739800</v>
      </c>
      <c r="AT267" s="73" t="s">
        <v>86</v>
      </c>
      <c r="AU267" s="76">
        <v>0</v>
      </c>
      <c r="AV267" s="79" t="s">
        <v>73</v>
      </c>
      <c r="AW267" s="187">
        <v>0</v>
      </c>
      <c r="AX267" s="186">
        <f t="shared" si="28"/>
        <v>15739800</v>
      </c>
      <c r="AY267" s="82">
        <f t="shared" si="29"/>
        <v>0</v>
      </c>
      <c r="AZ267" s="185">
        <v>0</v>
      </c>
      <c r="BA267" s="79" t="s">
        <v>73</v>
      </c>
      <c r="BB267" s="73" t="s">
        <v>87</v>
      </c>
      <c r="BC267" s="162" t="s">
        <v>954</v>
      </c>
      <c r="BD267" s="72" t="s">
        <v>65</v>
      </c>
      <c r="BE267" s="72" t="s">
        <v>65</v>
      </c>
    </row>
    <row r="268" spans="2:57" x14ac:dyDescent="0.25">
      <c r="B268" s="72">
        <v>2025</v>
      </c>
      <c r="C268" s="72">
        <v>891780111</v>
      </c>
      <c r="D268" s="72" t="s">
        <v>63</v>
      </c>
      <c r="E268" s="190" t="s">
        <v>953</v>
      </c>
      <c r="F268" s="73" t="s">
        <v>952</v>
      </c>
      <c r="G268" s="73">
        <v>0</v>
      </c>
      <c r="H268" s="73" t="s">
        <v>71</v>
      </c>
      <c r="I268" s="72" t="s">
        <v>64</v>
      </c>
      <c r="J268" s="74" t="s">
        <v>81</v>
      </c>
      <c r="K268" s="162" t="s">
        <v>951</v>
      </c>
      <c r="L268" s="188">
        <v>15739800</v>
      </c>
      <c r="M268" s="72" t="s">
        <v>66</v>
      </c>
      <c r="N268" s="162" t="s">
        <v>950</v>
      </c>
      <c r="O268" s="162">
        <v>1084742720</v>
      </c>
      <c r="P268" s="73">
        <v>28</v>
      </c>
      <c r="Q268" s="78">
        <v>45670</v>
      </c>
      <c r="R268" s="97">
        <v>5573604000</v>
      </c>
      <c r="S268" s="78">
        <v>45681</v>
      </c>
      <c r="T268" s="188">
        <v>15739800</v>
      </c>
      <c r="U268" s="73" t="s">
        <v>65</v>
      </c>
      <c r="V268" s="188">
        <v>57461777</v>
      </c>
      <c r="W268" s="190" t="s">
        <v>933</v>
      </c>
      <c r="X268" s="189">
        <v>45681</v>
      </c>
      <c r="Y268" s="189">
        <v>45681</v>
      </c>
      <c r="Z268" s="75" t="s">
        <v>73</v>
      </c>
      <c r="AA268" s="75">
        <v>45808</v>
      </c>
      <c r="AB268" s="46">
        <f t="shared" si="24"/>
        <v>127</v>
      </c>
      <c r="AC268" s="76">
        <v>0</v>
      </c>
      <c r="AD268" s="76">
        <v>0</v>
      </c>
      <c r="AE268" s="76">
        <v>0</v>
      </c>
      <c r="AF268" s="77" t="s">
        <v>73</v>
      </c>
      <c r="AG268" s="283">
        <f t="shared" si="25"/>
        <v>0</v>
      </c>
      <c r="AH268" s="76">
        <v>0</v>
      </c>
      <c r="AI268" s="76">
        <v>0</v>
      </c>
      <c r="AJ268" s="73" t="s">
        <v>73</v>
      </c>
      <c r="AK268" s="78" t="s">
        <v>73</v>
      </c>
      <c r="AL268" s="76">
        <v>0</v>
      </c>
      <c r="AM268" s="78" t="s">
        <v>73</v>
      </c>
      <c r="AN268" s="78" t="s">
        <v>73</v>
      </c>
      <c r="AO268" s="78" t="s">
        <v>73</v>
      </c>
      <c r="AP268" s="46">
        <f t="shared" si="26"/>
        <v>0</v>
      </c>
      <c r="AQ268" s="46">
        <f t="shared" si="27"/>
        <v>15739800</v>
      </c>
      <c r="AR268" s="73" t="s">
        <v>65</v>
      </c>
      <c r="AS268" s="188">
        <v>15739800</v>
      </c>
      <c r="AT268" s="73" t="s">
        <v>86</v>
      </c>
      <c r="AU268" s="76">
        <v>0</v>
      </c>
      <c r="AV268" s="79" t="s">
        <v>73</v>
      </c>
      <c r="AW268" s="187">
        <v>0</v>
      </c>
      <c r="AX268" s="186">
        <f t="shared" si="28"/>
        <v>15739800</v>
      </c>
      <c r="AY268" s="82">
        <f t="shared" si="29"/>
        <v>0</v>
      </c>
      <c r="AZ268" s="185">
        <v>0</v>
      </c>
      <c r="BA268" s="79" t="s">
        <v>73</v>
      </c>
      <c r="BB268" s="73" t="s">
        <v>87</v>
      </c>
      <c r="BC268" s="162" t="s">
        <v>949</v>
      </c>
      <c r="BD268" s="72" t="s">
        <v>65</v>
      </c>
      <c r="BE268" s="72" t="s">
        <v>65</v>
      </c>
    </row>
    <row r="269" spans="2:57" x14ac:dyDescent="0.25">
      <c r="B269" s="72">
        <v>2025</v>
      </c>
      <c r="C269" s="72">
        <v>891780111</v>
      </c>
      <c r="D269" s="72" t="s">
        <v>63</v>
      </c>
      <c r="E269" s="190" t="s">
        <v>948</v>
      </c>
      <c r="F269" s="73" t="s">
        <v>947</v>
      </c>
      <c r="G269" s="73">
        <v>0</v>
      </c>
      <c r="H269" s="73" t="s">
        <v>71</v>
      </c>
      <c r="I269" s="72" t="s">
        <v>64</v>
      </c>
      <c r="J269" s="74" t="s">
        <v>81</v>
      </c>
      <c r="K269" s="162" t="s">
        <v>946</v>
      </c>
      <c r="L269" s="188">
        <v>17630000</v>
      </c>
      <c r="M269" s="72" t="s">
        <v>66</v>
      </c>
      <c r="N269" s="162" t="s">
        <v>945</v>
      </c>
      <c r="O269" s="162">
        <v>52385148</v>
      </c>
      <c r="P269" s="73">
        <v>28</v>
      </c>
      <c r="Q269" s="78">
        <v>45670</v>
      </c>
      <c r="R269" s="97">
        <v>5573604000</v>
      </c>
      <c r="S269" s="78">
        <v>45681</v>
      </c>
      <c r="T269" s="188">
        <v>17630000</v>
      </c>
      <c r="U269" s="73" t="s">
        <v>65</v>
      </c>
      <c r="V269" s="188">
        <v>429946</v>
      </c>
      <c r="W269" s="190" t="s">
        <v>939</v>
      </c>
      <c r="X269" s="189">
        <v>45681</v>
      </c>
      <c r="Y269" s="189">
        <v>45681</v>
      </c>
      <c r="Z269" s="75" t="s">
        <v>73</v>
      </c>
      <c r="AA269" s="75">
        <v>45808</v>
      </c>
      <c r="AB269" s="46">
        <f t="shared" si="24"/>
        <v>127</v>
      </c>
      <c r="AC269" s="76">
        <v>0</v>
      </c>
      <c r="AD269" s="76">
        <v>0</v>
      </c>
      <c r="AE269" s="76">
        <v>0</v>
      </c>
      <c r="AF269" s="77" t="s">
        <v>73</v>
      </c>
      <c r="AG269" s="283">
        <f t="shared" si="25"/>
        <v>0</v>
      </c>
      <c r="AH269" s="76">
        <v>0</v>
      </c>
      <c r="AI269" s="76">
        <v>0</v>
      </c>
      <c r="AJ269" s="73" t="s">
        <v>73</v>
      </c>
      <c r="AK269" s="78" t="s">
        <v>73</v>
      </c>
      <c r="AL269" s="76">
        <v>0</v>
      </c>
      <c r="AM269" s="78" t="s">
        <v>73</v>
      </c>
      <c r="AN269" s="78" t="s">
        <v>73</v>
      </c>
      <c r="AO269" s="78" t="s">
        <v>73</v>
      </c>
      <c r="AP269" s="46">
        <f t="shared" si="26"/>
        <v>0</v>
      </c>
      <c r="AQ269" s="46">
        <f t="shared" si="27"/>
        <v>17630000</v>
      </c>
      <c r="AR269" s="73" t="s">
        <v>65</v>
      </c>
      <c r="AS269" s="188">
        <v>17630000</v>
      </c>
      <c r="AT269" s="73" t="s">
        <v>86</v>
      </c>
      <c r="AU269" s="76">
        <v>0</v>
      </c>
      <c r="AV269" s="79" t="s">
        <v>73</v>
      </c>
      <c r="AW269" s="187">
        <v>0</v>
      </c>
      <c r="AX269" s="186">
        <f t="shared" si="28"/>
        <v>17630000</v>
      </c>
      <c r="AY269" s="82">
        <f t="shared" si="29"/>
        <v>0</v>
      </c>
      <c r="AZ269" s="185">
        <v>0</v>
      </c>
      <c r="BA269" s="79" t="s">
        <v>73</v>
      </c>
      <c r="BB269" s="73" t="s">
        <v>87</v>
      </c>
      <c r="BC269" s="162" t="s">
        <v>944</v>
      </c>
      <c r="BD269" s="72" t="s">
        <v>65</v>
      </c>
      <c r="BE269" s="72" t="s">
        <v>65</v>
      </c>
    </row>
    <row r="270" spans="2:57" x14ac:dyDescent="0.25">
      <c r="B270" s="72">
        <v>2025</v>
      </c>
      <c r="C270" s="72">
        <v>891780111</v>
      </c>
      <c r="D270" s="72" t="s">
        <v>63</v>
      </c>
      <c r="E270" s="190" t="s">
        <v>943</v>
      </c>
      <c r="F270" s="73" t="s">
        <v>942</v>
      </c>
      <c r="G270" s="73">
        <v>0</v>
      </c>
      <c r="H270" s="73" t="s">
        <v>71</v>
      </c>
      <c r="I270" s="72" t="s">
        <v>64</v>
      </c>
      <c r="J270" s="74" t="s">
        <v>81</v>
      </c>
      <c r="K270" s="162" t="s">
        <v>941</v>
      </c>
      <c r="L270" s="188">
        <v>17630000</v>
      </c>
      <c r="M270" s="72" t="s">
        <v>66</v>
      </c>
      <c r="N270" s="162" t="s">
        <v>940</v>
      </c>
      <c r="O270" s="162">
        <v>36722139</v>
      </c>
      <c r="P270" s="73">
        <v>28</v>
      </c>
      <c r="Q270" s="78">
        <v>45670</v>
      </c>
      <c r="R270" s="97">
        <v>5573604000</v>
      </c>
      <c r="S270" s="78">
        <v>45681</v>
      </c>
      <c r="T270" s="188">
        <v>17630000</v>
      </c>
      <c r="U270" s="73" t="s">
        <v>65</v>
      </c>
      <c r="V270" s="188">
        <v>429946</v>
      </c>
      <c r="W270" s="190" t="s">
        <v>939</v>
      </c>
      <c r="X270" s="189">
        <v>45681</v>
      </c>
      <c r="Y270" s="189">
        <v>45681</v>
      </c>
      <c r="Z270" s="75" t="s">
        <v>73</v>
      </c>
      <c r="AA270" s="75">
        <v>45808</v>
      </c>
      <c r="AB270" s="46">
        <f t="shared" si="24"/>
        <v>127</v>
      </c>
      <c r="AC270" s="76">
        <v>0</v>
      </c>
      <c r="AD270" s="76">
        <v>0</v>
      </c>
      <c r="AE270" s="76">
        <v>0</v>
      </c>
      <c r="AF270" s="77" t="s">
        <v>73</v>
      </c>
      <c r="AG270" s="283">
        <f t="shared" si="25"/>
        <v>0</v>
      </c>
      <c r="AH270" s="76">
        <v>0</v>
      </c>
      <c r="AI270" s="76">
        <v>0</v>
      </c>
      <c r="AJ270" s="73" t="s">
        <v>73</v>
      </c>
      <c r="AK270" s="78" t="s">
        <v>73</v>
      </c>
      <c r="AL270" s="76">
        <v>0</v>
      </c>
      <c r="AM270" s="78" t="s">
        <v>73</v>
      </c>
      <c r="AN270" s="78" t="s">
        <v>73</v>
      </c>
      <c r="AO270" s="78" t="s">
        <v>73</v>
      </c>
      <c r="AP270" s="46">
        <f t="shared" si="26"/>
        <v>0</v>
      </c>
      <c r="AQ270" s="46">
        <f t="shared" si="27"/>
        <v>17630000</v>
      </c>
      <c r="AR270" s="73" t="s">
        <v>65</v>
      </c>
      <c r="AS270" s="188">
        <v>17630000</v>
      </c>
      <c r="AT270" s="73" t="s">
        <v>86</v>
      </c>
      <c r="AU270" s="76">
        <v>0</v>
      </c>
      <c r="AV270" s="79" t="s">
        <v>73</v>
      </c>
      <c r="AW270" s="187">
        <v>0</v>
      </c>
      <c r="AX270" s="186">
        <f t="shared" si="28"/>
        <v>17630000</v>
      </c>
      <c r="AY270" s="82">
        <f t="shared" si="29"/>
        <v>0</v>
      </c>
      <c r="AZ270" s="185">
        <v>0</v>
      </c>
      <c r="BA270" s="79" t="s">
        <v>73</v>
      </c>
      <c r="BB270" s="73" t="s">
        <v>87</v>
      </c>
      <c r="BC270" s="162" t="s">
        <v>938</v>
      </c>
      <c r="BD270" s="72" t="s">
        <v>65</v>
      </c>
      <c r="BE270" s="72" t="s">
        <v>65</v>
      </c>
    </row>
    <row r="271" spans="2:57" x14ac:dyDescent="0.25">
      <c r="B271" s="72">
        <v>2025</v>
      </c>
      <c r="C271" s="72">
        <v>891780111</v>
      </c>
      <c r="D271" s="72" t="s">
        <v>63</v>
      </c>
      <c r="E271" s="190" t="s">
        <v>937</v>
      </c>
      <c r="F271" s="73" t="s">
        <v>936</v>
      </c>
      <c r="G271" s="73">
        <v>0</v>
      </c>
      <c r="H271" s="73" t="s">
        <v>71</v>
      </c>
      <c r="I271" s="72" t="s">
        <v>64</v>
      </c>
      <c r="J271" s="74" t="s">
        <v>81</v>
      </c>
      <c r="K271" s="162" t="s">
        <v>935</v>
      </c>
      <c r="L271" s="188">
        <v>15739800</v>
      </c>
      <c r="M271" s="72" t="s">
        <v>66</v>
      </c>
      <c r="N271" s="162" t="s">
        <v>934</v>
      </c>
      <c r="O271" s="162">
        <v>1083035488</v>
      </c>
      <c r="P271" s="73">
        <v>28</v>
      </c>
      <c r="Q271" s="78">
        <v>45670</v>
      </c>
      <c r="R271" s="97">
        <v>5573604000</v>
      </c>
      <c r="S271" s="78">
        <v>45681</v>
      </c>
      <c r="T271" s="188">
        <v>15739800</v>
      </c>
      <c r="U271" s="73" t="s">
        <v>65</v>
      </c>
      <c r="V271" s="188">
        <v>57461777</v>
      </c>
      <c r="W271" s="190" t="s">
        <v>933</v>
      </c>
      <c r="X271" s="189">
        <v>45681</v>
      </c>
      <c r="Y271" s="189">
        <v>45681</v>
      </c>
      <c r="Z271" s="75" t="s">
        <v>73</v>
      </c>
      <c r="AA271" s="75">
        <v>45808</v>
      </c>
      <c r="AB271" s="46">
        <f t="shared" si="24"/>
        <v>127</v>
      </c>
      <c r="AC271" s="76">
        <v>0</v>
      </c>
      <c r="AD271" s="76">
        <v>0</v>
      </c>
      <c r="AE271" s="76">
        <v>0</v>
      </c>
      <c r="AF271" s="77" t="s">
        <v>73</v>
      </c>
      <c r="AG271" s="283">
        <f t="shared" si="25"/>
        <v>0</v>
      </c>
      <c r="AH271" s="76">
        <v>0</v>
      </c>
      <c r="AI271" s="76">
        <v>0</v>
      </c>
      <c r="AJ271" s="73" t="s">
        <v>73</v>
      </c>
      <c r="AK271" s="78" t="s">
        <v>73</v>
      </c>
      <c r="AL271" s="76">
        <v>0</v>
      </c>
      <c r="AM271" s="78" t="s">
        <v>73</v>
      </c>
      <c r="AN271" s="78" t="s">
        <v>73</v>
      </c>
      <c r="AO271" s="78" t="s">
        <v>73</v>
      </c>
      <c r="AP271" s="46">
        <f t="shared" si="26"/>
        <v>0</v>
      </c>
      <c r="AQ271" s="46">
        <f t="shared" si="27"/>
        <v>15739800</v>
      </c>
      <c r="AR271" s="73" t="s">
        <v>65</v>
      </c>
      <c r="AS271" s="188">
        <v>15739800</v>
      </c>
      <c r="AT271" s="73" t="s">
        <v>86</v>
      </c>
      <c r="AU271" s="76">
        <v>0</v>
      </c>
      <c r="AV271" s="79" t="s">
        <v>73</v>
      </c>
      <c r="AW271" s="187">
        <v>0</v>
      </c>
      <c r="AX271" s="186">
        <f t="shared" si="28"/>
        <v>15739800</v>
      </c>
      <c r="AY271" s="82">
        <f t="shared" si="29"/>
        <v>0</v>
      </c>
      <c r="AZ271" s="185">
        <v>0</v>
      </c>
      <c r="BA271" s="79" t="s">
        <v>73</v>
      </c>
      <c r="BB271" s="73" t="s">
        <v>87</v>
      </c>
      <c r="BC271" s="162" t="s">
        <v>932</v>
      </c>
      <c r="BD271" s="72" t="s">
        <v>65</v>
      </c>
      <c r="BE271" s="72" t="s">
        <v>65</v>
      </c>
    </row>
    <row r="272" spans="2:57" x14ac:dyDescent="0.25">
      <c r="B272" s="72">
        <v>2025</v>
      </c>
      <c r="C272" s="72">
        <v>891780111</v>
      </c>
      <c r="D272" s="72" t="s">
        <v>63</v>
      </c>
      <c r="E272" s="190" t="s">
        <v>931</v>
      </c>
      <c r="F272" s="73" t="s">
        <v>930</v>
      </c>
      <c r="G272" s="73">
        <v>0</v>
      </c>
      <c r="H272" s="73" t="s">
        <v>71</v>
      </c>
      <c r="I272" s="72" t="s">
        <v>64</v>
      </c>
      <c r="J272" s="74" t="s">
        <v>81</v>
      </c>
      <c r="K272" s="162" t="s">
        <v>929</v>
      </c>
      <c r="L272" s="188">
        <v>15161100</v>
      </c>
      <c r="M272" s="72" t="s">
        <v>66</v>
      </c>
      <c r="N272" s="162" t="s">
        <v>928</v>
      </c>
      <c r="O272" s="162">
        <v>1216968632</v>
      </c>
      <c r="P272" s="73">
        <v>28</v>
      </c>
      <c r="Q272" s="78">
        <v>45670</v>
      </c>
      <c r="R272" s="97">
        <v>5573604000</v>
      </c>
      <c r="S272" s="78">
        <v>45681</v>
      </c>
      <c r="T272" s="188">
        <v>15161100</v>
      </c>
      <c r="U272" s="73" t="s">
        <v>65</v>
      </c>
      <c r="V272" s="188">
        <v>7633817</v>
      </c>
      <c r="W272" s="190" t="s">
        <v>917</v>
      </c>
      <c r="X272" s="189">
        <v>45681</v>
      </c>
      <c r="Y272" s="189">
        <v>45681</v>
      </c>
      <c r="Z272" s="75" t="s">
        <v>73</v>
      </c>
      <c r="AA272" s="75">
        <v>45808</v>
      </c>
      <c r="AB272" s="46">
        <f t="shared" si="24"/>
        <v>127</v>
      </c>
      <c r="AC272" s="76">
        <v>0</v>
      </c>
      <c r="AD272" s="76">
        <v>0</v>
      </c>
      <c r="AE272" s="76">
        <v>0</v>
      </c>
      <c r="AF272" s="77" t="s">
        <v>73</v>
      </c>
      <c r="AG272" s="283">
        <f t="shared" si="25"/>
        <v>0</v>
      </c>
      <c r="AH272" s="76">
        <v>0</v>
      </c>
      <c r="AI272" s="76">
        <v>0</v>
      </c>
      <c r="AJ272" s="73" t="s">
        <v>73</v>
      </c>
      <c r="AK272" s="78" t="s">
        <v>73</v>
      </c>
      <c r="AL272" s="76">
        <v>0</v>
      </c>
      <c r="AM272" s="78" t="s">
        <v>73</v>
      </c>
      <c r="AN272" s="78" t="s">
        <v>73</v>
      </c>
      <c r="AO272" s="78" t="s">
        <v>73</v>
      </c>
      <c r="AP272" s="46">
        <f t="shared" si="26"/>
        <v>0</v>
      </c>
      <c r="AQ272" s="46">
        <f t="shared" si="27"/>
        <v>15161100</v>
      </c>
      <c r="AR272" s="73" t="s">
        <v>65</v>
      </c>
      <c r="AS272" s="188">
        <v>15161100</v>
      </c>
      <c r="AT272" s="73" t="s">
        <v>86</v>
      </c>
      <c r="AU272" s="76">
        <v>0</v>
      </c>
      <c r="AV272" s="79" t="s">
        <v>73</v>
      </c>
      <c r="AW272" s="187">
        <v>0</v>
      </c>
      <c r="AX272" s="186">
        <f t="shared" si="28"/>
        <v>15161100</v>
      </c>
      <c r="AY272" s="82">
        <f t="shared" si="29"/>
        <v>0</v>
      </c>
      <c r="AZ272" s="185">
        <v>0</v>
      </c>
      <c r="BA272" s="79" t="s">
        <v>73</v>
      </c>
      <c r="BB272" s="73" t="s">
        <v>87</v>
      </c>
      <c r="BC272" s="162" t="s">
        <v>927</v>
      </c>
      <c r="BD272" s="72" t="s">
        <v>65</v>
      </c>
      <c r="BE272" s="72" t="s">
        <v>65</v>
      </c>
    </row>
    <row r="273" spans="2:57" x14ac:dyDescent="0.25">
      <c r="B273" s="72">
        <v>2025</v>
      </c>
      <c r="C273" s="72">
        <v>891780111</v>
      </c>
      <c r="D273" s="72" t="s">
        <v>63</v>
      </c>
      <c r="E273" s="190" t="s">
        <v>926</v>
      </c>
      <c r="F273" s="73" t="s">
        <v>925</v>
      </c>
      <c r="G273" s="73">
        <v>0</v>
      </c>
      <c r="H273" s="73" t="s">
        <v>71</v>
      </c>
      <c r="I273" s="72" t="s">
        <v>64</v>
      </c>
      <c r="J273" s="74" t="s">
        <v>81</v>
      </c>
      <c r="K273" s="162" t="s">
        <v>924</v>
      </c>
      <c r="L273" s="188">
        <v>13781200</v>
      </c>
      <c r="M273" s="72" t="s">
        <v>66</v>
      </c>
      <c r="N273" s="162" t="s">
        <v>923</v>
      </c>
      <c r="O273" s="162">
        <v>1143379940</v>
      </c>
      <c r="P273" s="73">
        <v>28</v>
      </c>
      <c r="Q273" s="78">
        <v>45670</v>
      </c>
      <c r="R273" s="97">
        <v>5573604000</v>
      </c>
      <c r="S273" s="78">
        <v>45681</v>
      </c>
      <c r="T273" s="188">
        <v>13781200</v>
      </c>
      <c r="U273" s="73" t="s">
        <v>65</v>
      </c>
      <c r="V273" s="188">
        <v>57461216</v>
      </c>
      <c r="W273" s="190" t="s">
        <v>836</v>
      </c>
      <c r="X273" s="189">
        <v>45681</v>
      </c>
      <c r="Y273" s="189">
        <v>45681</v>
      </c>
      <c r="Z273" s="75" t="s">
        <v>73</v>
      </c>
      <c r="AA273" s="75">
        <v>45808</v>
      </c>
      <c r="AB273" s="46">
        <f t="shared" si="24"/>
        <v>127</v>
      </c>
      <c r="AC273" s="76">
        <v>0</v>
      </c>
      <c r="AD273" s="76">
        <v>0</v>
      </c>
      <c r="AE273" s="76">
        <v>0</v>
      </c>
      <c r="AF273" s="77" t="s">
        <v>73</v>
      </c>
      <c r="AG273" s="283">
        <f t="shared" si="25"/>
        <v>0</v>
      </c>
      <c r="AH273" s="76">
        <v>0</v>
      </c>
      <c r="AI273" s="76">
        <v>0</v>
      </c>
      <c r="AJ273" s="73" t="s">
        <v>73</v>
      </c>
      <c r="AK273" s="78" t="s">
        <v>73</v>
      </c>
      <c r="AL273" s="76">
        <v>0</v>
      </c>
      <c r="AM273" s="78" t="s">
        <v>73</v>
      </c>
      <c r="AN273" s="78" t="s">
        <v>73</v>
      </c>
      <c r="AO273" s="78" t="s">
        <v>73</v>
      </c>
      <c r="AP273" s="46">
        <f t="shared" si="26"/>
        <v>0</v>
      </c>
      <c r="AQ273" s="46">
        <f t="shared" si="27"/>
        <v>13781200</v>
      </c>
      <c r="AR273" s="73" t="s">
        <v>65</v>
      </c>
      <c r="AS273" s="188">
        <v>13781200</v>
      </c>
      <c r="AT273" s="73" t="s">
        <v>86</v>
      </c>
      <c r="AU273" s="76">
        <v>0</v>
      </c>
      <c r="AV273" s="79" t="s">
        <v>73</v>
      </c>
      <c r="AW273" s="187">
        <v>0</v>
      </c>
      <c r="AX273" s="186">
        <f t="shared" si="28"/>
        <v>13781200</v>
      </c>
      <c r="AY273" s="82">
        <f t="shared" si="29"/>
        <v>0</v>
      </c>
      <c r="AZ273" s="185">
        <v>0</v>
      </c>
      <c r="BA273" s="79" t="s">
        <v>73</v>
      </c>
      <c r="BB273" s="73" t="s">
        <v>87</v>
      </c>
      <c r="BC273" s="162" t="s">
        <v>922</v>
      </c>
      <c r="BD273" s="72" t="s">
        <v>65</v>
      </c>
      <c r="BE273" s="72" t="s">
        <v>65</v>
      </c>
    </row>
    <row r="274" spans="2:57" x14ac:dyDescent="0.25">
      <c r="B274" s="72">
        <v>2025</v>
      </c>
      <c r="C274" s="72">
        <v>891780111</v>
      </c>
      <c r="D274" s="72" t="s">
        <v>63</v>
      </c>
      <c r="E274" s="190" t="s">
        <v>921</v>
      </c>
      <c r="F274" s="73" t="s">
        <v>920</v>
      </c>
      <c r="G274" s="73">
        <v>0</v>
      </c>
      <c r="H274" s="73" t="s">
        <v>71</v>
      </c>
      <c r="I274" s="72" t="s">
        <v>64</v>
      </c>
      <c r="J274" s="74" t="s">
        <v>81</v>
      </c>
      <c r="K274" s="162" t="s">
        <v>919</v>
      </c>
      <c r="L274" s="188">
        <v>9825000</v>
      </c>
      <c r="M274" s="72" t="s">
        <v>66</v>
      </c>
      <c r="N274" s="162" t="s">
        <v>918</v>
      </c>
      <c r="O274" s="162">
        <v>1082478213</v>
      </c>
      <c r="P274" s="191">
        <v>27</v>
      </c>
      <c r="Q274" s="78">
        <v>45670</v>
      </c>
      <c r="R274" s="162">
        <v>2494141000</v>
      </c>
      <c r="S274" s="78">
        <v>45681</v>
      </c>
      <c r="T274" s="188">
        <v>9825000</v>
      </c>
      <c r="U274" s="73" t="s">
        <v>65</v>
      </c>
      <c r="V274" s="188">
        <v>7633817</v>
      </c>
      <c r="W274" s="190" t="s">
        <v>917</v>
      </c>
      <c r="X274" s="189">
        <v>45681</v>
      </c>
      <c r="Y274" s="189">
        <v>45681</v>
      </c>
      <c r="Z274" s="75" t="s">
        <v>73</v>
      </c>
      <c r="AA274" s="75">
        <v>45808</v>
      </c>
      <c r="AB274" s="46">
        <f t="shared" si="24"/>
        <v>127</v>
      </c>
      <c r="AC274" s="76">
        <v>0</v>
      </c>
      <c r="AD274" s="76">
        <v>0</v>
      </c>
      <c r="AE274" s="76">
        <v>0</v>
      </c>
      <c r="AF274" s="77" t="s">
        <v>73</v>
      </c>
      <c r="AG274" s="283">
        <f t="shared" si="25"/>
        <v>0</v>
      </c>
      <c r="AH274" s="76">
        <v>0</v>
      </c>
      <c r="AI274" s="76">
        <v>0</v>
      </c>
      <c r="AJ274" s="73" t="s">
        <v>73</v>
      </c>
      <c r="AK274" s="78" t="s">
        <v>73</v>
      </c>
      <c r="AL274" s="76">
        <v>0</v>
      </c>
      <c r="AM274" s="78" t="s">
        <v>73</v>
      </c>
      <c r="AN274" s="78" t="s">
        <v>73</v>
      </c>
      <c r="AO274" s="78" t="s">
        <v>73</v>
      </c>
      <c r="AP274" s="46">
        <f t="shared" si="26"/>
        <v>0</v>
      </c>
      <c r="AQ274" s="46">
        <f t="shared" si="27"/>
        <v>9825000</v>
      </c>
      <c r="AR274" s="73" t="s">
        <v>65</v>
      </c>
      <c r="AS274" s="188">
        <v>9825000</v>
      </c>
      <c r="AT274" s="73" t="s">
        <v>86</v>
      </c>
      <c r="AU274" s="76">
        <v>0</v>
      </c>
      <c r="AV274" s="79" t="s">
        <v>73</v>
      </c>
      <c r="AW274" s="187">
        <v>0</v>
      </c>
      <c r="AX274" s="186">
        <f t="shared" si="28"/>
        <v>9825000</v>
      </c>
      <c r="AY274" s="82">
        <f t="shared" si="29"/>
        <v>0</v>
      </c>
      <c r="AZ274" s="185">
        <v>0</v>
      </c>
      <c r="BA274" s="79" t="s">
        <v>73</v>
      </c>
      <c r="BB274" s="73" t="s">
        <v>87</v>
      </c>
      <c r="BC274" s="162" t="s">
        <v>916</v>
      </c>
      <c r="BD274" s="72" t="s">
        <v>65</v>
      </c>
      <c r="BE274" s="72" t="s">
        <v>65</v>
      </c>
    </row>
    <row r="275" spans="2:57" x14ac:dyDescent="0.25">
      <c r="B275" s="72">
        <v>2025</v>
      </c>
      <c r="C275" s="72">
        <v>891780111</v>
      </c>
      <c r="D275" s="72" t="s">
        <v>63</v>
      </c>
      <c r="E275" s="190" t="s">
        <v>915</v>
      </c>
      <c r="F275" s="73" t="s">
        <v>914</v>
      </c>
      <c r="G275" s="73">
        <v>0</v>
      </c>
      <c r="H275" s="73" t="s">
        <v>71</v>
      </c>
      <c r="I275" s="72" t="s">
        <v>64</v>
      </c>
      <c r="J275" s="74" t="s">
        <v>81</v>
      </c>
      <c r="K275" s="162" t="s">
        <v>913</v>
      </c>
      <c r="L275" s="188">
        <v>14698200</v>
      </c>
      <c r="M275" s="72" t="s">
        <v>66</v>
      </c>
      <c r="N275" s="162" t="s">
        <v>912</v>
      </c>
      <c r="O275" s="162">
        <v>39672643</v>
      </c>
      <c r="P275" s="73">
        <v>28</v>
      </c>
      <c r="Q275" s="78">
        <v>45670</v>
      </c>
      <c r="R275" s="97">
        <v>5573604000</v>
      </c>
      <c r="S275" s="78">
        <v>45684</v>
      </c>
      <c r="T275" s="188">
        <v>14698200</v>
      </c>
      <c r="U275" s="73" t="s">
        <v>65</v>
      </c>
      <c r="V275" s="188">
        <v>85460949</v>
      </c>
      <c r="W275" s="190" t="s">
        <v>830</v>
      </c>
      <c r="X275" s="189">
        <v>45684</v>
      </c>
      <c r="Y275" s="189">
        <v>45684</v>
      </c>
      <c r="Z275" s="75" t="s">
        <v>73</v>
      </c>
      <c r="AA275" s="75">
        <v>45808</v>
      </c>
      <c r="AB275" s="46">
        <f t="shared" si="24"/>
        <v>124</v>
      </c>
      <c r="AC275" s="76">
        <v>0</v>
      </c>
      <c r="AD275" s="76">
        <v>0</v>
      </c>
      <c r="AE275" s="76">
        <v>0</v>
      </c>
      <c r="AF275" s="77" t="s">
        <v>73</v>
      </c>
      <c r="AG275" s="283">
        <f t="shared" si="25"/>
        <v>0</v>
      </c>
      <c r="AH275" s="76">
        <v>0</v>
      </c>
      <c r="AI275" s="76">
        <v>0</v>
      </c>
      <c r="AJ275" s="73" t="s">
        <v>73</v>
      </c>
      <c r="AK275" s="78" t="s">
        <v>73</v>
      </c>
      <c r="AL275" s="76">
        <v>0</v>
      </c>
      <c r="AM275" s="78" t="s">
        <v>73</v>
      </c>
      <c r="AN275" s="78" t="s">
        <v>73</v>
      </c>
      <c r="AO275" s="78" t="s">
        <v>73</v>
      </c>
      <c r="AP275" s="46">
        <f t="shared" si="26"/>
        <v>0</v>
      </c>
      <c r="AQ275" s="46">
        <f t="shared" si="27"/>
        <v>14698200</v>
      </c>
      <c r="AR275" s="73" t="s">
        <v>65</v>
      </c>
      <c r="AS275" s="188">
        <v>14698200</v>
      </c>
      <c r="AT275" s="73" t="s">
        <v>86</v>
      </c>
      <c r="AU275" s="76">
        <v>0</v>
      </c>
      <c r="AV275" s="79" t="s">
        <v>73</v>
      </c>
      <c r="AW275" s="187">
        <v>0</v>
      </c>
      <c r="AX275" s="186">
        <f t="shared" si="28"/>
        <v>14698200</v>
      </c>
      <c r="AY275" s="82">
        <f t="shared" si="29"/>
        <v>0</v>
      </c>
      <c r="AZ275" s="185">
        <v>0</v>
      </c>
      <c r="BA275" s="79" t="s">
        <v>73</v>
      </c>
      <c r="BB275" s="73" t="s">
        <v>87</v>
      </c>
      <c r="BC275" s="162" t="s">
        <v>911</v>
      </c>
      <c r="BD275" s="72" t="s">
        <v>65</v>
      </c>
      <c r="BE275" s="72" t="s">
        <v>65</v>
      </c>
    </row>
    <row r="276" spans="2:57" x14ac:dyDescent="0.25">
      <c r="B276" s="72">
        <v>2025</v>
      </c>
      <c r="C276" s="72">
        <v>891780111</v>
      </c>
      <c r="D276" s="72" t="s">
        <v>63</v>
      </c>
      <c r="E276" s="190" t="s">
        <v>910</v>
      </c>
      <c r="F276" s="73" t="s">
        <v>909</v>
      </c>
      <c r="G276" s="73">
        <v>0</v>
      </c>
      <c r="H276" s="73" t="s">
        <v>71</v>
      </c>
      <c r="I276" s="72" t="s">
        <v>64</v>
      </c>
      <c r="J276" s="74" t="s">
        <v>81</v>
      </c>
      <c r="K276" s="162" t="s">
        <v>908</v>
      </c>
      <c r="L276" s="188">
        <v>15624000</v>
      </c>
      <c r="M276" s="72" t="s">
        <v>66</v>
      </c>
      <c r="N276" s="162" t="s">
        <v>907</v>
      </c>
      <c r="O276" s="162">
        <v>85155379</v>
      </c>
      <c r="P276" s="73">
        <v>28</v>
      </c>
      <c r="Q276" s="78">
        <v>45670</v>
      </c>
      <c r="R276" s="97">
        <v>5573604000</v>
      </c>
      <c r="S276" s="78">
        <v>45684</v>
      </c>
      <c r="T276" s="188">
        <v>15624000</v>
      </c>
      <c r="U276" s="73" t="s">
        <v>65</v>
      </c>
      <c r="V276" s="188">
        <v>85465146</v>
      </c>
      <c r="W276" s="190" t="s">
        <v>789</v>
      </c>
      <c r="X276" s="189">
        <v>45684</v>
      </c>
      <c r="Y276" s="189">
        <v>45684</v>
      </c>
      <c r="Z276" s="75" t="s">
        <v>73</v>
      </c>
      <c r="AA276" s="75">
        <v>45808</v>
      </c>
      <c r="AB276" s="46">
        <f t="shared" si="24"/>
        <v>124</v>
      </c>
      <c r="AC276" s="76">
        <v>0</v>
      </c>
      <c r="AD276" s="76">
        <v>0</v>
      </c>
      <c r="AE276" s="76">
        <v>0</v>
      </c>
      <c r="AF276" s="77" t="s">
        <v>73</v>
      </c>
      <c r="AG276" s="283">
        <f t="shared" si="25"/>
        <v>0</v>
      </c>
      <c r="AH276" s="76">
        <v>0</v>
      </c>
      <c r="AI276" s="76">
        <v>0</v>
      </c>
      <c r="AJ276" s="73" t="s">
        <v>73</v>
      </c>
      <c r="AK276" s="78" t="s">
        <v>73</v>
      </c>
      <c r="AL276" s="76">
        <v>0</v>
      </c>
      <c r="AM276" s="78" t="s">
        <v>73</v>
      </c>
      <c r="AN276" s="78" t="s">
        <v>73</v>
      </c>
      <c r="AO276" s="78" t="s">
        <v>73</v>
      </c>
      <c r="AP276" s="46">
        <f t="shared" si="26"/>
        <v>0</v>
      </c>
      <c r="AQ276" s="46">
        <f t="shared" si="27"/>
        <v>15624000</v>
      </c>
      <c r="AR276" s="73" t="s">
        <v>65</v>
      </c>
      <c r="AS276" s="188">
        <v>15624000</v>
      </c>
      <c r="AT276" s="73" t="s">
        <v>86</v>
      </c>
      <c r="AU276" s="76">
        <v>0</v>
      </c>
      <c r="AV276" s="79" t="s">
        <v>73</v>
      </c>
      <c r="AW276" s="187">
        <v>0</v>
      </c>
      <c r="AX276" s="186">
        <f t="shared" si="28"/>
        <v>15624000</v>
      </c>
      <c r="AY276" s="82">
        <f t="shared" si="29"/>
        <v>0</v>
      </c>
      <c r="AZ276" s="185">
        <v>0</v>
      </c>
      <c r="BA276" s="79" t="s">
        <v>73</v>
      </c>
      <c r="BB276" s="73" t="s">
        <v>87</v>
      </c>
      <c r="BC276" s="162" t="s">
        <v>906</v>
      </c>
      <c r="BD276" s="72" t="s">
        <v>65</v>
      </c>
      <c r="BE276" s="72" t="s">
        <v>65</v>
      </c>
    </row>
    <row r="277" spans="2:57" x14ac:dyDescent="0.25">
      <c r="B277" s="72">
        <v>2025</v>
      </c>
      <c r="C277" s="72">
        <v>891780111</v>
      </c>
      <c r="D277" s="72" t="s">
        <v>63</v>
      </c>
      <c r="E277" s="190" t="s">
        <v>905</v>
      </c>
      <c r="F277" s="73" t="s">
        <v>904</v>
      </c>
      <c r="G277" s="73">
        <v>0</v>
      </c>
      <c r="H277" s="73" t="s">
        <v>71</v>
      </c>
      <c r="I277" s="72" t="s">
        <v>64</v>
      </c>
      <c r="J277" s="74" t="s">
        <v>81</v>
      </c>
      <c r="K277" s="162" t="s">
        <v>903</v>
      </c>
      <c r="L277" s="188">
        <v>10050000</v>
      </c>
      <c r="M277" s="72" t="s">
        <v>66</v>
      </c>
      <c r="N277" s="162" t="s">
        <v>902</v>
      </c>
      <c r="O277" s="162">
        <v>85476117</v>
      </c>
      <c r="P277" s="191">
        <v>27</v>
      </c>
      <c r="Q277" s="78">
        <v>45670</v>
      </c>
      <c r="R277" s="162">
        <v>2494141000</v>
      </c>
      <c r="S277" s="78">
        <v>45684</v>
      </c>
      <c r="T277" s="188">
        <v>10050000</v>
      </c>
      <c r="U277" s="73" t="s">
        <v>65</v>
      </c>
      <c r="V277" s="188">
        <v>85459497</v>
      </c>
      <c r="W277" s="190" t="s">
        <v>901</v>
      </c>
      <c r="X277" s="189">
        <v>45684</v>
      </c>
      <c r="Y277" s="189">
        <v>45684</v>
      </c>
      <c r="Z277" s="75" t="s">
        <v>73</v>
      </c>
      <c r="AA277" s="75">
        <v>45808</v>
      </c>
      <c r="AB277" s="46">
        <f t="shared" si="24"/>
        <v>124</v>
      </c>
      <c r="AC277" s="76">
        <v>0</v>
      </c>
      <c r="AD277" s="76">
        <v>0</v>
      </c>
      <c r="AE277" s="76">
        <v>0</v>
      </c>
      <c r="AF277" s="77" t="s">
        <v>73</v>
      </c>
      <c r="AG277" s="283">
        <f t="shared" si="25"/>
        <v>0</v>
      </c>
      <c r="AH277" s="76">
        <v>0</v>
      </c>
      <c r="AI277" s="76">
        <v>0</v>
      </c>
      <c r="AJ277" s="73" t="s">
        <v>73</v>
      </c>
      <c r="AK277" s="78" t="s">
        <v>73</v>
      </c>
      <c r="AL277" s="76">
        <v>0</v>
      </c>
      <c r="AM277" s="78" t="s">
        <v>73</v>
      </c>
      <c r="AN277" s="78" t="s">
        <v>73</v>
      </c>
      <c r="AO277" s="78" t="s">
        <v>73</v>
      </c>
      <c r="AP277" s="46">
        <f t="shared" si="26"/>
        <v>0</v>
      </c>
      <c r="AQ277" s="46">
        <f t="shared" si="27"/>
        <v>10050000</v>
      </c>
      <c r="AR277" s="73" t="s">
        <v>65</v>
      </c>
      <c r="AS277" s="188">
        <v>10050000</v>
      </c>
      <c r="AT277" s="73" t="s">
        <v>86</v>
      </c>
      <c r="AU277" s="76">
        <v>0</v>
      </c>
      <c r="AV277" s="79" t="s">
        <v>73</v>
      </c>
      <c r="AW277" s="187">
        <v>0</v>
      </c>
      <c r="AX277" s="186">
        <f t="shared" si="28"/>
        <v>10050000</v>
      </c>
      <c r="AY277" s="82">
        <f t="shared" si="29"/>
        <v>0</v>
      </c>
      <c r="AZ277" s="185">
        <v>0</v>
      </c>
      <c r="BA277" s="79" t="s">
        <v>73</v>
      </c>
      <c r="BB277" s="73" t="s">
        <v>87</v>
      </c>
      <c r="BC277" s="162" t="s">
        <v>900</v>
      </c>
      <c r="BD277" s="72" t="s">
        <v>65</v>
      </c>
      <c r="BE277" s="72" t="s">
        <v>65</v>
      </c>
    </row>
    <row r="278" spans="2:57" x14ac:dyDescent="0.25">
      <c r="B278" s="72">
        <v>2025</v>
      </c>
      <c r="C278" s="72">
        <v>891780111</v>
      </c>
      <c r="D278" s="72" t="s">
        <v>63</v>
      </c>
      <c r="E278" s="190" t="s">
        <v>899</v>
      </c>
      <c r="F278" s="73" t="s">
        <v>898</v>
      </c>
      <c r="G278" s="73">
        <v>0</v>
      </c>
      <c r="H278" s="73" t="s">
        <v>71</v>
      </c>
      <c r="I278" s="72" t="s">
        <v>64</v>
      </c>
      <c r="J278" s="74" t="s">
        <v>81</v>
      </c>
      <c r="K278" s="162" t="s">
        <v>897</v>
      </c>
      <c r="L278" s="188">
        <v>11836700</v>
      </c>
      <c r="M278" s="72" t="s">
        <v>66</v>
      </c>
      <c r="N278" s="162" t="s">
        <v>896</v>
      </c>
      <c r="O278" s="162">
        <v>1084727795</v>
      </c>
      <c r="P278" s="191">
        <v>27</v>
      </c>
      <c r="Q278" s="78">
        <v>45670</v>
      </c>
      <c r="R278" s="162">
        <v>2494141000</v>
      </c>
      <c r="S278" s="78">
        <v>45684</v>
      </c>
      <c r="T278" s="188">
        <v>11836700</v>
      </c>
      <c r="U278" s="73" t="s">
        <v>65</v>
      </c>
      <c r="V278" s="188">
        <v>85465146</v>
      </c>
      <c r="W278" s="190" t="s">
        <v>789</v>
      </c>
      <c r="X278" s="189">
        <v>45684</v>
      </c>
      <c r="Y278" s="189">
        <v>45684</v>
      </c>
      <c r="Z278" s="75" t="s">
        <v>73</v>
      </c>
      <c r="AA278" s="75">
        <v>45808</v>
      </c>
      <c r="AB278" s="46">
        <f t="shared" si="24"/>
        <v>124</v>
      </c>
      <c r="AC278" s="76">
        <v>0</v>
      </c>
      <c r="AD278" s="76">
        <v>0</v>
      </c>
      <c r="AE278" s="76">
        <v>0</v>
      </c>
      <c r="AF278" s="77" t="s">
        <v>73</v>
      </c>
      <c r="AG278" s="283">
        <f t="shared" si="25"/>
        <v>0</v>
      </c>
      <c r="AH278" s="76">
        <v>0</v>
      </c>
      <c r="AI278" s="76">
        <v>0</v>
      </c>
      <c r="AJ278" s="73" t="s">
        <v>73</v>
      </c>
      <c r="AK278" s="78" t="s">
        <v>73</v>
      </c>
      <c r="AL278" s="76">
        <v>0</v>
      </c>
      <c r="AM278" s="78" t="s">
        <v>73</v>
      </c>
      <c r="AN278" s="78" t="s">
        <v>73</v>
      </c>
      <c r="AO278" s="78" t="s">
        <v>73</v>
      </c>
      <c r="AP278" s="46">
        <f t="shared" si="26"/>
        <v>0</v>
      </c>
      <c r="AQ278" s="46">
        <f t="shared" si="27"/>
        <v>11836700</v>
      </c>
      <c r="AR278" s="73" t="s">
        <v>65</v>
      </c>
      <c r="AS278" s="188">
        <v>11836700</v>
      </c>
      <c r="AT278" s="73" t="s">
        <v>86</v>
      </c>
      <c r="AU278" s="76">
        <v>0</v>
      </c>
      <c r="AV278" s="79" t="s">
        <v>73</v>
      </c>
      <c r="AW278" s="187">
        <v>0</v>
      </c>
      <c r="AX278" s="186">
        <f t="shared" si="28"/>
        <v>11836700</v>
      </c>
      <c r="AY278" s="82">
        <f t="shared" si="29"/>
        <v>0</v>
      </c>
      <c r="AZ278" s="185">
        <v>0</v>
      </c>
      <c r="BA278" s="79" t="s">
        <v>73</v>
      </c>
      <c r="BB278" s="73" t="s">
        <v>87</v>
      </c>
      <c r="BC278" s="162" t="s">
        <v>895</v>
      </c>
      <c r="BD278" s="72" t="s">
        <v>65</v>
      </c>
      <c r="BE278" s="72" t="s">
        <v>65</v>
      </c>
    </row>
    <row r="279" spans="2:57" x14ac:dyDescent="0.25">
      <c r="B279" s="72">
        <v>2025</v>
      </c>
      <c r="C279" s="72">
        <v>891780111</v>
      </c>
      <c r="D279" s="72" t="s">
        <v>63</v>
      </c>
      <c r="E279" s="190" t="s">
        <v>894</v>
      </c>
      <c r="F279" s="73" t="s">
        <v>893</v>
      </c>
      <c r="G279" s="73">
        <v>0</v>
      </c>
      <c r="H279" s="73" t="s">
        <v>71</v>
      </c>
      <c r="I279" s="72" t="s">
        <v>64</v>
      </c>
      <c r="J279" s="74" t="s">
        <v>81</v>
      </c>
      <c r="K279" s="162" t="s">
        <v>892</v>
      </c>
      <c r="L279" s="188">
        <v>9825000</v>
      </c>
      <c r="M279" s="72" t="s">
        <v>66</v>
      </c>
      <c r="N279" s="162" t="s">
        <v>891</v>
      </c>
      <c r="O279" s="162">
        <v>57437742</v>
      </c>
      <c r="P279" s="191">
        <v>27</v>
      </c>
      <c r="Q279" s="78">
        <v>45670</v>
      </c>
      <c r="R279" s="162">
        <v>2494141000</v>
      </c>
      <c r="S279" s="78">
        <v>45684</v>
      </c>
      <c r="T279" s="188">
        <v>9825000</v>
      </c>
      <c r="U279" s="73" t="s">
        <v>65</v>
      </c>
      <c r="V279" s="188">
        <v>8742360</v>
      </c>
      <c r="W279" s="190" t="s">
        <v>818</v>
      </c>
      <c r="X279" s="189">
        <v>45684</v>
      </c>
      <c r="Y279" s="189">
        <v>45684</v>
      </c>
      <c r="Z279" s="75" t="s">
        <v>73</v>
      </c>
      <c r="AA279" s="75">
        <v>45808</v>
      </c>
      <c r="AB279" s="46">
        <f t="shared" si="24"/>
        <v>124</v>
      </c>
      <c r="AC279" s="76">
        <v>0</v>
      </c>
      <c r="AD279" s="76">
        <v>0</v>
      </c>
      <c r="AE279" s="76">
        <v>0</v>
      </c>
      <c r="AF279" s="77" t="s">
        <v>73</v>
      </c>
      <c r="AG279" s="283">
        <f t="shared" si="25"/>
        <v>0</v>
      </c>
      <c r="AH279" s="76">
        <v>0</v>
      </c>
      <c r="AI279" s="76">
        <v>0</v>
      </c>
      <c r="AJ279" s="73" t="s">
        <v>73</v>
      </c>
      <c r="AK279" s="78" t="s">
        <v>73</v>
      </c>
      <c r="AL279" s="76">
        <v>0</v>
      </c>
      <c r="AM279" s="78" t="s">
        <v>73</v>
      </c>
      <c r="AN279" s="78" t="s">
        <v>73</v>
      </c>
      <c r="AO279" s="78" t="s">
        <v>73</v>
      </c>
      <c r="AP279" s="46">
        <f t="shared" si="26"/>
        <v>0</v>
      </c>
      <c r="AQ279" s="46">
        <f t="shared" si="27"/>
        <v>9825000</v>
      </c>
      <c r="AR279" s="73" t="s">
        <v>65</v>
      </c>
      <c r="AS279" s="188">
        <v>9825000</v>
      </c>
      <c r="AT279" s="73" t="s">
        <v>86</v>
      </c>
      <c r="AU279" s="76">
        <v>0</v>
      </c>
      <c r="AV279" s="79" t="s">
        <v>73</v>
      </c>
      <c r="AW279" s="187">
        <v>0</v>
      </c>
      <c r="AX279" s="186">
        <f t="shared" si="28"/>
        <v>9825000</v>
      </c>
      <c r="AY279" s="82">
        <f t="shared" si="29"/>
        <v>0</v>
      </c>
      <c r="AZ279" s="185">
        <v>0</v>
      </c>
      <c r="BA279" s="79" t="s">
        <v>73</v>
      </c>
      <c r="BB279" s="73" t="s">
        <v>87</v>
      </c>
      <c r="BC279" s="162" t="s">
        <v>890</v>
      </c>
      <c r="BD279" s="72" t="s">
        <v>65</v>
      </c>
      <c r="BE279" s="72" t="s">
        <v>65</v>
      </c>
    </row>
    <row r="280" spans="2:57" x14ac:dyDescent="0.25">
      <c r="B280" s="72">
        <v>2025</v>
      </c>
      <c r="C280" s="72">
        <v>891780111</v>
      </c>
      <c r="D280" s="72" t="s">
        <v>63</v>
      </c>
      <c r="E280" s="190" t="s">
        <v>889</v>
      </c>
      <c r="F280" s="73" t="s">
        <v>888</v>
      </c>
      <c r="G280" s="73">
        <v>0</v>
      </c>
      <c r="H280" s="73" t="s">
        <v>71</v>
      </c>
      <c r="I280" s="72" t="s">
        <v>64</v>
      </c>
      <c r="J280" s="74" t="s">
        <v>81</v>
      </c>
      <c r="K280" s="162" t="s">
        <v>887</v>
      </c>
      <c r="L280" s="188">
        <v>27300000</v>
      </c>
      <c r="M280" s="72" t="s">
        <v>66</v>
      </c>
      <c r="N280" s="162" t="s">
        <v>886</v>
      </c>
      <c r="O280" s="162">
        <v>36724902</v>
      </c>
      <c r="P280" s="73">
        <v>28</v>
      </c>
      <c r="Q280" s="78">
        <v>45670</v>
      </c>
      <c r="R280" s="97">
        <v>5573604000</v>
      </c>
      <c r="S280" s="78">
        <v>45684</v>
      </c>
      <c r="T280" s="188">
        <v>27300000</v>
      </c>
      <c r="U280" s="73" t="s">
        <v>65</v>
      </c>
      <c r="V280" s="188">
        <v>12621405</v>
      </c>
      <c r="W280" s="190" t="s">
        <v>783</v>
      </c>
      <c r="X280" s="189">
        <v>45684</v>
      </c>
      <c r="Y280" s="189">
        <v>45684</v>
      </c>
      <c r="Z280" s="75" t="s">
        <v>73</v>
      </c>
      <c r="AA280" s="75">
        <v>45808</v>
      </c>
      <c r="AB280" s="46">
        <f t="shared" si="24"/>
        <v>124</v>
      </c>
      <c r="AC280" s="76">
        <v>0</v>
      </c>
      <c r="AD280" s="76">
        <v>0</v>
      </c>
      <c r="AE280" s="76">
        <v>0</v>
      </c>
      <c r="AF280" s="77" t="s">
        <v>73</v>
      </c>
      <c r="AG280" s="283">
        <f t="shared" si="25"/>
        <v>0</v>
      </c>
      <c r="AH280" s="76">
        <v>0</v>
      </c>
      <c r="AI280" s="76">
        <v>0</v>
      </c>
      <c r="AJ280" s="73" t="s">
        <v>73</v>
      </c>
      <c r="AK280" s="78" t="s">
        <v>73</v>
      </c>
      <c r="AL280" s="76">
        <v>0</v>
      </c>
      <c r="AM280" s="78" t="s">
        <v>73</v>
      </c>
      <c r="AN280" s="78" t="s">
        <v>73</v>
      </c>
      <c r="AO280" s="78" t="s">
        <v>73</v>
      </c>
      <c r="AP280" s="46">
        <f t="shared" si="26"/>
        <v>0</v>
      </c>
      <c r="AQ280" s="46">
        <f t="shared" si="27"/>
        <v>27300000</v>
      </c>
      <c r="AR280" s="73" t="s">
        <v>65</v>
      </c>
      <c r="AS280" s="188">
        <v>27300000</v>
      </c>
      <c r="AT280" s="73" t="s">
        <v>86</v>
      </c>
      <c r="AU280" s="76">
        <v>0</v>
      </c>
      <c r="AV280" s="79" t="s">
        <v>73</v>
      </c>
      <c r="AW280" s="187">
        <v>0</v>
      </c>
      <c r="AX280" s="186">
        <f t="shared" si="28"/>
        <v>27300000</v>
      </c>
      <c r="AY280" s="82">
        <f t="shared" si="29"/>
        <v>0</v>
      </c>
      <c r="AZ280" s="185">
        <v>0</v>
      </c>
      <c r="BA280" s="79" t="s">
        <v>73</v>
      </c>
      <c r="BB280" s="73" t="s">
        <v>87</v>
      </c>
      <c r="BC280" s="162" t="s">
        <v>885</v>
      </c>
      <c r="BD280" s="72" t="s">
        <v>65</v>
      </c>
      <c r="BE280" s="72" t="s">
        <v>65</v>
      </c>
    </row>
    <row r="281" spans="2:57" x14ac:dyDescent="0.25">
      <c r="B281" s="72">
        <v>2025</v>
      </c>
      <c r="C281" s="72">
        <v>891780111</v>
      </c>
      <c r="D281" s="72" t="s">
        <v>63</v>
      </c>
      <c r="E281" s="190" t="s">
        <v>884</v>
      </c>
      <c r="F281" s="73" t="s">
        <v>883</v>
      </c>
      <c r="G281" s="73">
        <v>0</v>
      </c>
      <c r="H281" s="73" t="s">
        <v>71</v>
      </c>
      <c r="I281" s="72" t="s">
        <v>64</v>
      </c>
      <c r="J281" s="74" t="s">
        <v>81</v>
      </c>
      <c r="K281" s="162" t="s">
        <v>882</v>
      </c>
      <c r="L281" s="188">
        <v>11483400</v>
      </c>
      <c r="M281" s="72" t="s">
        <v>66</v>
      </c>
      <c r="N281" s="162" t="s">
        <v>881</v>
      </c>
      <c r="O281" s="162">
        <v>1082880869</v>
      </c>
      <c r="P281" s="191">
        <v>27</v>
      </c>
      <c r="Q281" s="78">
        <v>45670</v>
      </c>
      <c r="R281" s="162">
        <v>2494141000</v>
      </c>
      <c r="S281" s="78">
        <v>45684</v>
      </c>
      <c r="T281" s="188">
        <v>11483400</v>
      </c>
      <c r="U281" s="73" t="s">
        <v>65</v>
      </c>
      <c r="V281" s="188">
        <v>57444673</v>
      </c>
      <c r="W281" s="190" t="s">
        <v>880</v>
      </c>
      <c r="X281" s="189">
        <v>45684</v>
      </c>
      <c r="Y281" s="189">
        <v>45684</v>
      </c>
      <c r="Z281" s="75" t="s">
        <v>73</v>
      </c>
      <c r="AA281" s="75">
        <v>45808</v>
      </c>
      <c r="AB281" s="46">
        <f t="shared" si="24"/>
        <v>124</v>
      </c>
      <c r="AC281" s="76">
        <v>0</v>
      </c>
      <c r="AD281" s="76">
        <v>0</v>
      </c>
      <c r="AE281" s="76">
        <v>0</v>
      </c>
      <c r="AF281" s="77" t="s">
        <v>73</v>
      </c>
      <c r="AG281" s="283">
        <f t="shared" si="25"/>
        <v>0</v>
      </c>
      <c r="AH281" s="76">
        <v>0</v>
      </c>
      <c r="AI281" s="76">
        <v>0</v>
      </c>
      <c r="AJ281" s="73" t="s">
        <v>73</v>
      </c>
      <c r="AK281" s="78" t="s">
        <v>73</v>
      </c>
      <c r="AL281" s="76">
        <v>0</v>
      </c>
      <c r="AM281" s="78" t="s">
        <v>73</v>
      </c>
      <c r="AN281" s="78" t="s">
        <v>73</v>
      </c>
      <c r="AO281" s="78" t="s">
        <v>73</v>
      </c>
      <c r="AP281" s="46">
        <f t="shared" si="26"/>
        <v>0</v>
      </c>
      <c r="AQ281" s="46">
        <f t="shared" si="27"/>
        <v>11483400</v>
      </c>
      <c r="AR281" s="73" t="s">
        <v>65</v>
      </c>
      <c r="AS281" s="188">
        <v>11483400</v>
      </c>
      <c r="AT281" s="73" t="s">
        <v>86</v>
      </c>
      <c r="AU281" s="76">
        <v>0</v>
      </c>
      <c r="AV281" s="79" t="s">
        <v>73</v>
      </c>
      <c r="AW281" s="187">
        <v>0</v>
      </c>
      <c r="AX281" s="186">
        <f t="shared" si="28"/>
        <v>11483400</v>
      </c>
      <c r="AY281" s="82">
        <f t="shared" si="29"/>
        <v>0</v>
      </c>
      <c r="AZ281" s="185">
        <v>0</v>
      </c>
      <c r="BA281" s="79" t="s">
        <v>73</v>
      </c>
      <c r="BB281" s="73" t="s">
        <v>87</v>
      </c>
      <c r="BC281" s="162" t="s">
        <v>879</v>
      </c>
      <c r="BD281" s="72" t="s">
        <v>65</v>
      </c>
      <c r="BE281" s="72" t="s">
        <v>65</v>
      </c>
    </row>
    <row r="282" spans="2:57" x14ac:dyDescent="0.25">
      <c r="B282" s="72">
        <v>2025</v>
      </c>
      <c r="C282" s="72">
        <v>891780111</v>
      </c>
      <c r="D282" s="72" t="s">
        <v>63</v>
      </c>
      <c r="E282" s="190" t="s">
        <v>878</v>
      </c>
      <c r="F282" s="73" t="s">
        <v>877</v>
      </c>
      <c r="G282" s="73">
        <v>0</v>
      </c>
      <c r="H282" s="73" t="s">
        <v>71</v>
      </c>
      <c r="I282" s="72" t="s">
        <v>64</v>
      </c>
      <c r="J282" s="74" t="s">
        <v>81</v>
      </c>
      <c r="K282" s="162" t="s">
        <v>876</v>
      </c>
      <c r="L282" s="188">
        <v>13781200</v>
      </c>
      <c r="M282" s="72" t="s">
        <v>66</v>
      </c>
      <c r="N282" s="162" t="s">
        <v>875</v>
      </c>
      <c r="O282" s="162">
        <v>85474916</v>
      </c>
      <c r="P282" s="73">
        <v>28</v>
      </c>
      <c r="Q282" s="78">
        <v>45670</v>
      </c>
      <c r="R282" s="97">
        <v>5573604000</v>
      </c>
      <c r="S282" s="78">
        <v>45684</v>
      </c>
      <c r="T282" s="188">
        <v>13781200</v>
      </c>
      <c r="U282" s="73" t="s">
        <v>65</v>
      </c>
      <c r="V282" s="188">
        <v>1192791759</v>
      </c>
      <c r="W282" s="190" t="s">
        <v>874</v>
      </c>
      <c r="X282" s="189">
        <v>45684</v>
      </c>
      <c r="Y282" s="189">
        <v>45684</v>
      </c>
      <c r="Z282" s="75" t="s">
        <v>73</v>
      </c>
      <c r="AA282" s="75">
        <v>45808</v>
      </c>
      <c r="AB282" s="46">
        <f t="shared" si="24"/>
        <v>124</v>
      </c>
      <c r="AC282" s="76">
        <v>0</v>
      </c>
      <c r="AD282" s="76">
        <v>0</v>
      </c>
      <c r="AE282" s="76">
        <v>0</v>
      </c>
      <c r="AF282" s="77" t="s">
        <v>73</v>
      </c>
      <c r="AG282" s="283">
        <f t="shared" si="25"/>
        <v>0</v>
      </c>
      <c r="AH282" s="76">
        <v>0</v>
      </c>
      <c r="AI282" s="76">
        <v>0</v>
      </c>
      <c r="AJ282" s="73" t="s">
        <v>73</v>
      </c>
      <c r="AK282" s="78" t="s">
        <v>73</v>
      </c>
      <c r="AL282" s="76">
        <v>0</v>
      </c>
      <c r="AM282" s="78" t="s">
        <v>73</v>
      </c>
      <c r="AN282" s="78" t="s">
        <v>73</v>
      </c>
      <c r="AO282" s="78" t="s">
        <v>73</v>
      </c>
      <c r="AP282" s="46">
        <f t="shared" si="26"/>
        <v>0</v>
      </c>
      <c r="AQ282" s="46">
        <f t="shared" si="27"/>
        <v>13781200</v>
      </c>
      <c r="AR282" s="73" t="s">
        <v>65</v>
      </c>
      <c r="AS282" s="188">
        <v>13781200</v>
      </c>
      <c r="AT282" s="73" t="s">
        <v>86</v>
      </c>
      <c r="AU282" s="76">
        <v>0</v>
      </c>
      <c r="AV282" s="79" t="s">
        <v>73</v>
      </c>
      <c r="AW282" s="187">
        <v>0</v>
      </c>
      <c r="AX282" s="186">
        <f t="shared" si="28"/>
        <v>13781200</v>
      </c>
      <c r="AY282" s="82">
        <f t="shared" si="29"/>
        <v>0</v>
      </c>
      <c r="AZ282" s="185">
        <v>0</v>
      </c>
      <c r="BA282" s="79" t="s">
        <v>73</v>
      </c>
      <c r="BB282" s="73" t="s">
        <v>87</v>
      </c>
      <c r="BC282" s="162" t="s">
        <v>873</v>
      </c>
      <c r="BD282" s="72" t="s">
        <v>65</v>
      </c>
      <c r="BE282" s="72" t="s">
        <v>65</v>
      </c>
    </row>
    <row r="283" spans="2:57" x14ac:dyDescent="0.25">
      <c r="B283" s="72">
        <v>2025</v>
      </c>
      <c r="C283" s="72">
        <v>891780111</v>
      </c>
      <c r="D283" s="72" t="s">
        <v>63</v>
      </c>
      <c r="E283" s="190" t="s">
        <v>872</v>
      </c>
      <c r="F283" s="73" t="s">
        <v>871</v>
      </c>
      <c r="G283" s="73">
        <v>0</v>
      </c>
      <c r="H283" s="73" t="s">
        <v>71</v>
      </c>
      <c r="I283" s="72" t="s">
        <v>64</v>
      </c>
      <c r="J283" s="74" t="s">
        <v>81</v>
      </c>
      <c r="K283" s="162" t="s">
        <v>870</v>
      </c>
      <c r="L283" s="188">
        <v>12013400</v>
      </c>
      <c r="M283" s="72" t="s">
        <v>66</v>
      </c>
      <c r="N283" s="162" t="s">
        <v>869</v>
      </c>
      <c r="O283" s="162">
        <v>1004355940</v>
      </c>
      <c r="P283" s="191">
        <v>27</v>
      </c>
      <c r="Q283" s="78">
        <v>45670</v>
      </c>
      <c r="R283" s="162">
        <v>2494141000</v>
      </c>
      <c r="S283" s="78">
        <v>45684</v>
      </c>
      <c r="T283" s="188">
        <v>12013400</v>
      </c>
      <c r="U283" s="73" t="s">
        <v>65</v>
      </c>
      <c r="V283" s="188">
        <v>85449357</v>
      </c>
      <c r="W283" s="190" t="s">
        <v>868</v>
      </c>
      <c r="X283" s="189">
        <v>45684</v>
      </c>
      <c r="Y283" s="189">
        <v>45684</v>
      </c>
      <c r="Z283" s="75" t="s">
        <v>73</v>
      </c>
      <c r="AA283" s="75">
        <v>45808</v>
      </c>
      <c r="AB283" s="46">
        <f t="shared" si="24"/>
        <v>124</v>
      </c>
      <c r="AC283" s="76">
        <v>0</v>
      </c>
      <c r="AD283" s="76">
        <v>0</v>
      </c>
      <c r="AE283" s="76">
        <v>0</v>
      </c>
      <c r="AF283" s="77" t="s">
        <v>73</v>
      </c>
      <c r="AG283" s="283">
        <f t="shared" si="25"/>
        <v>0</v>
      </c>
      <c r="AH283" s="76">
        <v>0</v>
      </c>
      <c r="AI283" s="76">
        <v>0</v>
      </c>
      <c r="AJ283" s="73" t="s">
        <v>73</v>
      </c>
      <c r="AK283" s="78" t="s">
        <v>73</v>
      </c>
      <c r="AL283" s="76">
        <v>0</v>
      </c>
      <c r="AM283" s="78" t="s">
        <v>73</v>
      </c>
      <c r="AN283" s="78" t="s">
        <v>73</v>
      </c>
      <c r="AO283" s="78" t="s">
        <v>73</v>
      </c>
      <c r="AP283" s="46">
        <f t="shared" si="26"/>
        <v>0</v>
      </c>
      <c r="AQ283" s="46">
        <f t="shared" si="27"/>
        <v>12013400</v>
      </c>
      <c r="AR283" s="73" t="s">
        <v>65</v>
      </c>
      <c r="AS283" s="188">
        <v>12013400</v>
      </c>
      <c r="AT283" s="73" t="s">
        <v>86</v>
      </c>
      <c r="AU283" s="76">
        <v>0</v>
      </c>
      <c r="AV283" s="79" t="s">
        <v>73</v>
      </c>
      <c r="AW283" s="187">
        <v>0</v>
      </c>
      <c r="AX283" s="186">
        <f t="shared" si="28"/>
        <v>12013400</v>
      </c>
      <c r="AY283" s="82">
        <f t="shared" si="29"/>
        <v>0</v>
      </c>
      <c r="AZ283" s="185">
        <v>0</v>
      </c>
      <c r="BA283" s="79" t="s">
        <v>73</v>
      </c>
      <c r="BB283" s="73" t="s">
        <v>87</v>
      </c>
      <c r="BC283" s="162" t="s">
        <v>867</v>
      </c>
      <c r="BD283" s="72" t="s">
        <v>65</v>
      </c>
      <c r="BE283" s="72" t="s">
        <v>65</v>
      </c>
    </row>
    <row r="284" spans="2:57" x14ac:dyDescent="0.25">
      <c r="B284" s="72">
        <v>2025</v>
      </c>
      <c r="C284" s="72">
        <v>891780111</v>
      </c>
      <c r="D284" s="72" t="s">
        <v>63</v>
      </c>
      <c r="E284" s="190" t="s">
        <v>866</v>
      </c>
      <c r="F284" s="73" t="s">
        <v>865</v>
      </c>
      <c r="G284" s="73">
        <v>0</v>
      </c>
      <c r="H284" s="73" t="s">
        <v>71</v>
      </c>
      <c r="I284" s="72" t="s">
        <v>64</v>
      </c>
      <c r="J284" s="74" t="s">
        <v>81</v>
      </c>
      <c r="K284" s="162" t="s">
        <v>864</v>
      </c>
      <c r="L284" s="188">
        <v>24266700</v>
      </c>
      <c r="M284" s="72" t="s">
        <v>66</v>
      </c>
      <c r="N284" s="162" t="s">
        <v>863</v>
      </c>
      <c r="O284" s="162">
        <v>41612964</v>
      </c>
      <c r="P284" s="73">
        <v>28</v>
      </c>
      <c r="Q284" s="78">
        <v>45670</v>
      </c>
      <c r="R284" s="97">
        <v>5573604000</v>
      </c>
      <c r="S284" s="78">
        <v>45684</v>
      </c>
      <c r="T284" s="188">
        <v>24266700</v>
      </c>
      <c r="U284" s="73" t="s">
        <v>65</v>
      </c>
      <c r="V284" s="188">
        <v>12621405</v>
      </c>
      <c r="W284" s="190" t="s">
        <v>783</v>
      </c>
      <c r="X284" s="189">
        <v>45684</v>
      </c>
      <c r="Y284" s="189">
        <v>45684</v>
      </c>
      <c r="Z284" s="75" t="s">
        <v>73</v>
      </c>
      <c r="AA284" s="75">
        <v>45808</v>
      </c>
      <c r="AB284" s="46">
        <f t="shared" si="24"/>
        <v>124</v>
      </c>
      <c r="AC284" s="76">
        <v>0</v>
      </c>
      <c r="AD284" s="76">
        <v>0</v>
      </c>
      <c r="AE284" s="76">
        <v>0</v>
      </c>
      <c r="AF284" s="77" t="s">
        <v>73</v>
      </c>
      <c r="AG284" s="283">
        <f t="shared" si="25"/>
        <v>0</v>
      </c>
      <c r="AH284" s="76">
        <v>0</v>
      </c>
      <c r="AI284" s="76">
        <v>0</v>
      </c>
      <c r="AJ284" s="73" t="s">
        <v>73</v>
      </c>
      <c r="AK284" s="78" t="s">
        <v>73</v>
      </c>
      <c r="AL284" s="76">
        <v>0</v>
      </c>
      <c r="AM284" s="78" t="s">
        <v>73</v>
      </c>
      <c r="AN284" s="78" t="s">
        <v>73</v>
      </c>
      <c r="AO284" s="78" t="s">
        <v>73</v>
      </c>
      <c r="AP284" s="46">
        <f t="shared" si="26"/>
        <v>0</v>
      </c>
      <c r="AQ284" s="46">
        <f t="shared" si="27"/>
        <v>24266700</v>
      </c>
      <c r="AR284" s="73" t="s">
        <v>65</v>
      </c>
      <c r="AS284" s="188">
        <v>24266700</v>
      </c>
      <c r="AT284" s="73" t="s">
        <v>86</v>
      </c>
      <c r="AU284" s="76">
        <v>0</v>
      </c>
      <c r="AV284" s="79" t="s">
        <v>73</v>
      </c>
      <c r="AW284" s="187">
        <v>0</v>
      </c>
      <c r="AX284" s="186">
        <f t="shared" si="28"/>
        <v>24266700</v>
      </c>
      <c r="AY284" s="82">
        <f t="shared" si="29"/>
        <v>0</v>
      </c>
      <c r="AZ284" s="185">
        <v>0</v>
      </c>
      <c r="BA284" s="79" t="s">
        <v>73</v>
      </c>
      <c r="BB284" s="73" t="s">
        <v>87</v>
      </c>
      <c r="BC284" s="162" t="s">
        <v>862</v>
      </c>
      <c r="BD284" s="72" t="s">
        <v>65</v>
      </c>
      <c r="BE284" s="72" t="s">
        <v>65</v>
      </c>
    </row>
    <row r="285" spans="2:57" x14ac:dyDescent="0.25">
      <c r="B285" s="72">
        <v>2025</v>
      </c>
      <c r="C285" s="72">
        <v>891780111</v>
      </c>
      <c r="D285" s="72" t="s">
        <v>63</v>
      </c>
      <c r="E285" s="190" t="s">
        <v>861</v>
      </c>
      <c r="F285" s="73" t="s">
        <v>860</v>
      </c>
      <c r="G285" s="73">
        <v>0</v>
      </c>
      <c r="H285" s="73" t="s">
        <v>71</v>
      </c>
      <c r="I285" s="72" t="s">
        <v>64</v>
      </c>
      <c r="J285" s="74" t="s">
        <v>81</v>
      </c>
      <c r="K285" s="162" t="s">
        <v>859</v>
      </c>
      <c r="L285" s="188">
        <v>14307200</v>
      </c>
      <c r="M285" s="72" t="s">
        <v>66</v>
      </c>
      <c r="N285" s="162" t="s">
        <v>858</v>
      </c>
      <c r="O285" s="162">
        <v>1083005105</v>
      </c>
      <c r="P285" s="73">
        <v>28</v>
      </c>
      <c r="Q285" s="78">
        <v>45670</v>
      </c>
      <c r="R285" s="97">
        <v>5573604000</v>
      </c>
      <c r="S285" s="78">
        <v>45684</v>
      </c>
      <c r="T285" s="188">
        <v>14307200</v>
      </c>
      <c r="U285" s="73" t="s">
        <v>65</v>
      </c>
      <c r="V285" s="188">
        <v>85152695</v>
      </c>
      <c r="W285" s="190" t="s">
        <v>857</v>
      </c>
      <c r="X285" s="189">
        <v>45684</v>
      </c>
      <c r="Y285" s="189">
        <v>45684</v>
      </c>
      <c r="Z285" s="75" t="s">
        <v>73</v>
      </c>
      <c r="AA285" s="75">
        <v>45808</v>
      </c>
      <c r="AB285" s="46">
        <f t="shared" si="24"/>
        <v>124</v>
      </c>
      <c r="AC285" s="76">
        <v>0</v>
      </c>
      <c r="AD285" s="76">
        <v>0</v>
      </c>
      <c r="AE285" s="76">
        <v>0</v>
      </c>
      <c r="AF285" s="77" t="s">
        <v>73</v>
      </c>
      <c r="AG285" s="283">
        <f t="shared" si="25"/>
        <v>0</v>
      </c>
      <c r="AH285" s="76">
        <v>0</v>
      </c>
      <c r="AI285" s="76">
        <v>0</v>
      </c>
      <c r="AJ285" s="73" t="s">
        <v>73</v>
      </c>
      <c r="AK285" s="78" t="s">
        <v>73</v>
      </c>
      <c r="AL285" s="76">
        <v>0</v>
      </c>
      <c r="AM285" s="78" t="s">
        <v>73</v>
      </c>
      <c r="AN285" s="78" t="s">
        <v>73</v>
      </c>
      <c r="AO285" s="78" t="s">
        <v>73</v>
      </c>
      <c r="AP285" s="46">
        <f t="shared" si="26"/>
        <v>0</v>
      </c>
      <c r="AQ285" s="46">
        <f t="shared" si="27"/>
        <v>14307200</v>
      </c>
      <c r="AR285" s="73" t="s">
        <v>65</v>
      </c>
      <c r="AS285" s="188">
        <v>14307200</v>
      </c>
      <c r="AT285" s="73" t="s">
        <v>86</v>
      </c>
      <c r="AU285" s="76">
        <v>0</v>
      </c>
      <c r="AV285" s="79" t="s">
        <v>73</v>
      </c>
      <c r="AW285" s="187">
        <v>0</v>
      </c>
      <c r="AX285" s="186">
        <f t="shared" si="28"/>
        <v>14307200</v>
      </c>
      <c r="AY285" s="82">
        <f t="shared" si="29"/>
        <v>0</v>
      </c>
      <c r="AZ285" s="185">
        <v>0</v>
      </c>
      <c r="BA285" s="79" t="s">
        <v>73</v>
      </c>
      <c r="BB285" s="73" t="s">
        <v>87</v>
      </c>
      <c r="BC285" s="162" t="s">
        <v>856</v>
      </c>
      <c r="BD285" s="72" t="s">
        <v>65</v>
      </c>
      <c r="BE285" s="72" t="s">
        <v>65</v>
      </c>
    </row>
    <row r="286" spans="2:57" x14ac:dyDescent="0.25">
      <c r="B286" s="72">
        <v>2025</v>
      </c>
      <c r="C286" s="72">
        <v>891780111</v>
      </c>
      <c r="D286" s="72" t="s">
        <v>63</v>
      </c>
      <c r="E286" s="190" t="s">
        <v>855</v>
      </c>
      <c r="F286" s="73" t="s">
        <v>854</v>
      </c>
      <c r="G286" s="73">
        <v>0</v>
      </c>
      <c r="H286" s="73" t="s">
        <v>71</v>
      </c>
      <c r="I286" s="72" t="s">
        <v>64</v>
      </c>
      <c r="J286" s="74" t="s">
        <v>81</v>
      </c>
      <c r="K286" s="162" t="s">
        <v>832</v>
      </c>
      <c r="L286" s="188">
        <v>21166700</v>
      </c>
      <c r="M286" s="72" t="s">
        <v>66</v>
      </c>
      <c r="N286" s="162" t="s">
        <v>853</v>
      </c>
      <c r="O286" s="162">
        <v>65742222</v>
      </c>
      <c r="P286" s="73">
        <v>28</v>
      </c>
      <c r="Q286" s="78">
        <v>45670</v>
      </c>
      <c r="R286" s="97">
        <v>5573604000</v>
      </c>
      <c r="S286" s="78">
        <v>45684</v>
      </c>
      <c r="T286" s="188">
        <v>21166700</v>
      </c>
      <c r="U286" s="73" t="s">
        <v>65</v>
      </c>
      <c r="V286" s="188">
        <v>85460949</v>
      </c>
      <c r="W286" s="190" t="s">
        <v>830</v>
      </c>
      <c r="X286" s="189">
        <v>45684</v>
      </c>
      <c r="Y286" s="189">
        <v>45684</v>
      </c>
      <c r="Z286" s="75" t="s">
        <v>73</v>
      </c>
      <c r="AA286" s="75">
        <v>45808</v>
      </c>
      <c r="AB286" s="46">
        <f t="shared" si="24"/>
        <v>124</v>
      </c>
      <c r="AC286" s="76">
        <v>0</v>
      </c>
      <c r="AD286" s="76">
        <v>0</v>
      </c>
      <c r="AE286" s="76">
        <v>0</v>
      </c>
      <c r="AF286" s="77" t="s">
        <v>73</v>
      </c>
      <c r="AG286" s="283">
        <f t="shared" si="25"/>
        <v>0</v>
      </c>
      <c r="AH286" s="76">
        <v>0</v>
      </c>
      <c r="AI286" s="76">
        <v>0</v>
      </c>
      <c r="AJ286" s="73" t="s">
        <v>73</v>
      </c>
      <c r="AK286" s="78" t="s">
        <v>73</v>
      </c>
      <c r="AL286" s="76">
        <v>0</v>
      </c>
      <c r="AM286" s="78" t="s">
        <v>73</v>
      </c>
      <c r="AN286" s="78" t="s">
        <v>73</v>
      </c>
      <c r="AO286" s="78" t="s">
        <v>73</v>
      </c>
      <c r="AP286" s="46">
        <f t="shared" si="26"/>
        <v>0</v>
      </c>
      <c r="AQ286" s="46">
        <f t="shared" si="27"/>
        <v>21166700</v>
      </c>
      <c r="AR286" s="73" t="s">
        <v>65</v>
      </c>
      <c r="AS286" s="188">
        <v>21166700</v>
      </c>
      <c r="AT286" s="73" t="s">
        <v>86</v>
      </c>
      <c r="AU286" s="76">
        <v>0</v>
      </c>
      <c r="AV286" s="79" t="s">
        <v>73</v>
      </c>
      <c r="AW286" s="187">
        <v>0</v>
      </c>
      <c r="AX286" s="186">
        <f t="shared" si="28"/>
        <v>21166700</v>
      </c>
      <c r="AY286" s="82">
        <f t="shared" si="29"/>
        <v>0</v>
      </c>
      <c r="AZ286" s="185">
        <v>0</v>
      </c>
      <c r="BA286" s="79" t="s">
        <v>73</v>
      </c>
      <c r="BB286" s="73" t="s">
        <v>87</v>
      </c>
      <c r="BC286" s="162" t="s">
        <v>852</v>
      </c>
      <c r="BD286" s="72" t="s">
        <v>65</v>
      </c>
      <c r="BE286" s="72" t="s">
        <v>65</v>
      </c>
    </row>
    <row r="287" spans="2:57" x14ac:dyDescent="0.25">
      <c r="B287" s="72">
        <v>2025</v>
      </c>
      <c r="C287" s="72">
        <v>891780111</v>
      </c>
      <c r="D287" s="72" t="s">
        <v>63</v>
      </c>
      <c r="E287" s="190" t="s">
        <v>851</v>
      </c>
      <c r="F287" s="73" t="s">
        <v>850</v>
      </c>
      <c r="G287" s="73">
        <v>0</v>
      </c>
      <c r="H287" s="73" t="s">
        <v>71</v>
      </c>
      <c r="I287" s="72" t="s">
        <v>64</v>
      </c>
      <c r="J287" s="74" t="s">
        <v>81</v>
      </c>
      <c r="K287" s="162" t="s">
        <v>849</v>
      </c>
      <c r="L287" s="188">
        <v>13360400</v>
      </c>
      <c r="M287" s="72" t="s">
        <v>66</v>
      </c>
      <c r="N287" s="162" t="s">
        <v>848</v>
      </c>
      <c r="O287" s="162">
        <v>1083567101</v>
      </c>
      <c r="P287" s="73">
        <v>28</v>
      </c>
      <c r="Q287" s="78">
        <v>45670</v>
      </c>
      <c r="R287" s="97">
        <v>5573604000</v>
      </c>
      <c r="S287" s="78">
        <v>45684</v>
      </c>
      <c r="T287" s="188">
        <v>13360400</v>
      </c>
      <c r="U287" s="73" t="s">
        <v>65</v>
      </c>
      <c r="V287" s="188">
        <v>57461216</v>
      </c>
      <c r="W287" s="190" t="s">
        <v>836</v>
      </c>
      <c r="X287" s="189">
        <v>45684</v>
      </c>
      <c r="Y287" s="189">
        <v>45684</v>
      </c>
      <c r="Z287" s="75" t="s">
        <v>73</v>
      </c>
      <c r="AA287" s="75">
        <v>45808</v>
      </c>
      <c r="AB287" s="46">
        <f t="shared" si="24"/>
        <v>124</v>
      </c>
      <c r="AC287" s="76">
        <v>0</v>
      </c>
      <c r="AD287" s="76">
        <v>0</v>
      </c>
      <c r="AE287" s="76">
        <v>0</v>
      </c>
      <c r="AF287" s="77" t="s">
        <v>73</v>
      </c>
      <c r="AG287" s="283">
        <f t="shared" si="25"/>
        <v>0</v>
      </c>
      <c r="AH287" s="76">
        <v>0</v>
      </c>
      <c r="AI287" s="76">
        <v>0</v>
      </c>
      <c r="AJ287" s="73" t="s">
        <v>73</v>
      </c>
      <c r="AK287" s="78" t="s">
        <v>73</v>
      </c>
      <c r="AL287" s="76">
        <v>0</v>
      </c>
      <c r="AM287" s="78" t="s">
        <v>73</v>
      </c>
      <c r="AN287" s="78" t="s">
        <v>73</v>
      </c>
      <c r="AO287" s="78" t="s">
        <v>73</v>
      </c>
      <c r="AP287" s="46">
        <f t="shared" si="26"/>
        <v>0</v>
      </c>
      <c r="AQ287" s="46">
        <f t="shared" si="27"/>
        <v>13360400</v>
      </c>
      <c r="AR287" s="73" t="s">
        <v>65</v>
      </c>
      <c r="AS287" s="188">
        <v>13360400</v>
      </c>
      <c r="AT287" s="73" t="s">
        <v>86</v>
      </c>
      <c r="AU287" s="76">
        <v>0</v>
      </c>
      <c r="AV287" s="79" t="s">
        <v>73</v>
      </c>
      <c r="AW287" s="187">
        <v>0</v>
      </c>
      <c r="AX287" s="186">
        <f t="shared" si="28"/>
        <v>13360400</v>
      </c>
      <c r="AY287" s="82">
        <f t="shared" si="29"/>
        <v>0</v>
      </c>
      <c r="AZ287" s="185">
        <v>0</v>
      </c>
      <c r="BA287" s="79" t="s">
        <v>73</v>
      </c>
      <c r="BB287" s="73" t="s">
        <v>87</v>
      </c>
      <c r="BC287" s="162" t="s">
        <v>847</v>
      </c>
      <c r="BD287" s="72" t="s">
        <v>65</v>
      </c>
      <c r="BE287" s="72" t="s">
        <v>65</v>
      </c>
    </row>
    <row r="288" spans="2:57" x14ac:dyDescent="0.25">
      <c r="B288" s="72">
        <v>2025</v>
      </c>
      <c r="C288" s="72">
        <v>891780111</v>
      </c>
      <c r="D288" s="72" t="s">
        <v>63</v>
      </c>
      <c r="E288" s="190" t="s">
        <v>846</v>
      </c>
      <c r="F288" s="73" t="s">
        <v>845</v>
      </c>
      <c r="G288" s="73">
        <v>0</v>
      </c>
      <c r="H288" s="73" t="s">
        <v>71</v>
      </c>
      <c r="I288" s="72" t="s">
        <v>64</v>
      </c>
      <c r="J288" s="74" t="s">
        <v>81</v>
      </c>
      <c r="K288" s="162" t="s">
        <v>844</v>
      </c>
      <c r="L288" s="188">
        <v>8000000</v>
      </c>
      <c r="M288" s="72" t="s">
        <v>66</v>
      </c>
      <c r="N288" s="162" t="s">
        <v>843</v>
      </c>
      <c r="O288" s="162">
        <v>32661345</v>
      </c>
      <c r="P288" s="73">
        <v>28</v>
      </c>
      <c r="Q288" s="78">
        <v>45670</v>
      </c>
      <c r="R288" s="97">
        <v>5573604000</v>
      </c>
      <c r="S288" s="78">
        <v>45684</v>
      </c>
      <c r="T288" s="188">
        <v>8000000</v>
      </c>
      <c r="U288" s="73" t="s">
        <v>65</v>
      </c>
      <c r="V288" s="188">
        <v>85455983</v>
      </c>
      <c r="W288" s="190" t="s">
        <v>842</v>
      </c>
      <c r="X288" s="189">
        <v>45684</v>
      </c>
      <c r="Y288" s="189">
        <v>45684</v>
      </c>
      <c r="Z288" s="75" t="s">
        <v>73</v>
      </c>
      <c r="AA288" s="75">
        <v>45716</v>
      </c>
      <c r="AB288" s="46">
        <f t="shared" si="24"/>
        <v>32</v>
      </c>
      <c r="AC288" s="76">
        <v>0</v>
      </c>
      <c r="AD288" s="76">
        <v>0</v>
      </c>
      <c r="AE288" s="76">
        <v>0</v>
      </c>
      <c r="AF288" s="77" t="s">
        <v>73</v>
      </c>
      <c r="AG288" s="283">
        <f t="shared" si="25"/>
        <v>0</v>
      </c>
      <c r="AH288" s="76">
        <v>0</v>
      </c>
      <c r="AI288" s="76">
        <v>0</v>
      </c>
      <c r="AJ288" s="73" t="s">
        <v>73</v>
      </c>
      <c r="AK288" s="78" t="s">
        <v>73</v>
      </c>
      <c r="AL288" s="76">
        <v>0</v>
      </c>
      <c r="AM288" s="78" t="s">
        <v>73</v>
      </c>
      <c r="AN288" s="78" t="s">
        <v>73</v>
      </c>
      <c r="AO288" s="78" t="s">
        <v>73</v>
      </c>
      <c r="AP288" s="46">
        <f t="shared" si="26"/>
        <v>0</v>
      </c>
      <c r="AQ288" s="46">
        <f t="shared" si="27"/>
        <v>8000000</v>
      </c>
      <c r="AR288" s="73" t="s">
        <v>65</v>
      </c>
      <c r="AS288" s="188">
        <v>8000000</v>
      </c>
      <c r="AT288" s="73" t="s">
        <v>86</v>
      </c>
      <c r="AU288" s="76">
        <v>0</v>
      </c>
      <c r="AV288" s="79" t="s">
        <v>73</v>
      </c>
      <c r="AW288" s="187">
        <v>0</v>
      </c>
      <c r="AX288" s="186">
        <f t="shared" si="28"/>
        <v>8000000</v>
      </c>
      <c r="AY288" s="82">
        <f t="shared" si="29"/>
        <v>0</v>
      </c>
      <c r="AZ288" s="185">
        <v>0</v>
      </c>
      <c r="BA288" s="79" t="s">
        <v>73</v>
      </c>
      <c r="BB288" s="73" t="s">
        <v>87</v>
      </c>
      <c r="BC288" s="162" t="s">
        <v>841</v>
      </c>
      <c r="BD288" s="72" t="s">
        <v>65</v>
      </c>
      <c r="BE288" s="72" t="s">
        <v>65</v>
      </c>
    </row>
    <row r="289" spans="2:57" x14ac:dyDescent="0.25">
      <c r="B289" s="72">
        <v>2025</v>
      </c>
      <c r="C289" s="72">
        <v>891780111</v>
      </c>
      <c r="D289" s="72" t="s">
        <v>63</v>
      </c>
      <c r="E289" s="190" t="s">
        <v>840</v>
      </c>
      <c r="F289" s="73" t="s">
        <v>839</v>
      </c>
      <c r="G289" s="73">
        <v>0</v>
      </c>
      <c r="H289" s="73" t="s">
        <v>71</v>
      </c>
      <c r="I289" s="72" t="s">
        <v>64</v>
      </c>
      <c r="J289" s="74" t="s">
        <v>81</v>
      </c>
      <c r="K289" s="162" t="s">
        <v>838</v>
      </c>
      <c r="L289" s="188">
        <v>15161100</v>
      </c>
      <c r="M289" s="72" t="s">
        <v>66</v>
      </c>
      <c r="N289" s="162" t="s">
        <v>837</v>
      </c>
      <c r="O289" s="162">
        <v>1085045367</v>
      </c>
      <c r="P289" s="73">
        <v>28</v>
      </c>
      <c r="Q289" s="78">
        <v>45670</v>
      </c>
      <c r="R289" s="97">
        <v>5573604000</v>
      </c>
      <c r="S289" s="78">
        <v>45685</v>
      </c>
      <c r="T289" s="188">
        <v>15161100</v>
      </c>
      <c r="U289" s="73" t="s">
        <v>65</v>
      </c>
      <c r="V289" s="188">
        <v>57461216</v>
      </c>
      <c r="W289" s="190" t="s">
        <v>836</v>
      </c>
      <c r="X289" s="189">
        <v>45685</v>
      </c>
      <c r="Y289" s="189">
        <v>45685</v>
      </c>
      <c r="Z289" s="75" t="s">
        <v>73</v>
      </c>
      <c r="AA289" s="75">
        <v>45808</v>
      </c>
      <c r="AB289" s="46">
        <f t="shared" si="24"/>
        <v>123</v>
      </c>
      <c r="AC289" s="76">
        <v>0</v>
      </c>
      <c r="AD289" s="76">
        <v>0</v>
      </c>
      <c r="AE289" s="76">
        <v>0</v>
      </c>
      <c r="AF289" s="77" t="s">
        <v>73</v>
      </c>
      <c r="AG289" s="283">
        <f t="shared" si="25"/>
        <v>0</v>
      </c>
      <c r="AH289" s="76">
        <v>0</v>
      </c>
      <c r="AI289" s="76">
        <v>0</v>
      </c>
      <c r="AJ289" s="73" t="s">
        <v>73</v>
      </c>
      <c r="AK289" s="78" t="s">
        <v>73</v>
      </c>
      <c r="AL289" s="76">
        <v>0</v>
      </c>
      <c r="AM289" s="78" t="s">
        <v>73</v>
      </c>
      <c r="AN289" s="78" t="s">
        <v>73</v>
      </c>
      <c r="AO289" s="78" t="s">
        <v>73</v>
      </c>
      <c r="AP289" s="46">
        <f t="shared" si="26"/>
        <v>0</v>
      </c>
      <c r="AQ289" s="46">
        <f t="shared" si="27"/>
        <v>15161100</v>
      </c>
      <c r="AR289" s="73" t="s">
        <v>65</v>
      </c>
      <c r="AS289" s="188">
        <v>15161100</v>
      </c>
      <c r="AT289" s="73" t="s">
        <v>86</v>
      </c>
      <c r="AU289" s="76">
        <v>0</v>
      </c>
      <c r="AV289" s="79" t="s">
        <v>73</v>
      </c>
      <c r="AW289" s="187">
        <v>0</v>
      </c>
      <c r="AX289" s="186">
        <f t="shared" si="28"/>
        <v>15161100</v>
      </c>
      <c r="AY289" s="82">
        <f t="shared" si="29"/>
        <v>0</v>
      </c>
      <c r="AZ289" s="185">
        <v>0</v>
      </c>
      <c r="BA289" s="79" t="s">
        <v>73</v>
      </c>
      <c r="BB289" s="73" t="s">
        <v>87</v>
      </c>
      <c r="BC289" s="162" t="s">
        <v>835</v>
      </c>
      <c r="BD289" s="72" t="s">
        <v>65</v>
      </c>
      <c r="BE289" s="72" t="s">
        <v>65</v>
      </c>
    </row>
    <row r="290" spans="2:57" x14ac:dyDescent="0.25">
      <c r="B290" s="72">
        <v>2025</v>
      </c>
      <c r="C290" s="72">
        <v>891780111</v>
      </c>
      <c r="D290" s="72" t="s">
        <v>63</v>
      </c>
      <c r="E290" s="190" t="s">
        <v>834</v>
      </c>
      <c r="F290" s="73" t="s">
        <v>833</v>
      </c>
      <c r="G290" s="73">
        <v>0</v>
      </c>
      <c r="H290" s="73" t="s">
        <v>71</v>
      </c>
      <c r="I290" s="72" t="s">
        <v>64</v>
      </c>
      <c r="J290" s="74" t="s">
        <v>81</v>
      </c>
      <c r="K290" s="162" t="s">
        <v>832</v>
      </c>
      <c r="L290" s="188">
        <v>14698200</v>
      </c>
      <c r="M290" s="72" t="s">
        <v>66</v>
      </c>
      <c r="N290" s="162" t="s">
        <v>831</v>
      </c>
      <c r="O290" s="162">
        <v>1083020392</v>
      </c>
      <c r="P290" s="73">
        <v>28</v>
      </c>
      <c r="Q290" s="78">
        <v>45670</v>
      </c>
      <c r="R290" s="97">
        <v>5573604000</v>
      </c>
      <c r="S290" s="78">
        <v>45685</v>
      </c>
      <c r="T290" s="188">
        <v>14698200</v>
      </c>
      <c r="U290" s="73" t="s">
        <v>65</v>
      </c>
      <c r="V290" s="188">
        <v>85460949</v>
      </c>
      <c r="W290" s="190" t="s">
        <v>830</v>
      </c>
      <c r="X290" s="189">
        <v>45685</v>
      </c>
      <c r="Y290" s="189">
        <v>45685</v>
      </c>
      <c r="Z290" s="75" t="s">
        <v>73</v>
      </c>
      <c r="AA290" s="75">
        <v>45808</v>
      </c>
      <c r="AB290" s="46">
        <f t="shared" si="24"/>
        <v>123</v>
      </c>
      <c r="AC290" s="76">
        <v>0</v>
      </c>
      <c r="AD290" s="76">
        <v>0</v>
      </c>
      <c r="AE290" s="76">
        <v>0</v>
      </c>
      <c r="AF290" s="77" t="s">
        <v>73</v>
      </c>
      <c r="AG290" s="283">
        <f t="shared" si="25"/>
        <v>0</v>
      </c>
      <c r="AH290" s="76">
        <v>0</v>
      </c>
      <c r="AI290" s="76">
        <v>0</v>
      </c>
      <c r="AJ290" s="73" t="s">
        <v>73</v>
      </c>
      <c r="AK290" s="78" t="s">
        <v>73</v>
      </c>
      <c r="AL290" s="76">
        <v>0</v>
      </c>
      <c r="AM290" s="78" t="s">
        <v>73</v>
      </c>
      <c r="AN290" s="78" t="s">
        <v>73</v>
      </c>
      <c r="AO290" s="78" t="s">
        <v>73</v>
      </c>
      <c r="AP290" s="46">
        <f t="shared" si="26"/>
        <v>0</v>
      </c>
      <c r="AQ290" s="46">
        <f t="shared" si="27"/>
        <v>14698200</v>
      </c>
      <c r="AR290" s="73" t="s">
        <v>65</v>
      </c>
      <c r="AS290" s="188">
        <v>14698200</v>
      </c>
      <c r="AT290" s="73" t="s">
        <v>86</v>
      </c>
      <c r="AU290" s="76">
        <v>0</v>
      </c>
      <c r="AV290" s="79" t="s">
        <v>73</v>
      </c>
      <c r="AW290" s="187">
        <v>0</v>
      </c>
      <c r="AX290" s="186">
        <f t="shared" si="28"/>
        <v>14698200</v>
      </c>
      <c r="AY290" s="82">
        <f t="shared" si="29"/>
        <v>0</v>
      </c>
      <c r="AZ290" s="185">
        <v>0</v>
      </c>
      <c r="BA290" s="79" t="s">
        <v>73</v>
      </c>
      <c r="BB290" s="73" t="s">
        <v>87</v>
      </c>
      <c r="BC290" s="162" t="s">
        <v>829</v>
      </c>
      <c r="BD290" s="72" t="s">
        <v>65</v>
      </c>
      <c r="BE290" s="72" t="s">
        <v>65</v>
      </c>
    </row>
    <row r="291" spans="2:57" x14ac:dyDescent="0.25">
      <c r="B291" s="72">
        <v>2025</v>
      </c>
      <c r="C291" s="72">
        <v>891780111</v>
      </c>
      <c r="D291" s="72" t="s">
        <v>63</v>
      </c>
      <c r="E291" s="190" t="s">
        <v>828</v>
      </c>
      <c r="F291" s="73" t="s">
        <v>827</v>
      </c>
      <c r="G291" s="73">
        <v>0</v>
      </c>
      <c r="H291" s="73" t="s">
        <v>71</v>
      </c>
      <c r="I291" s="72" t="s">
        <v>64</v>
      </c>
      <c r="J291" s="74" t="s">
        <v>81</v>
      </c>
      <c r="K291" s="162" t="s">
        <v>826</v>
      </c>
      <c r="L291" s="188">
        <v>9750000</v>
      </c>
      <c r="M291" s="72" t="s">
        <v>66</v>
      </c>
      <c r="N291" s="162" t="s">
        <v>825</v>
      </c>
      <c r="O291" s="162">
        <v>1082876431</v>
      </c>
      <c r="P291" s="191">
        <v>27</v>
      </c>
      <c r="Q291" s="78">
        <v>45670</v>
      </c>
      <c r="R291" s="162">
        <v>2494141000</v>
      </c>
      <c r="S291" s="78">
        <v>45685</v>
      </c>
      <c r="T291" s="188">
        <v>9750000</v>
      </c>
      <c r="U291" s="73" t="s">
        <v>65</v>
      </c>
      <c r="V291" s="188">
        <v>85450705</v>
      </c>
      <c r="W291" s="190" t="s">
        <v>824</v>
      </c>
      <c r="X291" s="189">
        <v>45685</v>
      </c>
      <c r="Y291" s="189">
        <v>45685</v>
      </c>
      <c r="Z291" s="75" t="s">
        <v>73</v>
      </c>
      <c r="AA291" s="75">
        <v>45808</v>
      </c>
      <c r="AB291" s="46">
        <f t="shared" si="24"/>
        <v>123</v>
      </c>
      <c r="AC291" s="76">
        <v>0</v>
      </c>
      <c r="AD291" s="76">
        <v>0</v>
      </c>
      <c r="AE291" s="76">
        <v>0</v>
      </c>
      <c r="AF291" s="77" t="s">
        <v>73</v>
      </c>
      <c r="AG291" s="283">
        <f t="shared" si="25"/>
        <v>0</v>
      </c>
      <c r="AH291" s="76">
        <v>0</v>
      </c>
      <c r="AI291" s="76">
        <v>0</v>
      </c>
      <c r="AJ291" s="73" t="s">
        <v>73</v>
      </c>
      <c r="AK291" s="78" t="s">
        <v>73</v>
      </c>
      <c r="AL291" s="76">
        <v>0</v>
      </c>
      <c r="AM291" s="78" t="s">
        <v>73</v>
      </c>
      <c r="AN291" s="78" t="s">
        <v>73</v>
      </c>
      <c r="AO291" s="78" t="s">
        <v>73</v>
      </c>
      <c r="AP291" s="46">
        <f t="shared" si="26"/>
        <v>0</v>
      </c>
      <c r="AQ291" s="46">
        <f t="shared" si="27"/>
        <v>9750000</v>
      </c>
      <c r="AR291" s="73" t="s">
        <v>65</v>
      </c>
      <c r="AS291" s="188">
        <v>9750000</v>
      </c>
      <c r="AT291" s="73" t="s">
        <v>86</v>
      </c>
      <c r="AU291" s="76">
        <v>0</v>
      </c>
      <c r="AV291" s="79" t="s">
        <v>73</v>
      </c>
      <c r="AW291" s="187">
        <v>0</v>
      </c>
      <c r="AX291" s="186">
        <f t="shared" si="28"/>
        <v>9750000</v>
      </c>
      <c r="AY291" s="82">
        <f t="shared" si="29"/>
        <v>0</v>
      </c>
      <c r="AZ291" s="185">
        <v>0</v>
      </c>
      <c r="BA291" s="79" t="s">
        <v>73</v>
      </c>
      <c r="BB291" s="73" t="s">
        <v>87</v>
      </c>
      <c r="BC291" s="162" t="s">
        <v>823</v>
      </c>
      <c r="BD291" s="72" t="s">
        <v>65</v>
      </c>
      <c r="BE291" s="72" t="s">
        <v>65</v>
      </c>
    </row>
    <row r="292" spans="2:57" x14ac:dyDescent="0.25">
      <c r="B292" s="72">
        <v>2025</v>
      </c>
      <c r="C292" s="72">
        <v>891780111</v>
      </c>
      <c r="D292" s="72" t="s">
        <v>63</v>
      </c>
      <c r="E292" s="190" t="s">
        <v>822</v>
      </c>
      <c r="F292" s="73" t="s">
        <v>821</v>
      </c>
      <c r="G292" s="73">
        <v>0</v>
      </c>
      <c r="H292" s="73" t="s">
        <v>71</v>
      </c>
      <c r="I292" s="72" t="s">
        <v>64</v>
      </c>
      <c r="J292" s="74" t="s">
        <v>81</v>
      </c>
      <c r="K292" s="162" t="s">
        <v>820</v>
      </c>
      <c r="L292" s="188">
        <v>11571700</v>
      </c>
      <c r="M292" s="72" t="s">
        <v>66</v>
      </c>
      <c r="N292" s="162" t="s">
        <v>819</v>
      </c>
      <c r="O292" s="162">
        <v>1082941486</v>
      </c>
      <c r="P292" s="191">
        <v>27</v>
      </c>
      <c r="Q292" s="78">
        <v>45670</v>
      </c>
      <c r="R292" s="162">
        <v>2494141000</v>
      </c>
      <c r="S292" s="78">
        <v>45685</v>
      </c>
      <c r="T292" s="188">
        <v>11571700</v>
      </c>
      <c r="U292" s="73" t="s">
        <v>65</v>
      </c>
      <c r="V292" s="188">
        <v>8742360</v>
      </c>
      <c r="W292" s="190" t="s">
        <v>818</v>
      </c>
      <c r="X292" s="189">
        <v>45685</v>
      </c>
      <c r="Y292" s="189">
        <v>45685</v>
      </c>
      <c r="Z292" s="75" t="s">
        <v>73</v>
      </c>
      <c r="AA292" s="75">
        <v>45808</v>
      </c>
      <c r="AB292" s="46">
        <f t="shared" si="24"/>
        <v>123</v>
      </c>
      <c r="AC292" s="76">
        <v>0</v>
      </c>
      <c r="AD292" s="76">
        <v>0</v>
      </c>
      <c r="AE292" s="76">
        <v>0</v>
      </c>
      <c r="AF292" s="77" t="s">
        <v>73</v>
      </c>
      <c r="AG292" s="283">
        <f t="shared" si="25"/>
        <v>0</v>
      </c>
      <c r="AH292" s="76">
        <v>0</v>
      </c>
      <c r="AI292" s="76">
        <v>0</v>
      </c>
      <c r="AJ292" s="73" t="s">
        <v>73</v>
      </c>
      <c r="AK292" s="78" t="s">
        <v>73</v>
      </c>
      <c r="AL292" s="76">
        <v>0</v>
      </c>
      <c r="AM292" s="78" t="s">
        <v>73</v>
      </c>
      <c r="AN292" s="78" t="s">
        <v>73</v>
      </c>
      <c r="AO292" s="78" t="s">
        <v>73</v>
      </c>
      <c r="AP292" s="46">
        <f t="shared" si="26"/>
        <v>0</v>
      </c>
      <c r="AQ292" s="46">
        <f t="shared" si="27"/>
        <v>11571700</v>
      </c>
      <c r="AR292" s="73" t="s">
        <v>65</v>
      </c>
      <c r="AS292" s="188">
        <v>11571700</v>
      </c>
      <c r="AT292" s="73" t="s">
        <v>86</v>
      </c>
      <c r="AU292" s="76">
        <v>0</v>
      </c>
      <c r="AV292" s="79" t="s">
        <v>73</v>
      </c>
      <c r="AW292" s="187">
        <v>0</v>
      </c>
      <c r="AX292" s="186">
        <f t="shared" si="28"/>
        <v>11571700</v>
      </c>
      <c r="AY292" s="82">
        <f t="shared" si="29"/>
        <v>0</v>
      </c>
      <c r="AZ292" s="185">
        <v>0</v>
      </c>
      <c r="BA292" s="79" t="s">
        <v>73</v>
      </c>
      <c r="BB292" s="73" t="s">
        <v>87</v>
      </c>
      <c r="BC292" s="162" t="s">
        <v>817</v>
      </c>
      <c r="BD292" s="72" t="s">
        <v>65</v>
      </c>
      <c r="BE292" s="72" t="s">
        <v>65</v>
      </c>
    </row>
    <row r="293" spans="2:57" x14ac:dyDescent="0.25">
      <c r="B293" s="72">
        <v>2025</v>
      </c>
      <c r="C293" s="72">
        <v>891780111</v>
      </c>
      <c r="D293" s="72" t="s">
        <v>63</v>
      </c>
      <c r="E293" s="190" t="s">
        <v>816</v>
      </c>
      <c r="F293" s="73" t="s">
        <v>815</v>
      </c>
      <c r="G293" s="73">
        <v>0</v>
      </c>
      <c r="H293" s="73" t="s">
        <v>71</v>
      </c>
      <c r="I293" s="72" t="s">
        <v>64</v>
      </c>
      <c r="J293" s="74" t="s">
        <v>81</v>
      </c>
      <c r="K293" s="162" t="s">
        <v>814</v>
      </c>
      <c r="L293" s="188">
        <v>28383400</v>
      </c>
      <c r="M293" s="72" t="s">
        <v>66</v>
      </c>
      <c r="N293" s="162" t="s">
        <v>813</v>
      </c>
      <c r="O293" s="162">
        <v>1065836973</v>
      </c>
      <c r="P293" s="73">
        <v>28</v>
      </c>
      <c r="Q293" s="78">
        <v>45670</v>
      </c>
      <c r="R293" s="97">
        <v>5573604000</v>
      </c>
      <c r="S293" s="78">
        <v>45685</v>
      </c>
      <c r="T293" s="188">
        <v>28383400</v>
      </c>
      <c r="U293" s="73" t="s">
        <v>65</v>
      </c>
      <c r="V293" s="188">
        <v>85475793</v>
      </c>
      <c r="W293" s="190" t="s">
        <v>812</v>
      </c>
      <c r="X293" s="189">
        <v>45685</v>
      </c>
      <c r="Y293" s="189">
        <v>45685</v>
      </c>
      <c r="Z293" s="75" t="s">
        <v>73</v>
      </c>
      <c r="AA293" s="75">
        <v>45808</v>
      </c>
      <c r="AB293" s="46">
        <f t="shared" si="24"/>
        <v>123</v>
      </c>
      <c r="AC293" s="76">
        <v>0</v>
      </c>
      <c r="AD293" s="76">
        <v>0</v>
      </c>
      <c r="AE293" s="76">
        <v>0</v>
      </c>
      <c r="AF293" s="77" t="s">
        <v>73</v>
      </c>
      <c r="AG293" s="283">
        <f t="shared" si="25"/>
        <v>0</v>
      </c>
      <c r="AH293" s="76">
        <v>0</v>
      </c>
      <c r="AI293" s="76">
        <v>0</v>
      </c>
      <c r="AJ293" s="73" t="s">
        <v>73</v>
      </c>
      <c r="AK293" s="78" t="s">
        <v>73</v>
      </c>
      <c r="AL293" s="76">
        <v>0</v>
      </c>
      <c r="AM293" s="78" t="s">
        <v>73</v>
      </c>
      <c r="AN293" s="78" t="s">
        <v>73</v>
      </c>
      <c r="AO293" s="78" t="s">
        <v>73</v>
      </c>
      <c r="AP293" s="46">
        <f t="shared" si="26"/>
        <v>0</v>
      </c>
      <c r="AQ293" s="46">
        <f t="shared" si="27"/>
        <v>28383400</v>
      </c>
      <c r="AR293" s="73" t="s">
        <v>65</v>
      </c>
      <c r="AS293" s="188">
        <v>28383400</v>
      </c>
      <c r="AT293" s="73" t="s">
        <v>86</v>
      </c>
      <c r="AU293" s="76">
        <v>0</v>
      </c>
      <c r="AV293" s="79" t="s">
        <v>73</v>
      </c>
      <c r="AW293" s="187">
        <v>0</v>
      </c>
      <c r="AX293" s="186">
        <f t="shared" si="28"/>
        <v>28383400</v>
      </c>
      <c r="AY293" s="82">
        <f t="shared" si="29"/>
        <v>0</v>
      </c>
      <c r="AZ293" s="185">
        <v>0</v>
      </c>
      <c r="BA293" s="79" t="s">
        <v>73</v>
      </c>
      <c r="BB293" s="73" t="s">
        <v>87</v>
      </c>
      <c r="BC293" s="162" t="s">
        <v>811</v>
      </c>
      <c r="BD293" s="72" t="s">
        <v>65</v>
      </c>
      <c r="BE293" s="72" t="s">
        <v>65</v>
      </c>
    </row>
    <row r="294" spans="2:57" x14ac:dyDescent="0.25">
      <c r="B294" s="72">
        <v>2025</v>
      </c>
      <c r="C294" s="72">
        <v>891780111</v>
      </c>
      <c r="D294" s="72" t="s">
        <v>63</v>
      </c>
      <c r="E294" s="190" t="s">
        <v>810</v>
      </c>
      <c r="F294" s="73" t="s">
        <v>809</v>
      </c>
      <c r="G294" s="73">
        <v>0</v>
      </c>
      <c r="H294" s="73" t="s">
        <v>71</v>
      </c>
      <c r="I294" s="72" t="s">
        <v>64</v>
      </c>
      <c r="J294" s="74" t="s">
        <v>81</v>
      </c>
      <c r="K294" s="162" t="s">
        <v>808</v>
      </c>
      <c r="L294" s="188">
        <v>13570800</v>
      </c>
      <c r="M294" s="72" t="s">
        <v>66</v>
      </c>
      <c r="N294" s="162" t="s">
        <v>807</v>
      </c>
      <c r="O294" s="162">
        <v>1082904561</v>
      </c>
      <c r="P294" s="73">
        <v>28</v>
      </c>
      <c r="Q294" s="78">
        <v>45670</v>
      </c>
      <c r="R294" s="97">
        <v>5573604000</v>
      </c>
      <c r="S294" s="78">
        <v>45685</v>
      </c>
      <c r="T294" s="188">
        <v>13570800</v>
      </c>
      <c r="U294" s="73" t="s">
        <v>65</v>
      </c>
      <c r="V294" s="188">
        <v>72255882</v>
      </c>
      <c r="W294" s="190" t="s">
        <v>806</v>
      </c>
      <c r="X294" s="189">
        <v>45685</v>
      </c>
      <c r="Y294" s="189">
        <v>45685</v>
      </c>
      <c r="Z294" s="75" t="s">
        <v>73</v>
      </c>
      <c r="AA294" s="75">
        <v>45808</v>
      </c>
      <c r="AB294" s="46">
        <f t="shared" si="24"/>
        <v>123</v>
      </c>
      <c r="AC294" s="76">
        <v>0</v>
      </c>
      <c r="AD294" s="76">
        <v>0</v>
      </c>
      <c r="AE294" s="76">
        <v>0</v>
      </c>
      <c r="AF294" s="77" t="s">
        <v>73</v>
      </c>
      <c r="AG294" s="283">
        <f t="shared" si="25"/>
        <v>0</v>
      </c>
      <c r="AH294" s="76">
        <v>0</v>
      </c>
      <c r="AI294" s="76">
        <v>0</v>
      </c>
      <c r="AJ294" s="73" t="s">
        <v>73</v>
      </c>
      <c r="AK294" s="78" t="s">
        <v>73</v>
      </c>
      <c r="AL294" s="76">
        <v>0</v>
      </c>
      <c r="AM294" s="78" t="s">
        <v>73</v>
      </c>
      <c r="AN294" s="78" t="s">
        <v>73</v>
      </c>
      <c r="AO294" s="78" t="s">
        <v>73</v>
      </c>
      <c r="AP294" s="46">
        <f t="shared" si="26"/>
        <v>0</v>
      </c>
      <c r="AQ294" s="46">
        <f t="shared" si="27"/>
        <v>13570800</v>
      </c>
      <c r="AR294" s="73" t="s">
        <v>65</v>
      </c>
      <c r="AS294" s="188">
        <v>13570800</v>
      </c>
      <c r="AT294" s="73" t="s">
        <v>86</v>
      </c>
      <c r="AU294" s="76">
        <v>0</v>
      </c>
      <c r="AV294" s="79" t="s">
        <v>73</v>
      </c>
      <c r="AW294" s="187">
        <v>0</v>
      </c>
      <c r="AX294" s="186">
        <f t="shared" si="28"/>
        <v>13570800</v>
      </c>
      <c r="AY294" s="82">
        <f t="shared" si="29"/>
        <v>0</v>
      </c>
      <c r="AZ294" s="185">
        <v>0</v>
      </c>
      <c r="BA294" s="79" t="s">
        <v>73</v>
      </c>
      <c r="BB294" s="73" t="s">
        <v>87</v>
      </c>
      <c r="BC294" s="162" t="s">
        <v>805</v>
      </c>
      <c r="BD294" s="72" t="s">
        <v>65</v>
      </c>
      <c r="BE294" s="72" t="s">
        <v>65</v>
      </c>
    </row>
    <row r="295" spans="2:57" x14ac:dyDescent="0.25">
      <c r="B295" s="72">
        <v>2025</v>
      </c>
      <c r="C295" s="72">
        <v>891780111</v>
      </c>
      <c r="D295" s="72" t="s">
        <v>63</v>
      </c>
      <c r="E295" s="190" t="s">
        <v>804</v>
      </c>
      <c r="F295" s="73" t="s">
        <v>803</v>
      </c>
      <c r="G295" s="73">
        <v>0</v>
      </c>
      <c r="H295" s="73" t="s">
        <v>71</v>
      </c>
      <c r="I295" s="72" t="s">
        <v>64</v>
      </c>
      <c r="J295" s="74" t="s">
        <v>81</v>
      </c>
      <c r="K295" s="162" t="s">
        <v>802</v>
      </c>
      <c r="L295" s="188">
        <v>12800000</v>
      </c>
      <c r="M295" s="72" t="s">
        <v>66</v>
      </c>
      <c r="N295" s="162" t="s">
        <v>801</v>
      </c>
      <c r="O295" s="162">
        <v>1082254408</v>
      </c>
      <c r="P295" s="191">
        <v>121</v>
      </c>
      <c r="Q295" s="78">
        <v>45679</v>
      </c>
      <c r="R295" s="162">
        <v>231640000</v>
      </c>
      <c r="S295" s="78">
        <v>45685</v>
      </c>
      <c r="T295" s="188">
        <v>12800000</v>
      </c>
      <c r="U295" s="73" t="s">
        <v>65</v>
      </c>
      <c r="V295" s="188">
        <v>39049658</v>
      </c>
      <c r="W295" s="190" t="s">
        <v>800</v>
      </c>
      <c r="X295" s="189">
        <v>45685</v>
      </c>
      <c r="Y295" s="189">
        <v>45685</v>
      </c>
      <c r="Z295" s="75" t="s">
        <v>73</v>
      </c>
      <c r="AA295" s="75">
        <v>45838</v>
      </c>
      <c r="AB295" s="46">
        <f t="shared" si="24"/>
        <v>153</v>
      </c>
      <c r="AC295" s="76">
        <v>0</v>
      </c>
      <c r="AD295" s="76">
        <v>0</v>
      </c>
      <c r="AE295" s="76">
        <v>0</v>
      </c>
      <c r="AF295" s="77" t="s">
        <v>73</v>
      </c>
      <c r="AG295" s="283">
        <f t="shared" si="25"/>
        <v>0</v>
      </c>
      <c r="AH295" s="76">
        <v>0</v>
      </c>
      <c r="AI295" s="76">
        <v>0</v>
      </c>
      <c r="AJ295" s="73" t="s">
        <v>73</v>
      </c>
      <c r="AK295" s="78" t="s">
        <v>73</v>
      </c>
      <c r="AL295" s="76">
        <v>0</v>
      </c>
      <c r="AM295" s="78" t="s">
        <v>73</v>
      </c>
      <c r="AN295" s="78" t="s">
        <v>73</v>
      </c>
      <c r="AO295" s="78" t="s">
        <v>73</v>
      </c>
      <c r="AP295" s="46">
        <f t="shared" si="26"/>
        <v>0</v>
      </c>
      <c r="AQ295" s="46">
        <f t="shared" si="27"/>
        <v>12800000</v>
      </c>
      <c r="AR295" s="73" t="s">
        <v>65</v>
      </c>
      <c r="AS295" s="188">
        <v>12800000</v>
      </c>
      <c r="AT295" s="73" t="s">
        <v>86</v>
      </c>
      <c r="AU295" s="76">
        <v>0</v>
      </c>
      <c r="AV295" s="79" t="s">
        <v>73</v>
      </c>
      <c r="AW295" s="187">
        <v>0</v>
      </c>
      <c r="AX295" s="186">
        <f t="shared" si="28"/>
        <v>12800000</v>
      </c>
      <c r="AY295" s="82">
        <f t="shared" si="29"/>
        <v>0</v>
      </c>
      <c r="AZ295" s="185">
        <v>0</v>
      </c>
      <c r="BA295" s="79" t="s">
        <v>73</v>
      </c>
      <c r="BB295" s="73" t="s">
        <v>87</v>
      </c>
      <c r="BC295" s="162" t="s">
        <v>799</v>
      </c>
      <c r="BD295" s="72" t="s">
        <v>65</v>
      </c>
      <c r="BE295" s="72" t="s">
        <v>65</v>
      </c>
    </row>
    <row r="296" spans="2:57" x14ac:dyDescent="0.25">
      <c r="B296" s="72">
        <v>2025</v>
      </c>
      <c r="C296" s="72">
        <v>891780111</v>
      </c>
      <c r="D296" s="72" t="s">
        <v>63</v>
      </c>
      <c r="E296" s="190" t="s">
        <v>798</v>
      </c>
      <c r="F296" s="73" t="s">
        <v>797</v>
      </c>
      <c r="G296" s="73">
        <v>0</v>
      </c>
      <c r="H296" s="73" t="s">
        <v>71</v>
      </c>
      <c r="I296" s="72" t="s">
        <v>64</v>
      </c>
      <c r="J296" s="74" t="s">
        <v>81</v>
      </c>
      <c r="K296" s="162" t="s">
        <v>796</v>
      </c>
      <c r="L296" s="188">
        <v>40000000</v>
      </c>
      <c r="M296" s="72" t="s">
        <v>66</v>
      </c>
      <c r="N296" s="162" t="s">
        <v>795</v>
      </c>
      <c r="O296" s="162">
        <v>1143224044</v>
      </c>
      <c r="P296" s="191">
        <v>132</v>
      </c>
      <c r="Q296" s="189">
        <v>45680</v>
      </c>
      <c r="R296" s="162">
        <v>307925000</v>
      </c>
      <c r="S296" s="78">
        <v>45685</v>
      </c>
      <c r="T296" s="188">
        <v>40000000</v>
      </c>
      <c r="U296" s="73" t="s">
        <v>65</v>
      </c>
      <c r="V296" s="188">
        <v>1082870070</v>
      </c>
      <c r="W296" s="190" t="s">
        <v>759</v>
      </c>
      <c r="X296" s="189">
        <v>45685</v>
      </c>
      <c r="Y296" s="189">
        <v>45685</v>
      </c>
      <c r="Z296" s="75" t="s">
        <v>73</v>
      </c>
      <c r="AA296" s="75">
        <v>45900</v>
      </c>
      <c r="AB296" s="46">
        <f t="shared" si="24"/>
        <v>215</v>
      </c>
      <c r="AC296" s="76">
        <v>0</v>
      </c>
      <c r="AD296" s="76">
        <v>0</v>
      </c>
      <c r="AE296" s="76">
        <v>0</v>
      </c>
      <c r="AF296" s="77" t="s">
        <v>73</v>
      </c>
      <c r="AG296" s="283">
        <f t="shared" si="25"/>
        <v>0</v>
      </c>
      <c r="AH296" s="76">
        <v>0</v>
      </c>
      <c r="AI296" s="76">
        <v>0</v>
      </c>
      <c r="AJ296" s="73" t="s">
        <v>73</v>
      </c>
      <c r="AK296" s="78" t="s">
        <v>73</v>
      </c>
      <c r="AL296" s="76">
        <v>0</v>
      </c>
      <c r="AM296" s="78" t="s">
        <v>73</v>
      </c>
      <c r="AN296" s="78" t="s">
        <v>73</v>
      </c>
      <c r="AO296" s="78" t="s">
        <v>73</v>
      </c>
      <c r="AP296" s="46">
        <f t="shared" si="26"/>
        <v>0</v>
      </c>
      <c r="AQ296" s="46">
        <f t="shared" si="27"/>
        <v>40000000</v>
      </c>
      <c r="AR296" s="73" t="s">
        <v>65</v>
      </c>
      <c r="AS296" s="188">
        <v>40000000</v>
      </c>
      <c r="AT296" s="73" t="s">
        <v>86</v>
      </c>
      <c r="AU296" s="76">
        <v>0</v>
      </c>
      <c r="AV296" s="79" t="s">
        <v>73</v>
      </c>
      <c r="AW296" s="187">
        <v>0</v>
      </c>
      <c r="AX296" s="186">
        <f t="shared" si="28"/>
        <v>40000000</v>
      </c>
      <c r="AY296" s="82">
        <f t="shared" si="29"/>
        <v>0</v>
      </c>
      <c r="AZ296" s="185">
        <v>0</v>
      </c>
      <c r="BA296" s="79" t="s">
        <v>73</v>
      </c>
      <c r="BB296" s="73" t="s">
        <v>87</v>
      </c>
      <c r="BC296" s="162" t="s">
        <v>794</v>
      </c>
      <c r="BD296" s="72" t="s">
        <v>65</v>
      </c>
      <c r="BE296" s="72" t="s">
        <v>65</v>
      </c>
    </row>
    <row r="297" spans="2:57" x14ac:dyDescent="0.25">
      <c r="B297" s="72">
        <v>2025</v>
      </c>
      <c r="C297" s="72">
        <v>891780111</v>
      </c>
      <c r="D297" s="72" t="s">
        <v>63</v>
      </c>
      <c r="E297" s="190" t="s">
        <v>793</v>
      </c>
      <c r="F297" s="73" t="s">
        <v>792</v>
      </c>
      <c r="G297" s="73">
        <v>0</v>
      </c>
      <c r="H297" s="73" t="s">
        <v>71</v>
      </c>
      <c r="I297" s="72" t="s">
        <v>64</v>
      </c>
      <c r="J297" s="74" t="s">
        <v>81</v>
      </c>
      <c r="K297" s="162" t="s">
        <v>791</v>
      </c>
      <c r="L297" s="188">
        <v>14096800</v>
      </c>
      <c r="M297" s="72" t="s">
        <v>66</v>
      </c>
      <c r="N297" s="162" t="s">
        <v>790</v>
      </c>
      <c r="O297" s="162">
        <v>7628973</v>
      </c>
      <c r="P297" s="73">
        <v>28</v>
      </c>
      <c r="Q297" s="78">
        <v>45670</v>
      </c>
      <c r="R297" s="97">
        <v>5573604000</v>
      </c>
      <c r="S297" s="78">
        <v>45685</v>
      </c>
      <c r="T297" s="188">
        <v>14096800</v>
      </c>
      <c r="U297" s="73" t="s">
        <v>65</v>
      </c>
      <c r="V297" s="188">
        <v>85465146</v>
      </c>
      <c r="W297" s="190" t="s">
        <v>789</v>
      </c>
      <c r="X297" s="189">
        <v>45685</v>
      </c>
      <c r="Y297" s="189">
        <v>45685</v>
      </c>
      <c r="Z297" s="75" t="s">
        <v>73</v>
      </c>
      <c r="AA297" s="75">
        <v>45808</v>
      </c>
      <c r="AB297" s="46">
        <f t="shared" si="24"/>
        <v>123</v>
      </c>
      <c r="AC297" s="76">
        <v>0</v>
      </c>
      <c r="AD297" s="76">
        <v>0</v>
      </c>
      <c r="AE297" s="76">
        <v>0</v>
      </c>
      <c r="AF297" s="77" t="s">
        <v>73</v>
      </c>
      <c r="AG297" s="283">
        <f t="shared" si="25"/>
        <v>0</v>
      </c>
      <c r="AH297" s="76">
        <v>0</v>
      </c>
      <c r="AI297" s="76">
        <v>0</v>
      </c>
      <c r="AJ297" s="73" t="s">
        <v>73</v>
      </c>
      <c r="AK297" s="78" t="s">
        <v>73</v>
      </c>
      <c r="AL297" s="76">
        <v>0</v>
      </c>
      <c r="AM297" s="78" t="s">
        <v>73</v>
      </c>
      <c r="AN297" s="78" t="s">
        <v>73</v>
      </c>
      <c r="AO297" s="78" t="s">
        <v>73</v>
      </c>
      <c r="AP297" s="46">
        <f t="shared" si="26"/>
        <v>0</v>
      </c>
      <c r="AQ297" s="46">
        <f t="shared" si="27"/>
        <v>14096800</v>
      </c>
      <c r="AR297" s="73" t="s">
        <v>65</v>
      </c>
      <c r="AS297" s="188">
        <v>14096800</v>
      </c>
      <c r="AT297" s="73" t="s">
        <v>86</v>
      </c>
      <c r="AU297" s="76">
        <v>0</v>
      </c>
      <c r="AV297" s="79" t="s">
        <v>73</v>
      </c>
      <c r="AW297" s="187">
        <v>0</v>
      </c>
      <c r="AX297" s="186">
        <f t="shared" si="28"/>
        <v>14096800</v>
      </c>
      <c r="AY297" s="82">
        <f t="shared" si="29"/>
        <v>0</v>
      </c>
      <c r="AZ297" s="185">
        <v>0</v>
      </c>
      <c r="BA297" s="79" t="s">
        <v>73</v>
      </c>
      <c r="BB297" s="73" t="s">
        <v>87</v>
      </c>
      <c r="BC297" s="162" t="s">
        <v>788</v>
      </c>
      <c r="BD297" s="72" t="s">
        <v>65</v>
      </c>
      <c r="BE297" s="72" t="s">
        <v>65</v>
      </c>
    </row>
    <row r="298" spans="2:57" x14ac:dyDescent="0.25">
      <c r="B298" s="72">
        <v>2025</v>
      </c>
      <c r="C298" s="72">
        <v>891780111</v>
      </c>
      <c r="D298" s="72" t="s">
        <v>63</v>
      </c>
      <c r="E298" s="190" t="s">
        <v>787</v>
      </c>
      <c r="F298" s="73" t="s">
        <v>786</v>
      </c>
      <c r="G298" s="73">
        <v>0</v>
      </c>
      <c r="H298" s="73" t="s">
        <v>71</v>
      </c>
      <c r="I298" s="72" t="s">
        <v>64</v>
      </c>
      <c r="J298" s="74" t="s">
        <v>81</v>
      </c>
      <c r="K298" s="162" t="s">
        <v>785</v>
      </c>
      <c r="L298" s="188">
        <v>27300000</v>
      </c>
      <c r="M298" s="72" t="s">
        <v>66</v>
      </c>
      <c r="N298" s="162" t="s">
        <v>784</v>
      </c>
      <c r="O298" s="162">
        <v>7603745</v>
      </c>
      <c r="P298" s="73">
        <v>28</v>
      </c>
      <c r="Q298" s="78">
        <v>45670</v>
      </c>
      <c r="R298" s="97">
        <v>5573604000</v>
      </c>
      <c r="S298" s="78">
        <v>45685</v>
      </c>
      <c r="T298" s="188">
        <v>27300000</v>
      </c>
      <c r="U298" s="73" t="s">
        <v>65</v>
      </c>
      <c r="V298" s="188">
        <v>12621405</v>
      </c>
      <c r="W298" s="190" t="s">
        <v>783</v>
      </c>
      <c r="X298" s="189">
        <v>45685</v>
      </c>
      <c r="Y298" s="189">
        <v>45685</v>
      </c>
      <c r="Z298" s="75" t="s">
        <v>73</v>
      </c>
      <c r="AA298" s="75">
        <v>45808</v>
      </c>
      <c r="AB298" s="46">
        <f t="shared" si="24"/>
        <v>123</v>
      </c>
      <c r="AC298" s="76">
        <v>0</v>
      </c>
      <c r="AD298" s="76">
        <v>0</v>
      </c>
      <c r="AE298" s="76">
        <v>0</v>
      </c>
      <c r="AF298" s="77" t="s">
        <v>73</v>
      </c>
      <c r="AG298" s="283">
        <f t="shared" si="25"/>
        <v>0</v>
      </c>
      <c r="AH298" s="76">
        <v>0</v>
      </c>
      <c r="AI298" s="76">
        <v>0</v>
      </c>
      <c r="AJ298" s="73" t="s">
        <v>73</v>
      </c>
      <c r="AK298" s="78" t="s">
        <v>73</v>
      </c>
      <c r="AL298" s="76">
        <v>0</v>
      </c>
      <c r="AM298" s="78" t="s">
        <v>73</v>
      </c>
      <c r="AN298" s="78" t="s">
        <v>73</v>
      </c>
      <c r="AO298" s="78" t="s">
        <v>73</v>
      </c>
      <c r="AP298" s="46">
        <f t="shared" si="26"/>
        <v>0</v>
      </c>
      <c r="AQ298" s="46">
        <f t="shared" si="27"/>
        <v>27300000</v>
      </c>
      <c r="AR298" s="73" t="s">
        <v>65</v>
      </c>
      <c r="AS298" s="188">
        <v>27300000</v>
      </c>
      <c r="AT298" s="73" t="s">
        <v>86</v>
      </c>
      <c r="AU298" s="76">
        <v>0</v>
      </c>
      <c r="AV298" s="79" t="s">
        <v>73</v>
      </c>
      <c r="AW298" s="187">
        <v>0</v>
      </c>
      <c r="AX298" s="186">
        <f t="shared" si="28"/>
        <v>27300000</v>
      </c>
      <c r="AY298" s="82">
        <f t="shared" si="29"/>
        <v>0</v>
      </c>
      <c r="AZ298" s="185">
        <v>0</v>
      </c>
      <c r="BA298" s="79" t="s">
        <v>73</v>
      </c>
      <c r="BB298" s="73" t="s">
        <v>87</v>
      </c>
      <c r="BC298" s="162" t="s">
        <v>782</v>
      </c>
      <c r="BD298" s="72" t="s">
        <v>65</v>
      </c>
      <c r="BE298" s="72" t="s">
        <v>65</v>
      </c>
    </row>
    <row r="299" spans="2:57" x14ac:dyDescent="0.25">
      <c r="B299" s="72">
        <v>2025</v>
      </c>
      <c r="C299" s="72">
        <v>891780111</v>
      </c>
      <c r="D299" s="72" t="s">
        <v>63</v>
      </c>
      <c r="E299" s="190" t="s">
        <v>781</v>
      </c>
      <c r="F299" s="73" t="s">
        <v>780</v>
      </c>
      <c r="G299" s="73">
        <v>0</v>
      </c>
      <c r="H299" s="73" t="s">
        <v>71</v>
      </c>
      <c r="I299" s="72" t="s">
        <v>64</v>
      </c>
      <c r="J299" s="74" t="s">
        <v>81</v>
      </c>
      <c r="K299" s="162" t="s">
        <v>779</v>
      </c>
      <c r="L299" s="188">
        <v>6800000</v>
      </c>
      <c r="M299" s="72" t="s">
        <v>66</v>
      </c>
      <c r="N299" s="162" t="s">
        <v>778</v>
      </c>
      <c r="O299" s="162">
        <v>1114816077</v>
      </c>
      <c r="P299" s="191">
        <v>132</v>
      </c>
      <c r="Q299" s="189">
        <v>45680</v>
      </c>
      <c r="R299" s="162">
        <v>307925000</v>
      </c>
      <c r="S299" s="78">
        <v>45687</v>
      </c>
      <c r="T299" s="188">
        <v>6800000</v>
      </c>
      <c r="U299" s="73" t="s">
        <v>65</v>
      </c>
      <c r="V299" s="188">
        <v>1082870070</v>
      </c>
      <c r="W299" s="190" t="s">
        <v>759</v>
      </c>
      <c r="X299" s="189">
        <v>45687</v>
      </c>
      <c r="Y299" s="189">
        <v>45687</v>
      </c>
      <c r="Z299" s="75" t="s">
        <v>73</v>
      </c>
      <c r="AA299" s="75">
        <v>45716</v>
      </c>
      <c r="AB299" s="46">
        <f t="shared" si="24"/>
        <v>29</v>
      </c>
      <c r="AC299" s="76">
        <v>0</v>
      </c>
      <c r="AD299" s="76">
        <v>0</v>
      </c>
      <c r="AE299" s="76">
        <v>0</v>
      </c>
      <c r="AF299" s="77" t="s">
        <v>73</v>
      </c>
      <c r="AG299" s="283">
        <f t="shared" si="25"/>
        <v>0</v>
      </c>
      <c r="AH299" s="76">
        <v>0</v>
      </c>
      <c r="AI299" s="76">
        <v>0</v>
      </c>
      <c r="AJ299" s="73" t="s">
        <v>73</v>
      </c>
      <c r="AK299" s="78" t="s">
        <v>73</v>
      </c>
      <c r="AL299" s="76">
        <v>0</v>
      </c>
      <c r="AM299" s="78" t="s">
        <v>73</v>
      </c>
      <c r="AN299" s="78" t="s">
        <v>73</v>
      </c>
      <c r="AO299" s="78" t="s">
        <v>73</v>
      </c>
      <c r="AP299" s="46">
        <f t="shared" si="26"/>
        <v>0</v>
      </c>
      <c r="AQ299" s="46">
        <f t="shared" si="27"/>
        <v>6800000</v>
      </c>
      <c r="AR299" s="73" t="s">
        <v>65</v>
      </c>
      <c r="AS299" s="188">
        <v>6800000</v>
      </c>
      <c r="AT299" s="73" t="s">
        <v>86</v>
      </c>
      <c r="AU299" s="76">
        <v>0</v>
      </c>
      <c r="AV299" s="79" t="s">
        <v>73</v>
      </c>
      <c r="AW299" s="187">
        <v>0</v>
      </c>
      <c r="AX299" s="186">
        <f t="shared" si="28"/>
        <v>6800000</v>
      </c>
      <c r="AY299" s="82">
        <f t="shared" si="29"/>
        <v>0</v>
      </c>
      <c r="AZ299" s="185">
        <v>0</v>
      </c>
      <c r="BA299" s="79" t="s">
        <v>73</v>
      </c>
      <c r="BB299" s="73" t="s">
        <v>87</v>
      </c>
      <c r="BC299" s="162" t="s">
        <v>777</v>
      </c>
      <c r="BD299" s="72" t="s">
        <v>65</v>
      </c>
      <c r="BE299" s="72" t="s">
        <v>65</v>
      </c>
    </row>
    <row r="300" spans="2:57" x14ac:dyDescent="0.25">
      <c r="B300" s="72">
        <v>2025</v>
      </c>
      <c r="C300" s="72">
        <v>891780111</v>
      </c>
      <c r="D300" s="72" t="s">
        <v>63</v>
      </c>
      <c r="E300" s="190" t="s">
        <v>776</v>
      </c>
      <c r="F300" s="73" t="s">
        <v>775</v>
      </c>
      <c r="G300" s="73">
        <v>0</v>
      </c>
      <c r="H300" s="73" t="s">
        <v>71</v>
      </c>
      <c r="I300" s="72" t="s">
        <v>64</v>
      </c>
      <c r="J300" s="74" t="s">
        <v>81</v>
      </c>
      <c r="K300" s="162" t="s">
        <v>774</v>
      </c>
      <c r="L300" s="188">
        <v>4800000</v>
      </c>
      <c r="M300" s="72" t="s">
        <v>66</v>
      </c>
      <c r="N300" s="162" t="s">
        <v>513</v>
      </c>
      <c r="O300" s="162">
        <v>33224219</v>
      </c>
      <c r="P300" s="191">
        <v>132</v>
      </c>
      <c r="Q300" s="189">
        <v>45680</v>
      </c>
      <c r="R300" s="162">
        <v>307925000</v>
      </c>
      <c r="S300" s="78">
        <v>45687</v>
      </c>
      <c r="T300" s="188">
        <v>4800000</v>
      </c>
      <c r="U300" s="73" t="s">
        <v>65</v>
      </c>
      <c r="V300" s="188">
        <v>1082870070</v>
      </c>
      <c r="W300" s="190" t="s">
        <v>759</v>
      </c>
      <c r="X300" s="189">
        <v>45687</v>
      </c>
      <c r="Y300" s="189">
        <v>45687</v>
      </c>
      <c r="Z300" s="75" t="s">
        <v>73</v>
      </c>
      <c r="AA300" s="75">
        <v>45716</v>
      </c>
      <c r="AB300" s="46">
        <f t="shared" si="24"/>
        <v>29</v>
      </c>
      <c r="AC300" s="76">
        <v>0</v>
      </c>
      <c r="AD300" s="76">
        <v>0</v>
      </c>
      <c r="AE300" s="76">
        <v>0</v>
      </c>
      <c r="AF300" s="77" t="s">
        <v>73</v>
      </c>
      <c r="AG300" s="283">
        <f t="shared" si="25"/>
        <v>0</v>
      </c>
      <c r="AH300" s="76">
        <v>0</v>
      </c>
      <c r="AI300" s="76">
        <v>0</v>
      </c>
      <c r="AJ300" s="73" t="s">
        <v>73</v>
      </c>
      <c r="AK300" s="78" t="s">
        <v>73</v>
      </c>
      <c r="AL300" s="76">
        <v>0</v>
      </c>
      <c r="AM300" s="78" t="s">
        <v>73</v>
      </c>
      <c r="AN300" s="78" t="s">
        <v>73</v>
      </c>
      <c r="AO300" s="78" t="s">
        <v>73</v>
      </c>
      <c r="AP300" s="46">
        <f t="shared" si="26"/>
        <v>0</v>
      </c>
      <c r="AQ300" s="46">
        <f t="shared" si="27"/>
        <v>4800000</v>
      </c>
      <c r="AR300" s="73" t="s">
        <v>65</v>
      </c>
      <c r="AS300" s="188">
        <v>4800000</v>
      </c>
      <c r="AT300" s="73" t="s">
        <v>86</v>
      </c>
      <c r="AU300" s="76">
        <v>0</v>
      </c>
      <c r="AV300" s="79" t="s">
        <v>73</v>
      </c>
      <c r="AW300" s="187">
        <v>0</v>
      </c>
      <c r="AX300" s="186">
        <f t="shared" si="28"/>
        <v>4800000</v>
      </c>
      <c r="AY300" s="82">
        <f t="shared" si="29"/>
        <v>0</v>
      </c>
      <c r="AZ300" s="185">
        <v>0</v>
      </c>
      <c r="BA300" s="79" t="s">
        <v>73</v>
      </c>
      <c r="BB300" s="73" t="s">
        <v>87</v>
      </c>
      <c r="BC300" s="162" t="s">
        <v>773</v>
      </c>
      <c r="BD300" s="72" t="s">
        <v>65</v>
      </c>
      <c r="BE300" s="72" t="s">
        <v>65</v>
      </c>
    </row>
    <row r="301" spans="2:57" x14ac:dyDescent="0.25">
      <c r="B301" s="72">
        <v>2025</v>
      </c>
      <c r="C301" s="72">
        <v>891780111</v>
      </c>
      <c r="D301" s="72" t="s">
        <v>63</v>
      </c>
      <c r="E301" s="190" t="s">
        <v>772</v>
      </c>
      <c r="F301" s="73" t="s">
        <v>771</v>
      </c>
      <c r="G301" s="73">
        <v>0</v>
      </c>
      <c r="H301" s="73" t="s">
        <v>71</v>
      </c>
      <c r="I301" s="72" t="s">
        <v>64</v>
      </c>
      <c r="J301" s="74" t="s">
        <v>81</v>
      </c>
      <c r="K301" s="162" t="s">
        <v>770</v>
      </c>
      <c r="L301" s="188">
        <v>5000000</v>
      </c>
      <c r="M301" s="72" t="s">
        <v>66</v>
      </c>
      <c r="N301" s="162" t="s">
        <v>769</v>
      </c>
      <c r="O301" s="162">
        <v>1052983008</v>
      </c>
      <c r="P301" s="191">
        <v>132</v>
      </c>
      <c r="Q301" s="189">
        <v>45680</v>
      </c>
      <c r="R301" s="162">
        <v>307925000</v>
      </c>
      <c r="S301" s="78">
        <v>45687</v>
      </c>
      <c r="T301" s="188">
        <v>5000000</v>
      </c>
      <c r="U301" s="73" t="s">
        <v>65</v>
      </c>
      <c r="V301" s="188">
        <v>1082870070</v>
      </c>
      <c r="W301" s="190" t="s">
        <v>759</v>
      </c>
      <c r="X301" s="189">
        <v>45687</v>
      </c>
      <c r="Y301" s="189">
        <v>45687</v>
      </c>
      <c r="Z301" s="75" t="s">
        <v>73</v>
      </c>
      <c r="AA301" s="75">
        <v>45716</v>
      </c>
      <c r="AB301" s="46">
        <f t="shared" si="24"/>
        <v>29</v>
      </c>
      <c r="AC301" s="76">
        <v>0</v>
      </c>
      <c r="AD301" s="76">
        <v>0</v>
      </c>
      <c r="AE301" s="76">
        <v>0</v>
      </c>
      <c r="AF301" s="77" t="s">
        <v>73</v>
      </c>
      <c r="AG301" s="283">
        <f t="shared" si="25"/>
        <v>0</v>
      </c>
      <c r="AH301" s="76">
        <v>0</v>
      </c>
      <c r="AI301" s="76">
        <v>0</v>
      </c>
      <c r="AJ301" s="73" t="s">
        <v>73</v>
      </c>
      <c r="AK301" s="78" t="s">
        <v>73</v>
      </c>
      <c r="AL301" s="76">
        <v>0</v>
      </c>
      <c r="AM301" s="78" t="s">
        <v>73</v>
      </c>
      <c r="AN301" s="78" t="s">
        <v>73</v>
      </c>
      <c r="AO301" s="78" t="s">
        <v>73</v>
      </c>
      <c r="AP301" s="46">
        <f t="shared" si="26"/>
        <v>0</v>
      </c>
      <c r="AQ301" s="46">
        <f t="shared" si="27"/>
        <v>5000000</v>
      </c>
      <c r="AR301" s="73" t="s">
        <v>65</v>
      </c>
      <c r="AS301" s="188">
        <v>5000000</v>
      </c>
      <c r="AT301" s="73" t="s">
        <v>86</v>
      </c>
      <c r="AU301" s="76">
        <v>0</v>
      </c>
      <c r="AV301" s="79" t="s">
        <v>73</v>
      </c>
      <c r="AW301" s="187">
        <v>0</v>
      </c>
      <c r="AX301" s="186">
        <f t="shared" si="28"/>
        <v>5000000</v>
      </c>
      <c r="AY301" s="82">
        <f t="shared" si="29"/>
        <v>0</v>
      </c>
      <c r="AZ301" s="185">
        <v>0</v>
      </c>
      <c r="BA301" s="79" t="s">
        <v>73</v>
      </c>
      <c r="BB301" s="73" t="s">
        <v>87</v>
      </c>
      <c r="BC301" s="162" t="s">
        <v>768</v>
      </c>
      <c r="BD301" s="72" t="s">
        <v>65</v>
      </c>
      <c r="BE301" s="72" t="s">
        <v>65</v>
      </c>
    </row>
    <row r="302" spans="2:57" x14ac:dyDescent="0.25">
      <c r="B302" s="72">
        <v>2025</v>
      </c>
      <c r="C302" s="72">
        <v>891780111</v>
      </c>
      <c r="D302" s="72" t="s">
        <v>63</v>
      </c>
      <c r="E302" s="190" t="s">
        <v>767</v>
      </c>
      <c r="F302" s="73" t="s">
        <v>766</v>
      </c>
      <c r="G302" s="73">
        <v>0</v>
      </c>
      <c r="H302" s="73" t="s">
        <v>71</v>
      </c>
      <c r="I302" s="72" t="s">
        <v>64</v>
      </c>
      <c r="J302" s="74" t="s">
        <v>81</v>
      </c>
      <c r="K302" s="162" t="s">
        <v>765</v>
      </c>
      <c r="L302" s="188">
        <v>10800000</v>
      </c>
      <c r="M302" s="72" t="s">
        <v>66</v>
      </c>
      <c r="N302" s="162" t="s">
        <v>493</v>
      </c>
      <c r="O302" s="162">
        <v>1082875832</v>
      </c>
      <c r="P302" s="191">
        <v>132</v>
      </c>
      <c r="Q302" s="189">
        <v>45680</v>
      </c>
      <c r="R302" s="162">
        <v>307925000</v>
      </c>
      <c r="S302" s="78">
        <v>45687</v>
      </c>
      <c r="T302" s="188">
        <v>10800000</v>
      </c>
      <c r="U302" s="73" t="s">
        <v>65</v>
      </c>
      <c r="V302" s="188">
        <v>1082870070</v>
      </c>
      <c r="W302" s="190" t="s">
        <v>759</v>
      </c>
      <c r="X302" s="189">
        <v>45687</v>
      </c>
      <c r="Y302" s="189">
        <v>45687</v>
      </c>
      <c r="Z302" s="75" t="s">
        <v>73</v>
      </c>
      <c r="AA302" s="75">
        <v>45716</v>
      </c>
      <c r="AB302" s="46">
        <f t="shared" si="24"/>
        <v>29</v>
      </c>
      <c r="AC302" s="76">
        <v>0</v>
      </c>
      <c r="AD302" s="76">
        <v>0</v>
      </c>
      <c r="AE302" s="76">
        <v>0</v>
      </c>
      <c r="AF302" s="77" t="s">
        <v>73</v>
      </c>
      <c r="AG302" s="283">
        <f t="shared" si="25"/>
        <v>0</v>
      </c>
      <c r="AH302" s="76">
        <v>0</v>
      </c>
      <c r="AI302" s="76">
        <v>0</v>
      </c>
      <c r="AJ302" s="73" t="s">
        <v>73</v>
      </c>
      <c r="AK302" s="78" t="s">
        <v>73</v>
      </c>
      <c r="AL302" s="76">
        <v>0</v>
      </c>
      <c r="AM302" s="78" t="s">
        <v>73</v>
      </c>
      <c r="AN302" s="78" t="s">
        <v>73</v>
      </c>
      <c r="AO302" s="78" t="s">
        <v>73</v>
      </c>
      <c r="AP302" s="46">
        <f t="shared" si="26"/>
        <v>0</v>
      </c>
      <c r="AQ302" s="46">
        <f t="shared" si="27"/>
        <v>10800000</v>
      </c>
      <c r="AR302" s="73" t="s">
        <v>65</v>
      </c>
      <c r="AS302" s="188">
        <v>10800000</v>
      </c>
      <c r="AT302" s="73" t="s">
        <v>86</v>
      </c>
      <c r="AU302" s="76">
        <v>0</v>
      </c>
      <c r="AV302" s="79" t="s">
        <v>73</v>
      </c>
      <c r="AW302" s="187">
        <v>0</v>
      </c>
      <c r="AX302" s="186">
        <f t="shared" si="28"/>
        <v>10800000</v>
      </c>
      <c r="AY302" s="82">
        <f t="shared" si="29"/>
        <v>0</v>
      </c>
      <c r="AZ302" s="185">
        <v>0</v>
      </c>
      <c r="BA302" s="79" t="s">
        <v>73</v>
      </c>
      <c r="BB302" s="73" t="s">
        <v>87</v>
      </c>
      <c r="BC302" s="162" t="s">
        <v>764</v>
      </c>
      <c r="BD302" s="72" t="s">
        <v>65</v>
      </c>
      <c r="BE302" s="72" t="s">
        <v>65</v>
      </c>
    </row>
    <row r="303" spans="2:57" ht="15.75" thickBot="1" x14ac:dyDescent="0.3">
      <c r="B303" s="84">
        <v>2025</v>
      </c>
      <c r="C303" s="84">
        <v>891780111</v>
      </c>
      <c r="D303" s="84" t="s">
        <v>63</v>
      </c>
      <c r="E303" s="183" t="s">
        <v>763</v>
      </c>
      <c r="F303" s="85" t="s">
        <v>762</v>
      </c>
      <c r="G303" s="85">
        <v>0</v>
      </c>
      <c r="H303" s="85" t="s">
        <v>71</v>
      </c>
      <c r="I303" s="84" t="s">
        <v>64</v>
      </c>
      <c r="J303" s="86" t="s">
        <v>81</v>
      </c>
      <c r="K303" s="176" t="s">
        <v>761</v>
      </c>
      <c r="L303" s="180">
        <v>10000000</v>
      </c>
      <c r="M303" s="84" t="s">
        <v>66</v>
      </c>
      <c r="N303" s="176" t="s">
        <v>760</v>
      </c>
      <c r="O303" s="176">
        <v>1082984896</v>
      </c>
      <c r="P303" s="184">
        <v>132</v>
      </c>
      <c r="Q303" s="182">
        <v>45680</v>
      </c>
      <c r="R303" s="176">
        <v>307925000</v>
      </c>
      <c r="S303" s="90">
        <v>45687</v>
      </c>
      <c r="T303" s="180">
        <v>10000000</v>
      </c>
      <c r="U303" s="85" t="s">
        <v>65</v>
      </c>
      <c r="V303" s="180">
        <v>1082870070</v>
      </c>
      <c r="W303" s="183" t="s">
        <v>759</v>
      </c>
      <c r="X303" s="182">
        <v>45687</v>
      </c>
      <c r="Y303" s="182">
        <v>45687</v>
      </c>
      <c r="Z303" s="87" t="s">
        <v>73</v>
      </c>
      <c r="AA303" s="87">
        <v>45716</v>
      </c>
      <c r="AB303" s="181">
        <f t="shared" si="24"/>
        <v>29</v>
      </c>
      <c r="AC303" s="88">
        <v>0</v>
      </c>
      <c r="AD303" s="88">
        <v>0</v>
      </c>
      <c r="AE303" s="88">
        <v>0</v>
      </c>
      <c r="AF303" s="89" t="s">
        <v>73</v>
      </c>
      <c r="AG303" s="284">
        <f t="shared" si="25"/>
        <v>0</v>
      </c>
      <c r="AH303" s="88">
        <v>0</v>
      </c>
      <c r="AI303" s="88">
        <v>0</v>
      </c>
      <c r="AJ303" s="85" t="s">
        <v>73</v>
      </c>
      <c r="AK303" s="90" t="s">
        <v>73</v>
      </c>
      <c r="AL303" s="88">
        <v>0</v>
      </c>
      <c r="AM303" s="90" t="s">
        <v>73</v>
      </c>
      <c r="AN303" s="90" t="s">
        <v>73</v>
      </c>
      <c r="AO303" s="90" t="s">
        <v>73</v>
      </c>
      <c r="AP303" s="181">
        <f t="shared" si="26"/>
        <v>0</v>
      </c>
      <c r="AQ303" s="181">
        <f t="shared" si="27"/>
        <v>10000000</v>
      </c>
      <c r="AR303" s="85" t="s">
        <v>65</v>
      </c>
      <c r="AS303" s="180">
        <v>10000000</v>
      </c>
      <c r="AT303" s="85" t="s">
        <v>86</v>
      </c>
      <c r="AU303" s="88">
        <v>0</v>
      </c>
      <c r="AV303" s="91" t="s">
        <v>73</v>
      </c>
      <c r="AW303" s="179">
        <v>0</v>
      </c>
      <c r="AX303" s="178">
        <f t="shared" si="28"/>
        <v>10000000</v>
      </c>
      <c r="AY303" s="93">
        <f t="shared" si="29"/>
        <v>0</v>
      </c>
      <c r="AZ303" s="177">
        <v>0</v>
      </c>
      <c r="BA303" s="91" t="s">
        <v>73</v>
      </c>
      <c r="BB303" s="85" t="s">
        <v>87</v>
      </c>
      <c r="BC303" s="176" t="s">
        <v>758</v>
      </c>
      <c r="BD303" s="84" t="s">
        <v>65</v>
      </c>
      <c r="BE303" s="84" t="s">
        <v>65</v>
      </c>
    </row>
    <row r="304" spans="2:57" s="17" customFormat="1" ht="15.75" thickBot="1" x14ac:dyDescent="0.3">
      <c r="B304" s="342" t="s">
        <v>67</v>
      </c>
      <c r="C304" s="343"/>
      <c r="D304" s="344"/>
      <c r="E304" s="45">
        <f>+SUBTOTAL(3,E8:E303)</f>
        <v>296</v>
      </c>
      <c r="F304" s="34"/>
      <c r="G304" s="35"/>
      <c r="H304" s="35"/>
      <c r="I304" s="35"/>
      <c r="J304" s="44"/>
      <c r="K304" s="33"/>
      <c r="L304" s="43">
        <f>SUM(L8:L303)</f>
        <v>4436210333</v>
      </c>
      <c r="M304" s="328"/>
      <c r="N304" s="329"/>
      <c r="O304" s="329"/>
      <c r="P304" s="329"/>
      <c r="Q304" s="329"/>
      <c r="R304" s="329"/>
      <c r="S304" s="329"/>
      <c r="T304" s="329"/>
      <c r="U304" s="329"/>
      <c r="V304" s="329"/>
      <c r="W304" s="329"/>
      <c r="X304" s="329"/>
      <c r="Y304" s="329"/>
      <c r="Z304" s="329"/>
      <c r="AA304" s="329"/>
      <c r="AB304" s="345"/>
      <c r="AC304" s="263">
        <f>SUM(AC8:AC303)</f>
        <v>0</v>
      </c>
      <c r="AD304" s="264">
        <f>SUM(AD8:AD303)</f>
        <v>0</v>
      </c>
      <c r="AE304" s="264">
        <f>SUM(AE8:AE303)</f>
        <v>0</v>
      </c>
      <c r="AF304" s="36"/>
      <c r="AG304" s="264">
        <f>SUM(AG8:AG303)</f>
        <v>0</v>
      </c>
      <c r="AH304" s="264">
        <f>SUM(AH8:AH303)</f>
        <v>0</v>
      </c>
      <c r="AI304" s="285">
        <f>SUM(AI8:AI303)</f>
        <v>0</v>
      </c>
      <c r="AJ304" s="126"/>
      <c r="AK304" s="36"/>
      <c r="AL304" s="285">
        <f>SUM(AL8:AL303)</f>
        <v>1</v>
      </c>
      <c r="AM304" s="328"/>
      <c r="AN304" s="329"/>
      <c r="AO304" s="329"/>
      <c r="AP304" s="345"/>
      <c r="AQ304" s="40">
        <f>SUM(AQ8:AQ303)</f>
        <v>4436210333</v>
      </c>
      <c r="AR304" s="36"/>
      <c r="AS304" s="39">
        <f>SUM(AQ304:AR304)</f>
        <v>4436210333</v>
      </c>
      <c r="AT304" s="36"/>
      <c r="AU304" s="32">
        <f>SUM(AU8:AU303)</f>
        <v>0</v>
      </c>
      <c r="AV304" s="36"/>
      <c r="AW304" s="175">
        <f>SUM(AW8:AW303)</f>
        <v>326073800</v>
      </c>
      <c r="AX304" s="37">
        <f>SUM(AX8:AX303)</f>
        <v>4110136533</v>
      </c>
      <c r="AY304" s="328"/>
      <c r="AZ304" s="329"/>
      <c r="BA304" s="329"/>
      <c r="BB304" s="329"/>
      <c r="BC304" s="329"/>
      <c r="BD304" s="329"/>
      <c r="BE304" s="329"/>
    </row>
  </sheetData>
  <sheetProtection formatCells="0" formatColumns="0" formatRows="0" insertRows="0" deleteRows="0" autoFilter="0"/>
  <mergeCells count="23">
    <mergeCell ref="H6:K6"/>
    <mergeCell ref="AT6:AY6"/>
    <mergeCell ref="AR6:AS6"/>
    <mergeCell ref="AH6:AK6"/>
    <mergeCell ref="AL6:AP6"/>
    <mergeCell ref="X6:AB6"/>
    <mergeCell ref="AC6:AG6"/>
    <mergeCell ref="B3:C6"/>
    <mergeCell ref="D3:G4"/>
    <mergeCell ref="AY304:BE304"/>
    <mergeCell ref="H3:I5"/>
    <mergeCell ref="E6:G6"/>
    <mergeCell ref="AZ6:BB6"/>
    <mergeCell ref="F5:G5"/>
    <mergeCell ref="B304:D304"/>
    <mergeCell ref="M304:AB304"/>
    <mergeCell ref="BC6:BE6"/>
    <mergeCell ref="N6:O6"/>
    <mergeCell ref="P6:R6"/>
    <mergeCell ref="S6:T6"/>
    <mergeCell ref="AM304:AP304"/>
    <mergeCell ref="U6:W6"/>
    <mergeCell ref="AC5:AP5"/>
  </mergeCells>
  <conditionalFormatting sqref="F5 E6">
    <cfRule type="containsText" dxfId="6" priority="6" operator="containsText" text="Seleccione Ordenador">
      <formula>NOT(ISERROR(SEARCH("Seleccione Ordenador",E5)))</formula>
    </cfRule>
  </conditionalFormatting>
  <conditionalFormatting sqref="F5:G5">
    <cfRule type="colorScale" priority="5">
      <colorScale>
        <cfvo type="min"/>
        <cfvo type="percentile" val="50"/>
        <cfvo type="max"/>
        <color rgb="FFF8696B"/>
        <color rgb="FFFFEB84"/>
        <color rgb="FF63BE7B"/>
      </colorScale>
    </cfRule>
  </conditionalFormatting>
  <conditionalFormatting sqref="L8:L303">
    <cfRule type="cellIs" dxfId="5" priority="3" operator="greaterThan">
      <formula>$K$5</formula>
    </cfRule>
  </conditionalFormatting>
  <conditionalFormatting sqref="AB8:AB303 AG8:AG303 AP8:AS303 AX8:AZ303">
    <cfRule type="expression" dxfId="4" priority="4">
      <formula>+_xlfn.ISFORMULA(AB8)</formula>
    </cfRule>
  </conditionalFormatting>
  <dataValidations count="10">
    <dataValidation type="list" allowBlank="1" showInputMessage="1" showErrorMessage="1" sqref="J8:J303" xr:uid="{FAF74885-72D6-4561-BE2D-B13692DE44E5}">
      <formula1>"CONTRATO DE OBRAS, OTROS TIPOS, PRESTACIÓN DE SERVICIOS, SUMINISTROS"</formula1>
    </dataValidation>
    <dataValidation type="list" allowBlank="1" showInputMessage="1" showErrorMessage="1" sqref="BB8:BB303" xr:uid="{63DA7620-CE4C-4F8A-896E-61CFBC4FF58E}">
      <formula1>"Por iniciar,En ejecucion,Suspendido,Terminado,Liquidado"</formula1>
    </dataValidation>
    <dataValidation type="list" allowBlank="1" showInputMessage="1" showErrorMessage="1" sqref="H8:H303" xr:uid="{0702C2A5-72D9-4820-8D3B-D816F8654FDD}">
      <formula1>"OTRO SECTOR"</formula1>
    </dataValidation>
    <dataValidation type="list" allowBlank="1" showInputMessage="1" showErrorMessage="1" sqref="M8:M303" xr:uid="{EE8EE2F2-8BC1-46D7-B28C-9776309D777D}">
      <formula1>"DIRECTA"</formula1>
    </dataValidation>
    <dataValidation type="list" allowBlank="1" showInputMessage="1" showErrorMessage="1" sqref="I8:I303" xr:uid="{824282D2-6949-47C9-9CE1-93CEB98509B5}">
      <formula1>"FUNCIONAMIENTO,INVERSION,OTROS"</formula1>
    </dataValidation>
    <dataValidation type="list" allowBlank="1" showInputMessage="1" showErrorMessage="1" sqref="BE8:BE303" xr:uid="{7299B4FF-1FDF-4CCF-8E6C-D62CC1F07AC6}">
      <formula1>"SI,NA por TIPO Contrato"</formula1>
    </dataValidation>
    <dataValidation type="list" allowBlank="1" showInputMessage="1" showErrorMessage="1" sqref="BD8:BD303"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K4" xr:uid="{119A65B2-1C8E-4B58-BB14-57AEDBCBD383}">
      <formula1>"42,250,1000,3000"</formula1>
    </dataValidation>
    <dataValidation type="list" allowBlank="1" showInputMessage="1" showErrorMessage="1" sqref="U8:U303 AT8:AT303 AR8:AR303" xr:uid="{301B71B2-D3E4-4E77-88BC-DCB7485E0C66}">
      <formula1>"SI,NO"</formula1>
    </dataValidation>
  </dataValidations>
  <hyperlinks>
    <hyperlink ref="BC97" r:id="rId1" xr:uid="{5B275730-2210-47CC-AC37-4757AE2E1963}"/>
  </hyperlinks>
  <pageMargins left="0.7" right="0.7" top="0.75" bottom="0.75" header="0.3" footer="0.3"/>
  <pageSetup orientation="portrait" horizontalDpi="300" verticalDpi="3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D58D7-5DA1-405F-97A7-3D3842613351}">
  <dimension ref="A1"/>
  <sheetViews>
    <sheetView showGridLines="0" workbookViewId="0">
      <selection activeCell="M15" sqref="M15"/>
    </sheetView>
  </sheetViews>
  <sheetFormatPr baseColWidth="10" defaultRowHeight="15" x14ac:dyDescent="0.2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904EA-4EE9-4CDB-8537-C4C82E6404B7}">
  <dimension ref="A1:BV85"/>
  <sheetViews>
    <sheetView showGridLines="0" workbookViewId="0">
      <selection activeCell="BN6" sqref="BN6"/>
    </sheetView>
  </sheetViews>
  <sheetFormatPr baseColWidth="10" defaultRowHeight="15" x14ac:dyDescent="0.25"/>
  <cols>
    <col min="1" max="1" width="2.5703125" customWidth="1"/>
    <col min="2" max="2" width="9.28515625" customWidth="1"/>
    <col min="3" max="3" width="13.5703125" customWidth="1"/>
    <col min="4" max="4" width="26.140625" customWidth="1"/>
    <col min="5" max="5" width="22.140625" customWidth="1"/>
    <col min="6" max="6" width="18.140625" customWidth="1"/>
    <col min="7" max="7" width="15.85546875" customWidth="1"/>
    <col min="8" max="8" width="16.5703125" customWidth="1"/>
    <col min="9" max="9" width="17.42578125" customWidth="1"/>
    <col min="10" max="10" width="25.140625" customWidth="1"/>
    <col min="11" max="11" width="18.42578125" customWidth="1"/>
    <col min="12" max="12" width="15.5703125" customWidth="1"/>
    <col min="13" max="13" width="13.42578125" customWidth="1"/>
    <col min="14" max="14" width="16.140625" customWidth="1"/>
    <col min="15" max="15" width="14.5703125" customWidth="1"/>
    <col min="17" max="17" width="12.42578125" customWidth="1"/>
    <col min="18" max="18" width="17.42578125" customWidth="1"/>
    <col min="19" max="19" width="14.7109375" customWidth="1"/>
    <col min="20" max="20" width="16.140625" customWidth="1"/>
    <col min="21" max="21" width="14.140625" customWidth="1"/>
    <col min="22" max="22" width="14.42578125" customWidth="1"/>
    <col min="23" max="23" width="17.140625" customWidth="1"/>
    <col min="24" max="24" width="13.85546875" customWidth="1"/>
    <col min="25" max="25" width="14.42578125" customWidth="1"/>
    <col min="26" max="26" width="13.85546875" customWidth="1"/>
    <col min="27" max="27" width="13.5703125" customWidth="1"/>
    <col min="28" max="28" width="13.28515625" style="21" customWidth="1"/>
    <col min="31" max="31" width="13.42578125" customWidth="1"/>
    <col min="32" max="32" width="13.28515625" customWidth="1"/>
    <col min="33" max="33" width="13.5703125" customWidth="1"/>
    <col min="34" max="34" width="16.5703125" customWidth="1"/>
    <col min="35" max="36" width="14.28515625" customWidth="1"/>
    <col min="37" max="37" width="13.85546875" customWidth="1"/>
    <col min="38" max="38" width="12.7109375" customWidth="1"/>
    <col min="39" max="41" width="13.28515625" customWidth="1"/>
    <col min="42" max="42" width="14" customWidth="1"/>
    <col min="43" max="43" width="17.42578125" customWidth="1"/>
    <col min="44" max="45" width="14.85546875" customWidth="1"/>
    <col min="46" max="46" width="14.7109375" customWidth="1"/>
    <col min="47" max="47" width="14.28515625" style="21" customWidth="1"/>
    <col min="48" max="48" width="14.28515625" customWidth="1"/>
    <col min="49" max="49" width="15.85546875" customWidth="1"/>
    <col min="50" max="50" width="18" customWidth="1"/>
    <col min="51" max="52" width="12" customWidth="1"/>
    <col min="53" max="53" width="14.42578125" customWidth="1"/>
    <col min="54" max="54" width="12.42578125" customWidth="1"/>
  </cols>
  <sheetData>
    <row r="1" spans="1:74" ht="7.5" customHeight="1" x14ac:dyDescent="0.25">
      <c r="W1" s="1"/>
    </row>
    <row r="2" spans="1:74" ht="11.25" customHeight="1" thickBot="1" x14ac:dyDescent="0.3">
      <c r="H2" s="2"/>
      <c r="W2" s="1"/>
    </row>
    <row r="3" spans="1:74" ht="21" customHeight="1" thickBot="1" x14ac:dyDescent="0.3">
      <c r="B3" s="316"/>
      <c r="C3" s="317"/>
      <c r="D3" s="322" t="s">
        <v>69</v>
      </c>
      <c r="E3" s="323"/>
      <c r="F3" s="323"/>
      <c r="G3" s="324"/>
      <c r="H3" s="330" t="s">
        <v>0</v>
      </c>
      <c r="I3" s="331"/>
      <c r="J3" s="19"/>
      <c r="K3" s="4" t="s">
        <v>74</v>
      </c>
      <c r="L3" s="9"/>
      <c r="M3" s="5"/>
      <c r="N3" s="5"/>
      <c r="O3" s="5"/>
      <c r="P3" s="5"/>
      <c r="Q3" s="5"/>
      <c r="R3" s="5"/>
      <c r="S3" s="5"/>
      <c r="T3" s="5"/>
      <c r="U3" s="5"/>
      <c r="V3" s="5"/>
      <c r="W3" s="6"/>
      <c r="X3" s="6"/>
      <c r="Y3" s="5"/>
      <c r="Z3" s="6"/>
      <c r="AA3" s="5"/>
      <c r="AB3" s="6"/>
      <c r="AC3" s="5"/>
      <c r="AD3" s="6"/>
      <c r="AE3" s="5"/>
      <c r="AF3" s="6"/>
      <c r="AG3" s="5"/>
      <c r="AH3" s="6"/>
      <c r="AI3" s="5"/>
      <c r="AJ3" s="5"/>
      <c r="AK3" s="6"/>
      <c r="AL3" s="5"/>
      <c r="AM3" s="6"/>
      <c r="AN3" s="5"/>
      <c r="AO3" s="5"/>
      <c r="AP3" s="6"/>
      <c r="AQ3" s="5"/>
      <c r="AR3" s="5"/>
      <c r="AS3" s="5"/>
      <c r="AT3" s="5"/>
      <c r="AU3" s="135"/>
      <c r="AV3" s="5"/>
      <c r="AW3" s="6"/>
      <c r="AX3" s="5"/>
      <c r="AY3" s="5"/>
      <c r="AZ3" s="6"/>
      <c r="BA3" s="5"/>
      <c r="BB3" s="6"/>
      <c r="BC3" s="5"/>
      <c r="BD3" s="6"/>
      <c r="BE3" s="5"/>
    </row>
    <row r="4" spans="1:74" ht="28.5" customHeight="1" thickBot="1" x14ac:dyDescent="0.3">
      <c r="B4" s="318"/>
      <c r="C4" s="319"/>
      <c r="D4" s="325"/>
      <c r="E4" s="326"/>
      <c r="F4" s="326"/>
      <c r="G4" s="327"/>
      <c r="H4" s="332"/>
      <c r="I4" s="333"/>
      <c r="J4" s="20"/>
      <c r="K4" s="3">
        <v>42</v>
      </c>
      <c r="L4" s="4" t="s">
        <v>1</v>
      </c>
      <c r="M4" s="5"/>
      <c r="N4" s="5"/>
      <c r="O4" s="5"/>
      <c r="P4" s="5"/>
      <c r="Q4" s="5"/>
      <c r="R4" s="5"/>
      <c r="S4" s="5"/>
      <c r="T4" s="5"/>
      <c r="U4" s="5"/>
      <c r="V4" s="5"/>
      <c r="W4" s="6"/>
      <c r="X4" s="6"/>
      <c r="Y4" s="5"/>
      <c r="Z4" s="6"/>
      <c r="AA4" s="5"/>
      <c r="AB4" s="6"/>
      <c r="AC4" s="5"/>
      <c r="AD4" s="6"/>
      <c r="AE4" s="5"/>
      <c r="AF4" s="6"/>
      <c r="AG4" s="5"/>
      <c r="AH4" s="6"/>
      <c r="AI4" s="5"/>
      <c r="AJ4" s="5"/>
      <c r="AK4" s="6"/>
      <c r="AL4" s="5"/>
      <c r="AM4" s="6"/>
      <c r="AN4" s="5"/>
      <c r="AO4" s="5"/>
      <c r="AP4" s="6"/>
      <c r="AQ4" s="5"/>
      <c r="AR4" s="5"/>
      <c r="AS4" s="5"/>
      <c r="AT4" s="5"/>
      <c r="AU4" s="135"/>
      <c r="AV4" s="5"/>
      <c r="AW4" s="6"/>
      <c r="AX4" s="5"/>
      <c r="AY4" s="5"/>
      <c r="AZ4" s="6"/>
      <c r="BA4" s="5"/>
      <c r="BB4" s="6"/>
      <c r="BC4" s="5"/>
      <c r="BD4" s="6"/>
      <c r="BE4" s="5"/>
    </row>
    <row r="5" spans="1:74" ht="23.25" customHeight="1" thickBot="1" x14ac:dyDescent="0.3">
      <c r="B5" s="318"/>
      <c r="C5" s="319"/>
      <c r="D5" s="7" t="s">
        <v>2</v>
      </c>
      <c r="E5" s="8"/>
      <c r="F5" s="341" t="s">
        <v>85</v>
      </c>
      <c r="G5" s="341"/>
      <c r="H5" s="334"/>
      <c r="I5" s="335"/>
      <c r="J5" s="20"/>
      <c r="K5" s="10">
        <f>+L6*K4</f>
        <v>59787000</v>
      </c>
      <c r="L5" s="11" t="s">
        <v>3</v>
      </c>
      <c r="M5" s="5"/>
      <c r="N5" s="5"/>
      <c r="O5" s="5"/>
      <c r="P5" s="5"/>
      <c r="Q5" s="5"/>
      <c r="R5" s="5"/>
      <c r="S5" s="5"/>
      <c r="T5" s="5"/>
      <c r="U5" s="5"/>
      <c r="V5" s="5"/>
      <c r="W5" s="6"/>
      <c r="X5" s="6"/>
      <c r="Y5" s="6"/>
      <c r="Z5" s="6"/>
      <c r="AA5" s="6"/>
      <c r="AB5" s="6"/>
      <c r="AC5" s="348" t="s">
        <v>4</v>
      </c>
      <c r="AD5" s="349"/>
      <c r="AE5" s="349"/>
      <c r="AF5" s="349"/>
      <c r="AG5" s="349"/>
      <c r="AH5" s="349"/>
      <c r="AI5" s="349"/>
      <c r="AJ5" s="349"/>
      <c r="AK5" s="349"/>
      <c r="AL5" s="349"/>
      <c r="AM5" s="349"/>
      <c r="AN5" s="349"/>
      <c r="AO5" s="349"/>
      <c r="AP5" s="350"/>
      <c r="AQ5" s="5"/>
      <c r="AR5" s="5"/>
      <c r="AS5" s="5"/>
      <c r="AT5" s="5"/>
      <c r="AU5" s="135"/>
      <c r="AV5" s="5"/>
      <c r="AW5" s="5"/>
      <c r="AX5" s="5"/>
      <c r="AY5" s="5"/>
      <c r="AZ5" s="5"/>
      <c r="BA5" s="5"/>
      <c r="BB5" s="5"/>
      <c r="BC5" s="5"/>
      <c r="BD5" s="5"/>
      <c r="BE5" s="5"/>
    </row>
    <row r="6" spans="1:74" s="12" customFormat="1" ht="31.5" customHeight="1" thickBot="1" x14ac:dyDescent="0.3">
      <c r="B6" s="320"/>
      <c r="C6" s="321"/>
      <c r="D6" s="13" t="s">
        <v>5</v>
      </c>
      <c r="E6" s="354" t="s">
        <v>652</v>
      </c>
      <c r="F6" s="354"/>
      <c r="G6" s="355"/>
      <c r="H6" s="351" t="s">
        <v>82</v>
      </c>
      <c r="I6" s="352"/>
      <c r="J6" s="352"/>
      <c r="K6" s="353"/>
      <c r="L6" s="18">
        <v>1423500</v>
      </c>
      <c r="M6" s="5"/>
      <c r="N6" s="338" t="s">
        <v>6</v>
      </c>
      <c r="O6" s="339"/>
      <c r="P6" s="338" t="s">
        <v>7</v>
      </c>
      <c r="Q6" s="339"/>
      <c r="R6" s="340"/>
      <c r="S6" s="346" t="s">
        <v>8</v>
      </c>
      <c r="T6" s="347"/>
      <c r="U6" s="338" t="s">
        <v>9</v>
      </c>
      <c r="V6" s="339"/>
      <c r="W6" s="339"/>
      <c r="X6" s="348" t="s">
        <v>10</v>
      </c>
      <c r="Y6" s="349"/>
      <c r="Z6" s="349"/>
      <c r="AA6" s="349"/>
      <c r="AB6" s="350"/>
      <c r="AC6" s="348" t="s">
        <v>11</v>
      </c>
      <c r="AD6" s="349"/>
      <c r="AE6" s="349"/>
      <c r="AF6" s="349"/>
      <c r="AG6" s="350"/>
      <c r="AH6" s="338" t="s">
        <v>12</v>
      </c>
      <c r="AI6" s="339"/>
      <c r="AJ6" s="339"/>
      <c r="AK6" s="340"/>
      <c r="AL6" s="338" t="s">
        <v>13</v>
      </c>
      <c r="AM6" s="339"/>
      <c r="AN6" s="339"/>
      <c r="AO6" s="339"/>
      <c r="AP6" s="340"/>
      <c r="AQ6" s="5"/>
      <c r="AR6" s="338" t="s">
        <v>75</v>
      </c>
      <c r="AS6" s="340"/>
      <c r="AT6" s="338" t="s">
        <v>14</v>
      </c>
      <c r="AU6" s="339"/>
      <c r="AV6" s="339"/>
      <c r="AW6" s="339"/>
      <c r="AX6" s="339"/>
      <c r="AY6" s="340"/>
      <c r="AZ6" s="338" t="s">
        <v>72</v>
      </c>
      <c r="BA6" s="339"/>
      <c r="BB6" s="340"/>
      <c r="BC6" s="338" t="s">
        <v>15</v>
      </c>
      <c r="BD6" s="339"/>
      <c r="BE6" s="340"/>
    </row>
    <row r="7" spans="1:74" s="16" customFormat="1" ht="77.25" thickBot="1" x14ac:dyDescent="0.3">
      <c r="A7" s="14"/>
      <c r="B7" s="24" t="s">
        <v>16</v>
      </c>
      <c r="C7" s="25" t="s">
        <v>17</v>
      </c>
      <c r="D7" s="26" t="s">
        <v>18</v>
      </c>
      <c r="E7" s="27" t="s">
        <v>19</v>
      </c>
      <c r="F7" s="27" t="s">
        <v>20</v>
      </c>
      <c r="G7" s="26" t="s">
        <v>21</v>
      </c>
      <c r="H7" s="24" t="s">
        <v>22</v>
      </c>
      <c r="I7" s="24" t="s">
        <v>70</v>
      </c>
      <c r="J7" s="24" t="s">
        <v>78</v>
      </c>
      <c r="K7" s="24" t="s">
        <v>23</v>
      </c>
      <c r="L7" s="24" t="s">
        <v>24</v>
      </c>
      <c r="M7" s="24" t="s">
        <v>25</v>
      </c>
      <c r="N7" s="24" t="s">
        <v>26</v>
      </c>
      <c r="O7" s="25" t="s">
        <v>27</v>
      </c>
      <c r="P7" s="25" t="s">
        <v>28</v>
      </c>
      <c r="Q7" s="24" t="s">
        <v>29</v>
      </c>
      <c r="R7" s="24" t="s">
        <v>30</v>
      </c>
      <c r="S7" s="24" t="s">
        <v>31</v>
      </c>
      <c r="T7" s="24" t="s">
        <v>32</v>
      </c>
      <c r="U7" s="24" t="s">
        <v>33</v>
      </c>
      <c r="V7" s="25" t="s">
        <v>34</v>
      </c>
      <c r="W7" s="24" t="s">
        <v>35</v>
      </c>
      <c r="X7" s="24" t="s">
        <v>68</v>
      </c>
      <c r="Y7" s="24" t="s">
        <v>36</v>
      </c>
      <c r="Z7" s="24" t="s">
        <v>37</v>
      </c>
      <c r="AA7" s="23" t="s">
        <v>38</v>
      </c>
      <c r="AB7" s="28" t="s">
        <v>39</v>
      </c>
      <c r="AC7" s="24" t="s">
        <v>40</v>
      </c>
      <c r="AD7" s="24" t="s">
        <v>41</v>
      </c>
      <c r="AE7" s="24" t="s">
        <v>42</v>
      </c>
      <c r="AF7" s="23" t="s">
        <v>43</v>
      </c>
      <c r="AG7" s="28" t="s">
        <v>44</v>
      </c>
      <c r="AH7" s="24" t="s">
        <v>45</v>
      </c>
      <c r="AI7" s="24" t="s">
        <v>46</v>
      </c>
      <c r="AJ7" s="23" t="s">
        <v>47</v>
      </c>
      <c r="AK7" s="23" t="s">
        <v>80</v>
      </c>
      <c r="AL7" s="24" t="s">
        <v>48</v>
      </c>
      <c r="AM7" s="23" t="s">
        <v>49</v>
      </c>
      <c r="AN7" s="23" t="s">
        <v>50</v>
      </c>
      <c r="AO7" s="23" t="s">
        <v>79</v>
      </c>
      <c r="AP7" s="28" t="s">
        <v>51</v>
      </c>
      <c r="AQ7" s="28" t="s">
        <v>52</v>
      </c>
      <c r="AR7" s="24" t="s">
        <v>76</v>
      </c>
      <c r="AS7" s="24" t="s">
        <v>77</v>
      </c>
      <c r="AT7" s="24" t="s">
        <v>53</v>
      </c>
      <c r="AU7" s="24" t="s">
        <v>54</v>
      </c>
      <c r="AV7" s="24" t="s">
        <v>55</v>
      </c>
      <c r="AW7" s="29" t="s">
        <v>56</v>
      </c>
      <c r="AX7" s="30" t="s">
        <v>57</v>
      </c>
      <c r="AY7" s="30" t="s">
        <v>83</v>
      </c>
      <c r="AZ7" s="31" t="s">
        <v>84</v>
      </c>
      <c r="BA7" s="24" t="s">
        <v>58</v>
      </c>
      <c r="BB7" s="24" t="s">
        <v>59</v>
      </c>
      <c r="BC7" s="25" t="s">
        <v>60</v>
      </c>
      <c r="BD7" s="25" t="s">
        <v>61</v>
      </c>
      <c r="BE7" s="25" t="s">
        <v>62</v>
      </c>
      <c r="BF7" s="15"/>
      <c r="BG7" s="15"/>
      <c r="BH7" s="15"/>
      <c r="BI7" s="15"/>
      <c r="BJ7" s="15"/>
      <c r="BK7" s="15"/>
      <c r="BL7" s="15"/>
      <c r="BM7" s="15"/>
      <c r="BN7" s="15"/>
      <c r="BO7" s="15"/>
      <c r="BP7" s="15"/>
      <c r="BQ7" s="15"/>
      <c r="BR7" s="15"/>
      <c r="BS7" s="15"/>
      <c r="BT7" s="15"/>
      <c r="BU7" s="15"/>
      <c r="BV7" s="15"/>
    </row>
    <row r="8" spans="1:74" s="134" customFormat="1" ht="12.75" x14ac:dyDescent="0.2">
      <c r="B8" s="57">
        <v>2025</v>
      </c>
      <c r="C8" s="57">
        <v>891780111</v>
      </c>
      <c r="D8" s="57" t="s">
        <v>63</v>
      </c>
      <c r="E8" s="136" t="s">
        <v>651</v>
      </c>
      <c r="F8" s="65" t="s">
        <v>650</v>
      </c>
      <c r="G8" s="58">
        <v>0</v>
      </c>
      <c r="H8" s="58" t="s">
        <v>71</v>
      </c>
      <c r="I8" s="57" t="s">
        <v>288</v>
      </c>
      <c r="J8" s="59" t="s">
        <v>81</v>
      </c>
      <c r="K8" s="59" t="s">
        <v>649</v>
      </c>
      <c r="L8" s="286">
        <v>35990000</v>
      </c>
      <c r="M8" s="57" t="s">
        <v>66</v>
      </c>
      <c r="N8" s="59" t="s">
        <v>648</v>
      </c>
      <c r="O8" s="261">
        <v>80766019</v>
      </c>
      <c r="P8" s="137">
        <v>102</v>
      </c>
      <c r="Q8" s="291">
        <v>45677</v>
      </c>
      <c r="R8" s="294">
        <v>1014200000</v>
      </c>
      <c r="S8" s="291">
        <v>45678</v>
      </c>
      <c r="T8" s="61">
        <f t="shared" ref="T8:T39" si="0">+L8</f>
        <v>35990000</v>
      </c>
      <c r="U8" s="58" t="s">
        <v>65</v>
      </c>
      <c r="V8" s="282">
        <v>57461852</v>
      </c>
      <c r="W8" s="59" t="s">
        <v>602</v>
      </c>
      <c r="X8" s="299">
        <v>45678</v>
      </c>
      <c r="Y8" s="299">
        <v>45678</v>
      </c>
      <c r="Z8" s="64" t="s">
        <v>73</v>
      </c>
      <c r="AA8" s="299">
        <v>45853</v>
      </c>
      <c r="AB8" s="139">
        <f t="shared" ref="AB8:AB39" si="1">+IF(Z8="1800-01-01",AA8-Y8,AA8-Z8)</f>
        <v>175</v>
      </c>
      <c r="AC8" s="61">
        <v>0</v>
      </c>
      <c r="AD8" s="61">
        <v>0</v>
      </c>
      <c r="AE8" s="61">
        <v>0</v>
      </c>
      <c r="AF8" s="66" t="s">
        <v>73</v>
      </c>
      <c r="AG8" s="282">
        <f t="shared" ref="AG8:AG39" si="2">+IF(AF8="1800-01-01",0,AF8-AA8)</f>
        <v>0</v>
      </c>
      <c r="AH8" s="61">
        <v>0</v>
      </c>
      <c r="AI8" s="61">
        <v>0</v>
      </c>
      <c r="AJ8" s="58" t="s">
        <v>73</v>
      </c>
      <c r="AK8" s="63" t="s">
        <v>73</v>
      </c>
      <c r="AL8" s="61">
        <v>1</v>
      </c>
      <c r="AM8" s="58" t="s">
        <v>73</v>
      </c>
      <c r="AN8" s="58" t="s">
        <v>73</v>
      </c>
      <c r="AO8" s="58" t="s">
        <v>73</v>
      </c>
      <c r="AP8" s="65">
        <f t="shared" ref="AP8:AP39" si="3">+IF(AM8="1800-01-01",0,AN8-AM8)</f>
        <v>0</v>
      </c>
      <c r="AQ8" s="306">
        <f t="shared" ref="AQ8:AQ39" si="4">+L8+AD8-AI8</f>
        <v>35990000</v>
      </c>
      <c r="AR8" s="58" t="s">
        <v>65</v>
      </c>
      <c r="AS8" s="61">
        <f t="shared" ref="AS8:AS39" si="5">+L8</f>
        <v>35990000</v>
      </c>
      <c r="AT8" s="58" t="s">
        <v>86</v>
      </c>
      <c r="AU8" s="61">
        <v>0</v>
      </c>
      <c r="AV8" s="67" t="s">
        <v>73</v>
      </c>
      <c r="AW8" s="311">
        <f t="shared" ref="AW8:AW39" si="6">+AQ8-AX8</f>
        <v>3540000</v>
      </c>
      <c r="AX8" s="311">
        <v>32450000</v>
      </c>
      <c r="AY8" s="70">
        <f t="shared" ref="AY8:AY39" si="7">+IFERROR(AW8/AQ8,"_")</f>
        <v>9.8360655737704916E-2</v>
      </c>
      <c r="AZ8" s="71">
        <f t="shared" ref="AZ8:AZ39" si="8">+IFERROR(AW8/AQ8,"_")</f>
        <v>9.8360655737704916E-2</v>
      </c>
      <c r="BA8" s="67" t="s">
        <v>73</v>
      </c>
      <c r="BB8" s="58" t="s">
        <v>87</v>
      </c>
      <c r="BC8" s="65" t="s">
        <v>647</v>
      </c>
      <c r="BD8" s="57" t="s">
        <v>65</v>
      </c>
      <c r="BE8" s="57" t="s">
        <v>65</v>
      </c>
    </row>
    <row r="9" spans="1:74" s="134" customFormat="1" ht="12.75" x14ac:dyDescent="0.2">
      <c r="B9" s="72">
        <v>2025</v>
      </c>
      <c r="C9" s="72">
        <v>891780111</v>
      </c>
      <c r="D9" s="72" t="s">
        <v>63</v>
      </c>
      <c r="E9" s="99" t="s">
        <v>646</v>
      </c>
      <c r="F9" s="96" t="s">
        <v>645</v>
      </c>
      <c r="G9" s="73">
        <v>0</v>
      </c>
      <c r="H9" s="73" t="s">
        <v>71</v>
      </c>
      <c r="I9" s="72" t="s">
        <v>288</v>
      </c>
      <c r="J9" s="74" t="s">
        <v>81</v>
      </c>
      <c r="K9" s="99" t="s">
        <v>644</v>
      </c>
      <c r="L9" s="287">
        <v>24800000</v>
      </c>
      <c r="M9" s="72" t="s">
        <v>66</v>
      </c>
      <c r="N9" s="99" t="s">
        <v>643</v>
      </c>
      <c r="O9" s="101">
        <v>1082966865</v>
      </c>
      <c r="P9" s="140">
        <v>102</v>
      </c>
      <c r="Q9" s="292">
        <v>45677</v>
      </c>
      <c r="R9" s="295">
        <v>1014200000</v>
      </c>
      <c r="S9" s="292">
        <v>45678</v>
      </c>
      <c r="T9" s="76">
        <f t="shared" si="0"/>
        <v>24800000</v>
      </c>
      <c r="U9" s="73" t="s">
        <v>65</v>
      </c>
      <c r="V9" s="105">
        <v>57461852</v>
      </c>
      <c r="W9" s="99" t="s">
        <v>602</v>
      </c>
      <c r="X9" s="300">
        <v>45678</v>
      </c>
      <c r="Y9" s="300">
        <v>45678</v>
      </c>
      <c r="Z9" s="75" t="s">
        <v>73</v>
      </c>
      <c r="AA9" s="300">
        <v>45853</v>
      </c>
      <c r="AB9" s="142">
        <f t="shared" si="1"/>
        <v>175</v>
      </c>
      <c r="AC9" s="76">
        <v>0</v>
      </c>
      <c r="AD9" s="76">
        <v>0</v>
      </c>
      <c r="AE9" s="76">
        <v>0</v>
      </c>
      <c r="AF9" s="77" t="s">
        <v>73</v>
      </c>
      <c r="AG9" s="105">
        <f t="shared" si="2"/>
        <v>0</v>
      </c>
      <c r="AH9" s="76">
        <v>0</v>
      </c>
      <c r="AI9" s="76">
        <v>0</v>
      </c>
      <c r="AJ9" s="73" t="s">
        <v>73</v>
      </c>
      <c r="AK9" s="78" t="s">
        <v>73</v>
      </c>
      <c r="AL9" s="76">
        <v>1</v>
      </c>
      <c r="AM9" s="73" t="s">
        <v>73</v>
      </c>
      <c r="AN9" s="73" t="s">
        <v>73</v>
      </c>
      <c r="AO9" s="73" t="s">
        <v>73</v>
      </c>
      <c r="AP9" s="96">
        <f t="shared" si="3"/>
        <v>0</v>
      </c>
      <c r="AQ9" s="307">
        <f t="shared" si="4"/>
        <v>24800000</v>
      </c>
      <c r="AR9" s="73" t="s">
        <v>65</v>
      </c>
      <c r="AS9" s="76">
        <f t="shared" si="5"/>
        <v>24800000</v>
      </c>
      <c r="AT9" s="73" t="s">
        <v>86</v>
      </c>
      <c r="AU9" s="76">
        <v>0</v>
      </c>
      <c r="AV9" s="79" t="s">
        <v>73</v>
      </c>
      <c r="AW9" s="312">
        <f t="shared" si="6"/>
        <v>2800000</v>
      </c>
      <c r="AX9" s="312">
        <v>22000000</v>
      </c>
      <c r="AY9" s="82">
        <f t="shared" si="7"/>
        <v>0.11290322580645161</v>
      </c>
      <c r="AZ9" s="83">
        <f t="shared" si="8"/>
        <v>0.11290322580645161</v>
      </c>
      <c r="BA9" s="79" t="s">
        <v>73</v>
      </c>
      <c r="BB9" s="73" t="s">
        <v>87</v>
      </c>
      <c r="BC9" s="96" t="s">
        <v>642</v>
      </c>
      <c r="BD9" s="72" t="s">
        <v>65</v>
      </c>
      <c r="BE9" s="72" t="s">
        <v>65</v>
      </c>
    </row>
    <row r="10" spans="1:74" s="134" customFormat="1" ht="12.75" x14ac:dyDescent="0.2">
      <c r="B10" s="72">
        <v>2025</v>
      </c>
      <c r="C10" s="72">
        <v>891780111</v>
      </c>
      <c r="D10" s="72" t="s">
        <v>63</v>
      </c>
      <c r="E10" s="99" t="s">
        <v>641</v>
      </c>
      <c r="F10" s="96" t="s">
        <v>640</v>
      </c>
      <c r="G10" s="73">
        <v>0</v>
      </c>
      <c r="H10" s="73" t="s">
        <v>71</v>
      </c>
      <c r="I10" s="72" t="s">
        <v>288</v>
      </c>
      <c r="J10" s="74" t="s">
        <v>81</v>
      </c>
      <c r="K10" s="99" t="s">
        <v>639</v>
      </c>
      <c r="L10" s="287">
        <v>24800000</v>
      </c>
      <c r="M10" s="72" t="s">
        <v>66</v>
      </c>
      <c r="N10" s="99" t="s">
        <v>638</v>
      </c>
      <c r="O10" s="101">
        <v>1082943812</v>
      </c>
      <c r="P10" s="140">
        <v>102</v>
      </c>
      <c r="Q10" s="292">
        <v>45677</v>
      </c>
      <c r="R10" s="295">
        <v>1014200000</v>
      </c>
      <c r="S10" s="292">
        <v>45678</v>
      </c>
      <c r="T10" s="76">
        <f t="shared" si="0"/>
        <v>24800000</v>
      </c>
      <c r="U10" s="73" t="s">
        <v>65</v>
      </c>
      <c r="V10" s="105">
        <v>57461852</v>
      </c>
      <c r="W10" s="99" t="s">
        <v>602</v>
      </c>
      <c r="X10" s="300">
        <v>45678</v>
      </c>
      <c r="Y10" s="300">
        <v>45678</v>
      </c>
      <c r="Z10" s="75" t="s">
        <v>73</v>
      </c>
      <c r="AA10" s="300">
        <v>45853</v>
      </c>
      <c r="AB10" s="142">
        <f t="shared" si="1"/>
        <v>175</v>
      </c>
      <c r="AC10" s="76">
        <v>0</v>
      </c>
      <c r="AD10" s="76">
        <v>0</v>
      </c>
      <c r="AE10" s="76">
        <v>0</v>
      </c>
      <c r="AF10" s="77" t="s">
        <v>73</v>
      </c>
      <c r="AG10" s="105">
        <f t="shared" si="2"/>
        <v>0</v>
      </c>
      <c r="AH10" s="76">
        <v>0</v>
      </c>
      <c r="AI10" s="76">
        <v>0</v>
      </c>
      <c r="AJ10" s="73" t="s">
        <v>73</v>
      </c>
      <c r="AK10" s="78" t="s">
        <v>73</v>
      </c>
      <c r="AL10" s="76">
        <v>1</v>
      </c>
      <c r="AM10" s="73" t="s">
        <v>73</v>
      </c>
      <c r="AN10" s="73" t="s">
        <v>73</v>
      </c>
      <c r="AO10" s="73" t="s">
        <v>73</v>
      </c>
      <c r="AP10" s="96">
        <f t="shared" si="3"/>
        <v>0</v>
      </c>
      <c r="AQ10" s="307">
        <f t="shared" si="4"/>
        <v>24800000</v>
      </c>
      <c r="AR10" s="73" t="s">
        <v>65</v>
      </c>
      <c r="AS10" s="76">
        <f t="shared" si="5"/>
        <v>24800000</v>
      </c>
      <c r="AT10" s="73" t="s">
        <v>86</v>
      </c>
      <c r="AU10" s="76">
        <v>0</v>
      </c>
      <c r="AV10" s="79" t="s">
        <v>73</v>
      </c>
      <c r="AW10" s="312">
        <f t="shared" si="6"/>
        <v>2800000</v>
      </c>
      <c r="AX10" s="312">
        <v>22000000</v>
      </c>
      <c r="AY10" s="82">
        <f t="shared" si="7"/>
        <v>0.11290322580645161</v>
      </c>
      <c r="AZ10" s="83">
        <f t="shared" si="8"/>
        <v>0.11290322580645161</v>
      </c>
      <c r="BA10" s="79" t="s">
        <v>73</v>
      </c>
      <c r="BB10" s="73" t="s">
        <v>87</v>
      </c>
      <c r="BC10" s="96" t="s">
        <v>637</v>
      </c>
      <c r="BD10" s="72" t="s">
        <v>65</v>
      </c>
      <c r="BE10" s="72" t="s">
        <v>65</v>
      </c>
    </row>
    <row r="11" spans="1:74" s="134" customFormat="1" ht="12.75" x14ac:dyDescent="0.2">
      <c r="B11" s="72">
        <v>2025</v>
      </c>
      <c r="C11" s="72">
        <v>891780111</v>
      </c>
      <c r="D11" s="72" t="s">
        <v>63</v>
      </c>
      <c r="E11" s="99" t="s">
        <v>636</v>
      </c>
      <c r="F11" s="96" t="s">
        <v>635</v>
      </c>
      <c r="G11" s="73">
        <v>0</v>
      </c>
      <c r="H11" s="73" t="s">
        <v>71</v>
      </c>
      <c r="I11" s="72" t="s">
        <v>288</v>
      </c>
      <c r="J11" s="74" t="s">
        <v>81</v>
      </c>
      <c r="K11" s="99" t="s">
        <v>634</v>
      </c>
      <c r="L11" s="287">
        <v>24400000</v>
      </c>
      <c r="M11" s="72" t="s">
        <v>66</v>
      </c>
      <c r="N11" s="99" t="s">
        <v>633</v>
      </c>
      <c r="O11" s="101">
        <v>1082981781</v>
      </c>
      <c r="P11" s="140">
        <v>102</v>
      </c>
      <c r="Q11" s="292">
        <v>45677</v>
      </c>
      <c r="R11" s="295">
        <v>1014200000</v>
      </c>
      <c r="S11" s="292">
        <v>45678</v>
      </c>
      <c r="T11" s="76">
        <f t="shared" si="0"/>
        <v>24400000</v>
      </c>
      <c r="U11" s="73" t="s">
        <v>65</v>
      </c>
      <c r="V11" s="105">
        <v>57461852</v>
      </c>
      <c r="W11" s="99" t="s">
        <v>602</v>
      </c>
      <c r="X11" s="300">
        <v>45678</v>
      </c>
      <c r="Y11" s="300">
        <v>45678</v>
      </c>
      <c r="Z11" s="75" t="s">
        <v>73</v>
      </c>
      <c r="AA11" s="300">
        <v>45853</v>
      </c>
      <c r="AB11" s="142">
        <f t="shared" si="1"/>
        <v>175</v>
      </c>
      <c r="AC11" s="76">
        <v>0</v>
      </c>
      <c r="AD11" s="76">
        <v>0</v>
      </c>
      <c r="AE11" s="76">
        <v>0</v>
      </c>
      <c r="AF11" s="77" t="s">
        <v>73</v>
      </c>
      <c r="AG11" s="105">
        <f t="shared" si="2"/>
        <v>0</v>
      </c>
      <c r="AH11" s="76">
        <v>0</v>
      </c>
      <c r="AI11" s="76">
        <v>0</v>
      </c>
      <c r="AJ11" s="73" t="s">
        <v>73</v>
      </c>
      <c r="AK11" s="78" t="s">
        <v>73</v>
      </c>
      <c r="AL11" s="76">
        <v>1</v>
      </c>
      <c r="AM11" s="73" t="s">
        <v>73</v>
      </c>
      <c r="AN11" s="73" t="s">
        <v>73</v>
      </c>
      <c r="AO11" s="73" t="s">
        <v>73</v>
      </c>
      <c r="AP11" s="96">
        <f t="shared" si="3"/>
        <v>0</v>
      </c>
      <c r="AQ11" s="307">
        <f t="shared" si="4"/>
        <v>24400000</v>
      </c>
      <c r="AR11" s="73" t="s">
        <v>65</v>
      </c>
      <c r="AS11" s="76">
        <f t="shared" si="5"/>
        <v>24400000</v>
      </c>
      <c r="AT11" s="73" t="s">
        <v>86</v>
      </c>
      <c r="AU11" s="76">
        <v>0</v>
      </c>
      <c r="AV11" s="79" t="s">
        <v>73</v>
      </c>
      <c r="AW11" s="312">
        <f t="shared" si="6"/>
        <v>2400000</v>
      </c>
      <c r="AX11" s="312">
        <v>22000000</v>
      </c>
      <c r="AY11" s="82">
        <f t="shared" si="7"/>
        <v>9.8360655737704916E-2</v>
      </c>
      <c r="AZ11" s="83">
        <f t="shared" si="8"/>
        <v>9.8360655737704916E-2</v>
      </c>
      <c r="BA11" s="79" t="s">
        <v>73</v>
      </c>
      <c r="BB11" s="73" t="s">
        <v>87</v>
      </c>
      <c r="BC11" s="96" t="s">
        <v>632</v>
      </c>
      <c r="BD11" s="72" t="s">
        <v>65</v>
      </c>
      <c r="BE11" s="72" t="s">
        <v>65</v>
      </c>
    </row>
    <row r="12" spans="1:74" s="134" customFormat="1" ht="12.75" x14ac:dyDescent="0.2">
      <c r="B12" s="72">
        <v>2025</v>
      </c>
      <c r="C12" s="72">
        <v>891780111</v>
      </c>
      <c r="D12" s="72" t="s">
        <v>63</v>
      </c>
      <c r="E12" s="99" t="s">
        <v>631</v>
      </c>
      <c r="F12" s="96" t="s">
        <v>630</v>
      </c>
      <c r="G12" s="73">
        <v>0</v>
      </c>
      <c r="H12" s="73" t="s">
        <v>71</v>
      </c>
      <c r="I12" s="72" t="s">
        <v>288</v>
      </c>
      <c r="J12" s="74" t="s">
        <v>81</v>
      </c>
      <c r="K12" s="99" t="s">
        <v>629</v>
      </c>
      <c r="L12" s="287">
        <v>28050000</v>
      </c>
      <c r="M12" s="72" t="s">
        <v>66</v>
      </c>
      <c r="N12" s="99" t="s">
        <v>628</v>
      </c>
      <c r="O12" s="101">
        <v>1082944860</v>
      </c>
      <c r="P12" s="140">
        <v>102</v>
      </c>
      <c r="Q12" s="292">
        <v>45677</v>
      </c>
      <c r="R12" s="295">
        <v>1014200000</v>
      </c>
      <c r="S12" s="292">
        <v>45678</v>
      </c>
      <c r="T12" s="76">
        <f t="shared" si="0"/>
        <v>28050000</v>
      </c>
      <c r="U12" s="73" t="s">
        <v>65</v>
      </c>
      <c r="V12" s="105">
        <v>57461852</v>
      </c>
      <c r="W12" s="99" t="s">
        <v>602</v>
      </c>
      <c r="X12" s="300">
        <v>45678</v>
      </c>
      <c r="Y12" s="300">
        <v>45678</v>
      </c>
      <c r="Z12" s="75" t="s">
        <v>73</v>
      </c>
      <c r="AA12" s="300">
        <v>45853</v>
      </c>
      <c r="AB12" s="142">
        <f t="shared" si="1"/>
        <v>175</v>
      </c>
      <c r="AC12" s="76">
        <v>0</v>
      </c>
      <c r="AD12" s="76">
        <v>0</v>
      </c>
      <c r="AE12" s="76">
        <v>0</v>
      </c>
      <c r="AF12" s="77" t="s">
        <v>73</v>
      </c>
      <c r="AG12" s="105">
        <f t="shared" si="2"/>
        <v>0</v>
      </c>
      <c r="AH12" s="76">
        <v>0</v>
      </c>
      <c r="AI12" s="76">
        <v>0</v>
      </c>
      <c r="AJ12" s="73" t="s">
        <v>73</v>
      </c>
      <c r="AK12" s="78" t="s">
        <v>73</v>
      </c>
      <c r="AL12" s="76">
        <v>1</v>
      </c>
      <c r="AM12" s="73" t="s">
        <v>73</v>
      </c>
      <c r="AN12" s="73" t="s">
        <v>73</v>
      </c>
      <c r="AO12" s="73" t="s">
        <v>73</v>
      </c>
      <c r="AP12" s="96">
        <f t="shared" si="3"/>
        <v>0</v>
      </c>
      <c r="AQ12" s="307">
        <f t="shared" si="4"/>
        <v>28050000</v>
      </c>
      <c r="AR12" s="73" t="s">
        <v>65</v>
      </c>
      <c r="AS12" s="76">
        <f t="shared" si="5"/>
        <v>28050000</v>
      </c>
      <c r="AT12" s="73" t="s">
        <v>86</v>
      </c>
      <c r="AU12" s="76">
        <v>0</v>
      </c>
      <c r="AV12" s="79" t="s">
        <v>73</v>
      </c>
      <c r="AW12" s="312">
        <f t="shared" si="6"/>
        <v>3300000</v>
      </c>
      <c r="AX12" s="312">
        <v>24750000</v>
      </c>
      <c r="AY12" s="82">
        <f t="shared" si="7"/>
        <v>0.11764705882352941</v>
      </c>
      <c r="AZ12" s="83">
        <f t="shared" si="8"/>
        <v>0.11764705882352941</v>
      </c>
      <c r="BA12" s="79" t="s">
        <v>73</v>
      </c>
      <c r="BB12" s="73" t="s">
        <v>87</v>
      </c>
      <c r="BC12" s="96" t="s">
        <v>627</v>
      </c>
      <c r="BD12" s="72" t="s">
        <v>65</v>
      </c>
      <c r="BE12" s="72" t="s">
        <v>65</v>
      </c>
    </row>
    <row r="13" spans="1:74" s="134" customFormat="1" ht="12.75" x14ac:dyDescent="0.2">
      <c r="B13" s="72">
        <v>2025</v>
      </c>
      <c r="C13" s="72">
        <v>891780111</v>
      </c>
      <c r="D13" s="72" t="s">
        <v>63</v>
      </c>
      <c r="E13" s="99" t="s">
        <v>626</v>
      </c>
      <c r="F13" s="96" t="s">
        <v>625</v>
      </c>
      <c r="G13" s="73">
        <v>0</v>
      </c>
      <c r="H13" s="73" t="s">
        <v>71</v>
      </c>
      <c r="I13" s="72" t="s">
        <v>288</v>
      </c>
      <c r="J13" s="74" t="s">
        <v>81</v>
      </c>
      <c r="K13" s="99" t="s">
        <v>624</v>
      </c>
      <c r="L13" s="287">
        <v>24400000</v>
      </c>
      <c r="M13" s="72" t="s">
        <v>66</v>
      </c>
      <c r="N13" s="99" t="s">
        <v>623</v>
      </c>
      <c r="O13" s="101">
        <v>1075258984</v>
      </c>
      <c r="P13" s="140">
        <v>102</v>
      </c>
      <c r="Q13" s="292">
        <v>45677</v>
      </c>
      <c r="R13" s="295">
        <v>1014200000</v>
      </c>
      <c r="S13" s="292">
        <v>45678</v>
      </c>
      <c r="T13" s="76">
        <f t="shared" si="0"/>
        <v>24400000</v>
      </c>
      <c r="U13" s="73" t="s">
        <v>65</v>
      </c>
      <c r="V13" s="105">
        <v>57461852</v>
      </c>
      <c r="W13" s="99" t="s">
        <v>602</v>
      </c>
      <c r="X13" s="300">
        <v>45678</v>
      </c>
      <c r="Y13" s="300">
        <v>45678</v>
      </c>
      <c r="Z13" s="75" t="s">
        <v>73</v>
      </c>
      <c r="AA13" s="300">
        <v>45853</v>
      </c>
      <c r="AB13" s="142">
        <f t="shared" si="1"/>
        <v>175</v>
      </c>
      <c r="AC13" s="76">
        <v>0</v>
      </c>
      <c r="AD13" s="76">
        <v>0</v>
      </c>
      <c r="AE13" s="76">
        <v>0</v>
      </c>
      <c r="AF13" s="77" t="s">
        <v>73</v>
      </c>
      <c r="AG13" s="105">
        <f t="shared" si="2"/>
        <v>0</v>
      </c>
      <c r="AH13" s="76">
        <v>0</v>
      </c>
      <c r="AI13" s="76">
        <v>0</v>
      </c>
      <c r="AJ13" s="73" t="s">
        <v>73</v>
      </c>
      <c r="AK13" s="78" t="s">
        <v>73</v>
      </c>
      <c r="AL13" s="76">
        <v>1</v>
      </c>
      <c r="AM13" s="73" t="s">
        <v>73</v>
      </c>
      <c r="AN13" s="73" t="s">
        <v>73</v>
      </c>
      <c r="AO13" s="73" t="s">
        <v>73</v>
      </c>
      <c r="AP13" s="96">
        <f t="shared" si="3"/>
        <v>0</v>
      </c>
      <c r="AQ13" s="307">
        <f t="shared" si="4"/>
        <v>24400000</v>
      </c>
      <c r="AR13" s="73" t="s">
        <v>65</v>
      </c>
      <c r="AS13" s="76">
        <f t="shared" si="5"/>
        <v>24400000</v>
      </c>
      <c r="AT13" s="73" t="s">
        <v>86</v>
      </c>
      <c r="AU13" s="76">
        <v>0</v>
      </c>
      <c r="AV13" s="79" t="s">
        <v>73</v>
      </c>
      <c r="AW13" s="312">
        <f t="shared" si="6"/>
        <v>2400000</v>
      </c>
      <c r="AX13" s="312">
        <v>22000000</v>
      </c>
      <c r="AY13" s="82">
        <f t="shared" si="7"/>
        <v>9.8360655737704916E-2</v>
      </c>
      <c r="AZ13" s="83">
        <f t="shared" si="8"/>
        <v>9.8360655737704916E-2</v>
      </c>
      <c r="BA13" s="79" t="s">
        <v>73</v>
      </c>
      <c r="BB13" s="73" t="s">
        <v>87</v>
      </c>
      <c r="BC13" s="96" t="s">
        <v>622</v>
      </c>
      <c r="BD13" s="72" t="s">
        <v>65</v>
      </c>
      <c r="BE13" s="72" t="s">
        <v>65</v>
      </c>
    </row>
    <row r="14" spans="1:74" s="134" customFormat="1" ht="12.75" x14ac:dyDescent="0.2">
      <c r="B14" s="72">
        <v>2025</v>
      </c>
      <c r="C14" s="72">
        <v>891780111</v>
      </c>
      <c r="D14" s="72" t="s">
        <v>63</v>
      </c>
      <c r="E14" s="99" t="s">
        <v>621</v>
      </c>
      <c r="F14" s="96" t="s">
        <v>620</v>
      </c>
      <c r="G14" s="73">
        <v>0</v>
      </c>
      <c r="H14" s="73" t="s">
        <v>71</v>
      </c>
      <c r="I14" s="72" t="s">
        <v>288</v>
      </c>
      <c r="J14" s="74" t="s">
        <v>81</v>
      </c>
      <c r="K14" s="99" t="s">
        <v>619</v>
      </c>
      <c r="L14" s="287">
        <v>24400000</v>
      </c>
      <c r="M14" s="72" t="s">
        <v>66</v>
      </c>
      <c r="N14" s="99" t="s">
        <v>618</v>
      </c>
      <c r="O14" s="101">
        <v>1082966245</v>
      </c>
      <c r="P14" s="140">
        <v>102</v>
      </c>
      <c r="Q14" s="292">
        <v>45677</v>
      </c>
      <c r="R14" s="295">
        <v>1014200000</v>
      </c>
      <c r="S14" s="292">
        <v>45678</v>
      </c>
      <c r="T14" s="76">
        <f t="shared" si="0"/>
        <v>24400000</v>
      </c>
      <c r="U14" s="73" t="s">
        <v>65</v>
      </c>
      <c r="V14" s="105">
        <v>57461852</v>
      </c>
      <c r="W14" s="99" t="s">
        <v>602</v>
      </c>
      <c r="X14" s="300">
        <v>45678</v>
      </c>
      <c r="Y14" s="300">
        <v>45678</v>
      </c>
      <c r="Z14" s="75" t="s">
        <v>73</v>
      </c>
      <c r="AA14" s="300">
        <v>45853</v>
      </c>
      <c r="AB14" s="142">
        <f t="shared" si="1"/>
        <v>175</v>
      </c>
      <c r="AC14" s="76">
        <v>0</v>
      </c>
      <c r="AD14" s="76">
        <v>0</v>
      </c>
      <c r="AE14" s="76">
        <v>0</v>
      </c>
      <c r="AF14" s="77" t="s">
        <v>73</v>
      </c>
      <c r="AG14" s="105">
        <f t="shared" si="2"/>
        <v>0</v>
      </c>
      <c r="AH14" s="76">
        <v>0</v>
      </c>
      <c r="AI14" s="76">
        <v>0</v>
      </c>
      <c r="AJ14" s="73" t="s">
        <v>73</v>
      </c>
      <c r="AK14" s="78" t="s">
        <v>73</v>
      </c>
      <c r="AL14" s="76">
        <v>1</v>
      </c>
      <c r="AM14" s="73" t="s">
        <v>73</v>
      </c>
      <c r="AN14" s="73" t="s">
        <v>73</v>
      </c>
      <c r="AO14" s="73" t="s">
        <v>73</v>
      </c>
      <c r="AP14" s="96">
        <f t="shared" si="3"/>
        <v>0</v>
      </c>
      <c r="AQ14" s="307">
        <f t="shared" si="4"/>
        <v>24400000</v>
      </c>
      <c r="AR14" s="73" t="s">
        <v>65</v>
      </c>
      <c r="AS14" s="76">
        <f t="shared" si="5"/>
        <v>24400000</v>
      </c>
      <c r="AT14" s="73" t="s">
        <v>86</v>
      </c>
      <c r="AU14" s="76">
        <v>0</v>
      </c>
      <c r="AV14" s="79" t="s">
        <v>73</v>
      </c>
      <c r="AW14" s="312">
        <f t="shared" si="6"/>
        <v>2400000</v>
      </c>
      <c r="AX14" s="312">
        <v>22000000</v>
      </c>
      <c r="AY14" s="82">
        <f t="shared" si="7"/>
        <v>9.8360655737704916E-2</v>
      </c>
      <c r="AZ14" s="83">
        <f t="shared" si="8"/>
        <v>9.8360655737704916E-2</v>
      </c>
      <c r="BA14" s="79" t="s">
        <v>73</v>
      </c>
      <c r="BB14" s="73" t="s">
        <v>87</v>
      </c>
      <c r="BC14" s="96" t="s">
        <v>617</v>
      </c>
      <c r="BD14" s="72" t="s">
        <v>65</v>
      </c>
      <c r="BE14" s="72" t="s">
        <v>65</v>
      </c>
    </row>
    <row r="15" spans="1:74" s="134" customFormat="1" ht="12.75" x14ac:dyDescent="0.2">
      <c r="B15" s="72">
        <v>2025</v>
      </c>
      <c r="C15" s="72">
        <v>891780111</v>
      </c>
      <c r="D15" s="72" t="s">
        <v>63</v>
      </c>
      <c r="E15" s="99" t="s">
        <v>616</v>
      </c>
      <c r="F15" s="96" t="s">
        <v>615</v>
      </c>
      <c r="G15" s="73">
        <v>0</v>
      </c>
      <c r="H15" s="73" t="s">
        <v>71</v>
      </c>
      <c r="I15" s="72" t="s">
        <v>288</v>
      </c>
      <c r="J15" s="74" t="s">
        <v>81</v>
      </c>
      <c r="K15" s="99" t="s">
        <v>614</v>
      </c>
      <c r="L15" s="287">
        <v>24933333</v>
      </c>
      <c r="M15" s="72" t="s">
        <v>66</v>
      </c>
      <c r="N15" s="99" t="s">
        <v>613</v>
      </c>
      <c r="O15" s="101">
        <v>1082931591</v>
      </c>
      <c r="P15" s="140">
        <v>102</v>
      </c>
      <c r="Q15" s="292">
        <v>45677</v>
      </c>
      <c r="R15" s="295">
        <v>1014200000</v>
      </c>
      <c r="S15" s="292">
        <v>45678</v>
      </c>
      <c r="T15" s="76">
        <f t="shared" si="0"/>
        <v>24933333</v>
      </c>
      <c r="U15" s="73" t="s">
        <v>65</v>
      </c>
      <c r="V15" s="105">
        <v>57461852</v>
      </c>
      <c r="W15" s="99" t="s">
        <v>602</v>
      </c>
      <c r="X15" s="300">
        <v>45678</v>
      </c>
      <c r="Y15" s="300">
        <v>45678</v>
      </c>
      <c r="Z15" s="75" t="s">
        <v>73</v>
      </c>
      <c r="AA15" s="300">
        <v>45853</v>
      </c>
      <c r="AB15" s="142">
        <f t="shared" si="1"/>
        <v>175</v>
      </c>
      <c r="AC15" s="76">
        <v>0</v>
      </c>
      <c r="AD15" s="76">
        <v>0</v>
      </c>
      <c r="AE15" s="76">
        <v>0</v>
      </c>
      <c r="AF15" s="77" t="s">
        <v>73</v>
      </c>
      <c r="AG15" s="105">
        <f t="shared" si="2"/>
        <v>0</v>
      </c>
      <c r="AH15" s="76">
        <v>0</v>
      </c>
      <c r="AI15" s="76">
        <v>0</v>
      </c>
      <c r="AJ15" s="73" t="s">
        <v>73</v>
      </c>
      <c r="AK15" s="78" t="s">
        <v>73</v>
      </c>
      <c r="AL15" s="76">
        <v>1</v>
      </c>
      <c r="AM15" s="73" t="s">
        <v>73</v>
      </c>
      <c r="AN15" s="73" t="s">
        <v>73</v>
      </c>
      <c r="AO15" s="73" t="s">
        <v>73</v>
      </c>
      <c r="AP15" s="96">
        <f t="shared" si="3"/>
        <v>0</v>
      </c>
      <c r="AQ15" s="307">
        <f t="shared" si="4"/>
        <v>24933333</v>
      </c>
      <c r="AR15" s="73" t="s">
        <v>65</v>
      </c>
      <c r="AS15" s="76">
        <f t="shared" si="5"/>
        <v>24933333</v>
      </c>
      <c r="AT15" s="73" t="s">
        <v>86</v>
      </c>
      <c r="AU15" s="76">
        <v>0</v>
      </c>
      <c r="AV15" s="79" t="s">
        <v>73</v>
      </c>
      <c r="AW15" s="312">
        <f t="shared" si="6"/>
        <v>2933333</v>
      </c>
      <c r="AX15" s="312">
        <v>22000000</v>
      </c>
      <c r="AY15" s="82">
        <f t="shared" si="7"/>
        <v>0.11764704702736693</v>
      </c>
      <c r="AZ15" s="83">
        <f t="shared" si="8"/>
        <v>0.11764704702736693</v>
      </c>
      <c r="BA15" s="79" t="s">
        <v>73</v>
      </c>
      <c r="BB15" s="73" t="s">
        <v>87</v>
      </c>
      <c r="BC15" s="96" t="s">
        <v>612</v>
      </c>
      <c r="BD15" s="72" t="s">
        <v>65</v>
      </c>
      <c r="BE15" s="72" t="s">
        <v>65</v>
      </c>
    </row>
    <row r="16" spans="1:74" s="134" customFormat="1" ht="12.75" x14ac:dyDescent="0.2">
      <c r="B16" s="72">
        <v>2025</v>
      </c>
      <c r="C16" s="72">
        <v>891780111</v>
      </c>
      <c r="D16" s="72" t="s">
        <v>63</v>
      </c>
      <c r="E16" s="99" t="s">
        <v>611</v>
      </c>
      <c r="F16" s="96" t="s">
        <v>610</v>
      </c>
      <c r="G16" s="73">
        <v>0</v>
      </c>
      <c r="H16" s="73" t="s">
        <v>71</v>
      </c>
      <c r="I16" s="72" t="s">
        <v>288</v>
      </c>
      <c r="J16" s="74" t="s">
        <v>81</v>
      </c>
      <c r="K16" s="99" t="s">
        <v>609</v>
      </c>
      <c r="L16" s="287">
        <v>24400000</v>
      </c>
      <c r="M16" s="72" t="s">
        <v>66</v>
      </c>
      <c r="N16" s="99" t="s">
        <v>608</v>
      </c>
      <c r="O16" s="101">
        <v>1082918527</v>
      </c>
      <c r="P16" s="140">
        <v>102</v>
      </c>
      <c r="Q16" s="292">
        <v>45677</v>
      </c>
      <c r="R16" s="295">
        <v>1014200000</v>
      </c>
      <c r="S16" s="292">
        <v>45678</v>
      </c>
      <c r="T16" s="76">
        <f t="shared" si="0"/>
        <v>24400000</v>
      </c>
      <c r="U16" s="73" t="s">
        <v>65</v>
      </c>
      <c r="V16" s="105">
        <v>57461852</v>
      </c>
      <c r="W16" s="99" t="s">
        <v>602</v>
      </c>
      <c r="X16" s="300">
        <v>45678</v>
      </c>
      <c r="Y16" s="300">
        <v>45678</v>
      </c>
      <c r="Z16" s="75" t="s">
        <v>73</v>
      </c>
      <c r="AA16" s="300">
        <v>45853</v>
      </c>
      <c r="AB16" s="142">
        <f t="shared" si="1"/>
        <v>175</v>
      </c>
      <c r="AC16" s="76">
        <v>0</v>
      </c>
      <c r="AD16" s="76">
        <v>0</v>
      </c>
      <c r="AE16" s="76">
        <v>0</v>
      </c>
      <c r="AF16" s="77" t="s">
        <v>73</v>
      </c>
      <c r="AG16" s="105">
        <f t="shared" si="2"/>
        <v>0</v>
      </c>
      <c r="AH16" s="76">
        <v>0</v>
      </c>
      <c r="AI16" s="76">
        <v>0</v>
      </c>
      <c r="AJ16" s="73" t="s">
        <v>73</v>
      </c>
      <c r="AK16" s="78" t="s">
        <v>73</v>
      </c>
      <c r="AL16" s="76">
        <v>1</v>
      </c>
      <c r="AM16" s="73" t="s">
        <v>73</v>
      </c>
      <c r="AN16" s="73" t="s">
        <v>73</v>
      </c>
      <c r="AO16" s="73" t="s">
        <v>73</v>
      </c>
      <c r="AP16" s="96">
        <f t="shared" si="3"/>
        <v>0</v>
      </c>
      <c r="AQ16" s="307">
        <f t="shared" si="4"/>
        <v>24400000</v>
      </c>
      <c r="AR16" s="73" t="s">
        <v>65</v>
      </c>
      <c r="AS16" s="76">
        <f t="shared" si="5"/>
        <v>24400000</v>
      </c>
      <c r="AT16" s="73" t="s">
        <v>86</v>
      </c>
      <c r="AU16" s="76">
        <v>0</v>
      </c>
      <c r="AV16" s="79" t="s">
        <v>73</v>
      </c>
      <c r="AW16" s="312">
        <f t="shared" si="6"/>
        <v>2400000</v>
      </c>
      <c r="AX16" s="312">
        <v>22000000</v>
      </c>
      <c r="AY16" s="82">
        <f t="shared" si="7"/>
        <v>9.8360655737704916E-2</v>
      </c>
      <c r="AZ16" s="83">
        <f t="shared" si="8"/>
        <v>9.8360655737704916E-2</v>
      </c>
      <c r="BA16" s="79" t="s">
        <v>73</v>
      </c>
      <c r="BB16" s="73" t="s">
        <v>87</v>
      </c>
      <c r="BC16" s="96" t="s">
        <v>607</v>
      </c>
      <c r="BD16" s="72" t="s">
        <v>65</v>
      </c>
      <c r="BE16" s="72" t="s">
        <v>65</v>
      </c>
    </row>
    <row r="17" spans="2:57" s="134" customFormat="1" ht="12.75" x14ac:dyDescent="0.2">
      <c r="B17" s="72">
        <v>2025</v>
      </c>
      <c r="C17" s="72">
        <v>891780111</v>
      </c>
      <c r="D17" s="72" t="s">
        <v>63</v>
      </c>
      <c r="E17" s="99" t="s">
        <v>606</v>
      </c>
      <c r="F17" s="96" t="s">
        <v>605</v>
      </c>
      <c r="G17" s="73">
        <v>0</v>
      </c>
      <c r="H17" s="73" t="s">
        <v>71</v>
      </c>
      <c r="I17" s="72" t="s">
        <v>288</v>
      </c>
      <c r="J17" s="74" t="s">
        <v>81</v>
      </c>
      <c r="K17" s="99" t="s">
        <v>604</v>
      </c>
      <c r="L17" s="287">
        <v>24400000</v>
      </c>
      <c r="M17" s="72" t="s">
        <v>66</v>
      </c>
      <c r="N17" s="99" t="s">
        <v>603</v>
      </c>
      <c r="O17" s="101">
        <v>36694608</v>
      </c>
      <c r="P17" s="140">
        <v>102</v>
      </c>
      <c r="Q17" s="292">
        <v>45677</v>
      </c>
      <c r="R17" s="295">
        <v>1014200000</v>
      </c>
      <c r="S17" s="292">
        <v>45678</v>
      </c>
      <c r="T17" s="76">
        <f t="shared" si="0"/>
        <v>24400000</v>
      </c>
      <c r="U17" s="73" t="s">
        <v>65</v>
      </c>
      <c r="V17" s="105">
        <v>57461852</v>
      </c>
      <c r="W17" s="99" t="s">
        <v>602</v>
      </c>
      <c r="X17" s="300">
        <v>45678</v>
      </c>
      <c r="Y17" s="300">
        <v>45678</v>
      </c>
      <c r="Z17" s="75" t="s">
        <v>73</v>
      </c>
      <c r="AA17" s="300">
        <v>45853</v>
      </c>
      <c r="AB17" s="142">
        <f t="shared" si="1"/>
        <v>175</v>
      </c>
      <c r="AC17" s="76">
        <v>0</v>
      </c>
      <c r="AD17" s="76">
        <v>0</v>
      </c>
      <c r="AE17" s="76">
        <v>0</v>
      </c>
      <c r="AF17" s="77" t="s">
        <v>73</v>
      </c>
      <c r="AG17" s="105">
        <f t="shared" si="2"/>
        <v>0</v>
      </c>
      <c r="AH17" s="76">
        <v>0</v>
      </c>
      <c r="AI17" s="76">
        <v>0</v>
      </c>
      <c r="AJ17" s="73" t="s">
        <v>73</v>
      </c>
      <c r="AK17" s="78" t="s">
        <v>73</v>
      </c>
      <c r="AL17" s="76">
        <v>1</v>
      </c>
      <c r="AM17" s="73" t="s">
        <v>73</v>
      </c>
      <c r="AN17" s="73" t="s">
        <v>73</v>
      </c>
      <c r="AO17" s="73" t="s">
        <v>73</v>
      </c>
      <c r="AP17" s="96">
        <f t="shared" si="3"/>
        <v>0</v>
      </c>
      <c r="AQ17" s="307">
        <f t="shared" si="4"/>
        <v>24400000</v>
      </c>
      <c r="AR17" s="73" t="s">
        <v>65</v>
      </c>
      <c r="AS17" s="76">
        <f t="shared" si="5"/>
        <v>24400000</v>
      </c>
      <c r="AT17" s="73" t="s">
        <v>86</v>
      </c>
      <c r="AU17" s="76">
        <v>0</v>
      </c>
      <c r="AV17" s="79" t="s">
        <v>73</v>
      </c>
      <c r="AW17" s="312">
        <f t="shared" si="6"/>
        <v>2400000</v>
      </c>
      <c r="AX17" s="312">
        <v>22000000</v>
      </c>
      <c r="AY17" s="82">
        <f t="shared" si="7"/>
        <v>9.8360655737704916E-2</v>
      </c>
      <c r="AZ17" s="83">
        <f t="shared" si="8"/>
        <v>9.8360655737704916E-2</v>
      </c>
      <c r="BA17" s="79" t="s">
        <v>73</v>
      </c>
      <c r="BB17" s="73" t="s">
        <v>87</v>
      </c>
      <c r="BC17" s="96" t="s">
        <v>601</v>
      </c>
      <c r="BD17" s="72" t="s">
        <v>65</v>
      </c>
      <c r="BE17" s="72" t="s">
        <v>65</v>
      </c>
    </row>
    <row r="18" spans="2:57" s="134" customFormat="1" ht="12.75" x14ac:dyDescent="0.2">
      <c r="B18" s="72">
        <v>2025</v>
      </c>
      <c r="C18" s="72">
        <v>891780111</v>
      </c>
      <c r="D18" s="72" t="s">
        <v>63</v>
      </c>
      <c r="E18" s="99" t="s">
        <v>600</v>
      </c>
      <c r="F18" s="96" t="s">
        <v>599</v>
      </c>
      <c r="G18" s="73">
        <v>0</v>
      </c>
      <c r="H18" s="73" t="s">
        <v>71</v>
      </c>
      <c r="I18" s="72" t="s">
        <v>288</v>
      </c>
      <c r="J18" s="74" t="s">
        <v>81</v>
      </c>
      <c r="K18" s="99" t="s">
        <v>514</v>
      </c>
      <c r="L18" s="287">
        <v>22133333</v>
      </c>
      <c r="M18" s="72" t="s">
        <v>66</v>
      </c>
      <c r="N18" s="99" t="s">
        <v>598</v>
      </c>
      <c r="O18" s="101">
        <v>1140866481</v>
      </c>
      <c r="P18" s="140">
        <v>103</v>
      </c>
      <c r="Q18" s="292">
        <v>45677</v>
      </c>
      <c r="R18" s="295">
        <v>712000000</v>
      </c>
      <c r="S18" s="292">
        <v>45678</v>
      </c>
      <c r="T18" s="76">
        <f t="shared" si="0"/>
        <v>22133333</v>
      </c>
      <c r="U18" s="73" t="s">
        <v>65</v>
      </c>
      <c r="V18" s="213">
        <v>39049658</v>
      </c>
      <c r="W18" s="99" t="s">
        <v>492</v>
      </c>
      <c r="X18" s="300">
        <v>45678</v>
      </c>
      <c r="Y18" s="300">
        <v>45678</v>
      </c>
      <c r="Z18" s="75" t="s">
        <v>73</v>
      </c>
      <c r="AA18" s="300">
        <v>45838</v>
      </c>
      <c r="AB18" s="142">
        <f t="shared" si="1"/>
        <v>160</v>
      </c>
      <c r="AC18" s="76">
        <v>0</v>
      </c>
      <c r="AD18" s="76">
        <v>0</v>
      </c>
      <c r="AE18" s="76">
        <v>0</v>
      </c>
      <c r="AF18" s="77" t="s">
        <v>73</v>
      </c>
      <c r="AG18" s="105">
        <f t="shared" si="2"/>
        <v>0</v>
      </c>
      <c r="AH18" s="76">
        <v>0</v>
      </c>
      <c r="AI18" s="76">
        <v>0</v>
      </c>
      <c r="AJ18" s="73" t="s">
        <v>73</v>
      </c>
      <c r="AK18" s="78" t="s">
        <v>73</v>
      </c>
      <c r="AL18" s="76">
        <v>1</v>
      </c>
      <c r="AM18" s="73" t="s">
        <v>73</v>
      </c>
      <c r="AN18" s="73" t="s">
        <v>73</v>
      </c>
      <c r="AO18" s="73" t="s">
        <v>73</v>
      </c>
      <c r="AP18" s="96">
        <f t="shared" si="3"/>
        <v>0</v>
      </c>
      <c r="AQ18" s="307">
        <f t="shared" si="4"/>
        <v>22133333</v>
      </c>
      <c r="AR18" s="73" t="s">
        <v>65</v>
      </c>
      <c r="AS18" s="76">
        <f t="shared" si="5"/>
        <v>22133333</v>
      </c>
      <c r="AT18" s="73" t="s">
        <v>86</v>
      </c>
      <c r="AU18" s="76">
        <v>0</v>
      </c>
      <c r="AV18" s="79" t="s">
        <v>73</v>
      </c>
      <c r="AW18" s="312">
        <f t="shared" si="6"/>
        <v>2133333</v>
      </c>
      <c r="AX18" s="312">
        <v>20000000</v>
      </c>
      <c r="AY18" s="82">
        <f t="shared" si="7"/>
        <v>9.6385528560023026E-2</v>
      </c>
      <c r="AZ18" s="83">
        <f t="shared" si="8"/>
        <v>9.6385528560023026E-2</v>
      </c>
      <c r="BA18" s="79" t="s">
        <v>73</v>
      </c>
      <c r="BB18" s="73" t="s">
        <v>87</v>
      </c>
      <c r="BC18" s="96" t="s">
        <v>597</v>
      </c>
      <c r="BD18" s="72" t="s">
        <v>65</v>
      </c>
      <c r="BE18" s="72" t="s">
        <v>65</v>
      </c>
    </row>
    <row r="19" spans="2:57" s="134" customFormat="1" ht="12.75" x14ac:dyDescent="0.2">
      <c r="B19" s="72">
        <v>2025</v>
      </c>
      <c r="C19" s="72">
        <v>891780111</v>
      </c>
      <c r="D19" s="72" t="s">
        <v>63</v>
      </c>
      <c r="E19" s="99" t="s">
        <v>596</v>
      </c>
      <c r="F19" s="96" t="s">
        <v>595</v>
      </c>
      <c r="G19" s="73">
        <v>0</v>
      </c>
      <c r="H19" s="73" t="s">
        <v>71</v>
      </c>
      <c r="I19" s="72" t="s">
        <v>288</v>
      </c>
      <c r="J19" s="74" t="s">
        <v>81</v>
      </c>
      <c r="K19" s="99" t="s">
        <v>514</v>
      </c>
      <c r="L19" s="287">
        <v>22133333</v>
      </c>
      <c r="M19" s="72" t="s">
        <v>66</v>
      </c>
      <c r="N19" s="99" t="s">
        <v>594</v>
      </c>
      <c r="O19" s="101">
        <v>1083034324</v>
      </c>
      <c r="P19" s="140">
        <v>103</v>
      </c>
      <c r="Q19" s="292">
        <v>45677</v>
      </c>
      <c r="R19" s="295">
        <v>712000000</v>
      </c>
      <c r="S19" s="292">
        <v>45678</v>
      </c>
      <c r="T19" s="76">
        <f t="shared" si="0"/>
        <v>22133333</v>
      </c>
      <c r="U19" s="73" t="s">
        <v>65</v>
      </c>
      <c r="V19" s="213">
        <v>39049658</v>
      </c>
      <c r="W19" s="99" t="s">
        <v>492</v>
      </c>
      <c r="X19" s="300">
        <v>45678</v>
      </c>
      <c r="Y19" s="300">
        <v>45678</v>
      </c>
      <c r="Z19" s="75" t="s">
        <v>73</v>
      </c>
      <c r="AA19" s="300">
        <v>45838</v>
      </c>
      <c r="AB19" s="142">
        <f t="shared" si="1"/>
        <v>160</v>
      </c>
      <c r="AC19" s="76">
        <v>0</v>
      </c>
      <c r="AD19" s="76">
        <v>0</v>
      </c>
      <c r="AE19" s="76">
        <v>0</v>
      </c>
      <c r="AF19" s="77" t="s">
        <v>73</v>
      </c>
      <c r="AG19" s="105">
        <f t="shared" si="2"/>
        <v>0</v>
      </c>
      <c r="AH19" s="76">
        <v>0</v>
      </c>
      <c r="AI19" s="76">
        <v>0</v>
      </c>
      <c r="AJ19" s="73" t="s">
        <v>73</v>
      </c>
      <c r="AK19" s="78" t="s">
        <v>73</v>
      </c>
      <c r="AL19" s="76">
        <v>1</v>
      </c>
      <c r="AM19" s="73" t="s">
        <v>73</v>
      </c>
      <c r="AN19" s="73" t="s">
        <v>73</v>
      </c>
      <c r="AO19" s="73" t="s">
        <v>73</v>
      </c>
      <c r="AP19" s="96">
        <f t="shared" si="3"/>
        <v>0</v>
      </c>
      <c r="AQ19" s="307">
        <f t="shared" si="4"/>
        <v>22133333</v>
      </c>
      <c r="AR19" s="73" t="s">
        <v>65</v>
      </c>
      <c r="AS19" s="76">
        <f t="shared" si="5"/>
        <v>22133333</v>
      </c>
      <c r="AT19" s="73" t="s">
        <v>86</v>
      </c>
      <c r="AU19" s="76">
        <v>0</v>
      </c>
      <c r="AV19" s="79" t="s">
        <v>73</v>
      </c>
      <c r="AW19" s="312">
        <f t="shared" si="6"/>
        <v>2133333</v>
      </c>
      <c r="AX19" s="312">
        <v>20000000</v>
      </c>
      <c r="AY19" s="82">
        <f t="shared" si="7"/>
        <v>9.6385528560023026E-2</v>
      </c>
      <c r="AZ19" s="83">
        <f t="shared" si="8"/>
        <v>9.6385528560023026E-2</v>
      </c>
      <c r="BA19" s="79" t="s">
        <v>73</v>
      </c>
      <c r="BB19" s="73" t="s">
        <v>87</v>
      </c>
      <c r="BC19" s="96" t="s">
        <v>593</v>
      </c>
      <c r="BD19" s="72" t="s">
        <v>65</v>
      </c>
      <c r="BE19" s="72" t="s">
        <v>65</v>
      </c>
    </row>
    <row r="20" spans="2:57" s="134" customFormat="1" ht="12.75" x14ac:dyDescent="0.2">
      <c r="B20" s="72">
        <v>2025</v>
      </c>
      <c r="C20" s="72">
        <v>891780111</v>
      </c>
      <c r="D20" s="72" t="s">
        <v>63</v>
      </c>
      <c r="E20" s="99" t="s">
        <v>592</v>
      </c>
      <c r="F20" s="96" t="s">
        <v>591</v>
      </c>
      <c r="G20" s="73">
        <v>0</v>
      </c>
      <c r="H20" s="73" t="s">
        <v>71</v>
      </c>
      <c r="I20" s="72" t="s">
        <v>288</v>
      </c>
      <c r="J20" s="74" t="s">
        <v>81</v>
      </c>
      <c r="K20" s="99" t="s">
        <v>590</v>
      </c>
      <c r="L20" s="287">
        <v>22133333</v>
      </c>
      <c r="M20" s="72" t="s">
        <v>66</v>
      </c>
      <c r="N20" s="99" t="s">
        <v>589</v>
      </c>
      <c r="O20" s="101">
        <v>1010074079</v>
      </c>
      <c r="P20" s="140">
        <v>103</v>
      </c>
      <c r="Q20" s="292">
        <v>45677</v>
      </c>
      <c r="R20" s="295">
        <v>712000000</v>
      </c>
      <c r="S20" s="292">
        <v>45678</v>
      </c>
      <c r="T20" s="76">
        <f t="shared" si="0"/>
        <v>22133333</v>
      </c>
      <c r="U20" s="73" t="s">
        <v>65</v>
      </c>
      <c r="V20" s="213">
        <v>39049658</v>
      </c>
      <c r="W20" s="99" t="s">
        <v>492</v>
      </c>
      <c r="X20" s="300">
        <v>45678</v>
      </c>
      <c r="Y20" s="300">
        <v>45678</v>
      </c>
      <c r="Z20" s="75" t="s">
        <v>73</v>
      </c>
      <c r="AA20" s="300">
        <v>45838</v>
      </c>
      <c r="AB20" s="142">
        <f t="shared" si="1"/>
        <v>160</v>
      </c>
      <c r="AC20" s="76">
        <v>0</v>
      </c>
      <c r="AD20" s="76">
        <v>0</v>
      </c>
      <c r="AE20" s="76">
        <v>0</v>
      </c>
      <c r="AF20" s="77" t="s">
        <v>73</v>
      </c>
      <c r="AG20" s="105">
        <f t="shared" si="2"/>
        <v>0</v>
      </c>
      <c r="AH20" s="76">
        <v>0</v>
      </c>
      <c r="AI20" s="76">
        <v>0</v>
      </c>
      <c r="AJ20" s="73" t="s">
        <v>73</v>
      </c>
      <c r="AK20" s="78" t="s">
        <v>73</v>
      </c>
      <c r="AL20" s="76">
        <v>1</v>
      </c>
      <c r="AM20" s="73" t="s">
        <v>73</v>
      </c>
      <c r="AN20" s="73" t="s">
        <v>73</v>
      </c>
      <c r="AO20" s="73" t="s">
        <v>73</v>
      </c>
      <c r="AP20" s="96">
        <f t="shared" si="3"/>
        <v>0</v>
      </c>
      <c r="AQ20" s="307">
        <f t="shared" si="4"/>
        <v>22133333</v>
      </c>
      <c r="AR20" s="73" t="s">
        <v>65</v>
      </c>
      <c r="AS20" s="76">
        <f t="shared" si="5"/>
        <v>22133333</v>
      </c>
      <c r="AT20" s="73" t="s">
        <v>86</v>
      </c>
      <c r="AU20" s="76">
        <v>0</v>
      </c>
      <c r="AV20" s="79" t="s">
        <v>73</v>
      </c>
      <c r="AW20" s="312">
        <f t="shared" si="6"/>
        <v>2133333</v>
      </c>
      <c r="AX20" s="312">
        <v>20000000</v>
      </c>
      <c r="AY20" s="82">
        <f t="shared" si="7"/>
        <v>9.6385528560023026E-2</v>
      </c>
      <c r="AZ20" s="83">
        <f t="shared" si="8"/>
        <v>9.6385528560023026E-2</v>
      </c>
      <c r="BA20" s="79" t="s">
        <v>73</v>
      </c>
      <c r="BB20" s="73" t="s">
        <v>87</v>
      </c>
      <c r="BC20" s="96" t="s">
        <v>588</v>
      </c>
      <c r="BD20" s="72" t="s">
        <v>65</v>
      </c>
      <c r="BE20" s="72" t="s">
        <v>65</v>
      </c>
    </row>
    <row r="21" spans="2:57" s="134" customFormat="1" ht="12.75" x14ac:dyDescent="0.2">
      <c r="B21" s="72">
        <v>2025</v>
      </c>
      <c r="C21" s="72">
        <v>891780111</v>
      </c>
      <c r="D21" s="72" t="s">
        <v>63</v>
      </c>
      <c r="E21" s="99" t="s">
        <v>587</v>
      </c>
      <c r="F21" s="96" t="s">
        <v>586</v>
      </c>
      <c r="G21" s="73">
        <v>0</v>
      </c>
      <c r="H21" s="73" t="s">
        <v>71</v>
      </c>
      <c r="I21" s="72" t="s">
        <v>288</v>
      </c>
      <c r="J21" s="74" t="s">
        <v>81</v>
      </c>
      <c r="K21" s="99" t="s">
        <v>585</v>
      </c>
      <c r="L21" s="287">
        <v>22133333</v>
      </c>
      <c r="M21" s="72" t="s">
        <v>66</v>
      </c>
      <c r="N21" s="99" t="s">
        <v>584</v>
      </c>
      <c r="O21" s="101">
        <v>57462496</v>
      </c>
      <c r="P21" s="140">
        <v>103</v>
      </c>
      <c r="Q21" s="292">
        <v>45677</v>
      </c>
      <c r="R21" s="295">
        <v>712000000</v>
      </c>
      <c r="S21" s="292">
        <v>45678</v>
      </c>
      <c r="T21" s="76">
        <f t="shared" si="0"/>
        <v>22133333</v>
      </c>
      <c r="U21" s="73" t="s">
        <v>65</v>
      </c>
      <c r="V21" s="213">
        <v>39049658</v>
      </c>
      <c r="W21" s="99" t="s">
        <v>492</v>
      </c>
      <c r="X21" s="300">
        <v>45678</v>
      </c>
      <c r="Y21" s="300">
        <v>45678</v>
      </c>
      <c r="Z21" s="75" t="s">
        <v>73</v>
      </c>
      <c r="AA21" s="300">
        <v>45838</v>
      </c>
      <c r="AB21" s="142">
        <f t="shared" si="1"/>
        <v>160</v>
      </c>
      <c r="AC21" s="76">
        <v>0</v>
      </c>
      <c r="AD21" s="76">
        <v>0</v>
      </c>
      <c r="AE21" s="76">
        <v>0</v>
      </c>
      <c r="AF21" s="77" t="s">
        <v>73</v>
      </c>
      <c r="AG21" s="105">
        <f t="shared" si="2"/>
        <v>0</v>
      </c>
      <c r="AH21" s="76">
        <v>0</v>
      </c>
      <c r="AI21" s="76">
        <v>0</v>
      </c>
      <c r="AJ21" s="73" t="s">
        <v>73</v>
      </c>
      <c r="AK21" s="78" t="s">
        <v>73</v>
      </c>
      <c r="AL21" s="76">
        <v>1</v>
      </c>
      <c r="AM21" s="73" t="s">
        <v>73</v>
      </c>
      <c r="AN21" s="73" t="s">
        <v>73</v>
      </c>
      <c r="AO21" s="73" t="s">
        <v>73</v>
      </c>
      <c r="AP21" s="96">
        <f t="shared" si="3"/>
        <v>0</v>
      </c>
      <c r="AQ21" s="307">
        <f t="shared" si="4"/>
        <v>22133333</v>
      </c>
      <c r="AR21" s="73" t="s">
        <v>65</v>
      </c>
      <c r="AS21" s="76">
        <f t="shared" si="5"/>
        <v>22133333</v>
      </c>
      <c r="AT21" s="73" t="s">
        <v>86</v>
      </c>
      <c r="AU21" s="76">
        <v>0</v>
      </c>
      <c r="AV21" s="79" t="s">
        <v>73</v>
      </c>
      <c r="AW21" s="312">
        <f t="shared" si="6"/>
        <v>2133333</v>
      </c>
      <c r="AX21" s="312">
        <v>20000000</v>
      </c>
      <c r="AY21" s="82">
        <f t="shared" si="7"/>
        <v>9.6385528560023026E-2</v>
      </c>
      <c r="AZ21" s="83">
        <f t="shared" si="8"/>
        <v>9.6385528560023026E-2</v>
      </c>
      <c r="BA21" s="79" t="s">
        <v>73</v>
      </c>
      <c r="BB21" s="73" t="s">
        <v>87</v>
      </c>
      <c r="BC21" s="96" t="s">
        <v>583</v>
      </c>
      <c r="BD21" s="72" t="s">
        <v>65</v>
      </c>
      <c r="BE21" s="72" t="s">
        <v>65</v>
      </c>
    </row>
    <row r="22" spans="2:57" s="134" customFormat="1" ht="12.75" x14ac:dyDescent="0.2">
      <c r="B22" s="72">
        <v>2025</v>
      </c>
      <c r="C22" s="72">
        <v>891780111</v>
      </c>
      <c r="D22" s="72" t="s">
        <v>63</v>
      </c>
      <c r="E22" s="99" t="s">
        <v>582</v>
      </c>
      <c r="F22" s="96" t="s">
        <v>581</v>
      </c>
      <c r="G22" s="73">
        <v>0</v>
      </c>
      <c r="H22" s="73" t="s">
        <v>71</v>
      </c>
      <c r="I22" s="72" t="s">
        <v>288</v>
      </c>
      <c r="J22" s="74" t="s">
        <v>81</v>
      </c>
      <c r="K22" s="99" t="s">
        <v>580</v>
      </c>
      <c r="L22" s="287">
        <v>22133333</v>
      </c>
      <c r="M22" s="72" t="s">
        <v>66</v>
      </c>
      <c r="N22" s="99" t="s">
        <v>579</v>
      </c>
      <c r="O22" s="101">
        <v>1053001646</v>
      </c>
      <c r="P22" s="140">
        <v>107</v>
      </c>
      <c r="Q22" s="292">
        <v>45677</v>
      </c>
      <c r="R22" s="295">
        <v>336700000</v>
      </c>
      <c r="S22" s="292">
        <v>45678</v>
      </c>
      <c r="T22" s="76">
        <f t="shared" si="0"/>
        <v>22133333</v>
      </c>
      <c r="U22" s="73" t="s">
        <v>65</v>
      </c>
      <c r="V22" s="213">
        <v>1082903415</v>
      </c>
      <c r="W22" s="99" t="s">
        <v>367</v>
      </c>
      <c r="X22" s="300">
        <v>45678</v>
      </c>
      <c r="Y22" s="300">
        <v>45678</v>
      </c>
      <c r="Z22" s="75" t="s">
        <v>73</v>
      </c>
      <c r="AA22" s="300">
        <v>45838</v>
      </c>
      <c r="AB22" s="142">
        <f t="shared" si="1"/>
        <v>160</v>
      </c>
      <c r="AC22" s="76">
        <v>0</v>
      </c>
      <c r="AD22" s="76">
        <v>0</v>
      </c>
      <c r="AE22" s="76">
        <v>0</v>
      </c>
      <c r="AF22" s="77" t="s">
        <v>73</v>
      </c>
      <c r="AG22" s="105">
        <f t="shared" si="2"/>
        <v>0</v>
      </c>
      <c r="AH22" s="76">
        <v>0</v>
      </c>
      <c r="AI22" s="76">
        <v>0</v>
      </c>
      <c r="AJ22" s="73" t="s">
        <v>73</v>
      </c>
      <c r="AK22" s="78" t="s">
        <v>73</v>
      </c>
      <c r="AL22" s="76">
        <v>1</v>
      </c>
      <c r="AM22" s="73" t="s">
        <v>73</v>
      </c>
      <c r="AN22" s="73" t="s">
        <v>73</v>
      </c>
      <c r="AO22" s="73" t="s">
        <v>73</v>
      </c>
      <c r="AP22" s="96">
        <f t="shared" si="3"/>
        <v>0</v>
      </c>
      <c r="AQ22" s="307">
        <f t="shared" si="4"/>
        <v>22133333</v>
      </c>
      <c r="AR22" s="73" t="s">
        <v>65</v>
      </c>
      <c r="AS22" s="76">
        <f t="shared" si="5"/>
        <v>22133333</v>
      </c>
      <c r="AT22" s="73" t="s">
        <v>86</v>
      </c>
      <c r="AU22" s="76">
        <v>0</v>
      </c>
      <c r="AV22" s="79" t="s">
        <v>73</v>
      </c>
      <c r="AW22" s="312">
        <f t="shared" si="6"/>
        <v>2133333</v>
      </c>
      <c r="AX22" s="312">
        <v>20000000</v>
      </c>
      <c r="AY22" s="82">
        <f t="shared" si="7"/>
        <v>9.6385528560023026E-2</v>
      </c>
      <c r="AZ22" s="83">
        <f t="shared" si="8"/>
        <v>9.6385528560023026E-2</v>
      </c>
      <c r="BA22" s="79" t="s">
        <v>73</v>
      </c>
      <c r="BB22" s="73" t="s">
        <v>87</v>
      </c>
      <c r="BC22" s="96" t="s">
        <v>578</v>
      </c>
      <c r="BD22" s="72" t="s">
        <v>65</v>
      </c>
      <c r="BE22" s="72" t="s">
        <v>65</v>
      </c>
    </row>
    <row r="23" spans="2:57" s="134" customFormat="1" ht="12.75" x14ac:dyDescent="0.2">
      <c r="B23" s="72">
        <v>2025</v>
      </c>
      <c r="C23" s="72">
        <v>891780111</v>
      </c>
      <c r="D23" s="72" t="s">
        <v>63</v>
      </c>
      <c r="E23" s="99" t="s">
        <v>577</v>
      </c>
      <c r="F23" s="96" t="s">
        <v>576</v>
      </c>
      <c r="G23" s="73">
        <v>0</v>
      </c>
      <c r="H23" s="73" t="s">
        <v>71</v>
      </c>
      <c r="I23" s="72" t="s">
        <v>288</v>
      </c>
      <c r="J23" s="74" t="s">
        <v>81</v>
      </c>
      <c r="K23" s="99" t="s">
        <v>575</v>
      </c>
      <c r="L23" s="287">
        <v>20473333</v>
      </c>
      <c r="M23" s="72" t="s">
        <v>66</v>
      </c>
      <c r="N23" s="99" t="s">
        <v>574</v>
      </c>
      <c r="O23" s="101">
        <v>1083022620</v>
      </c>
      <c r="P23" s="140">
        <v>107</v>
      </c>
      <c r="Q23" s="292">
        <v>45677</v>
      </c>
      <c r="R23" s="295">
        <v>336700000</v>
      </c>
      <c r="S23" s="292">
        <v>45678</v>
      </c>
      <c r="T23" s="76">
        <f t="shared" si="0"/>
        <v>20473333</v>
      </c>
      <c r="U23" s="73" t="s">
        <v>65</v>
      </c>
      <c r="V23" s="213">
        <v>1082903415</v>
      </c>
      <c r="W23" s="99" t="s">
        <v>367</v>
      </c>
      <c r="X23" s="300">
        <v>45678</v>
      </c>
      <c r="Y23" s="300">
        <v>45678</v>
      </c>
      <c r="Z23" s="75" t="s">
        <v>73</v>
      </c>
      <c r="AA23" s="300">
        <v>45838</v>
      </c>
      <c r="AB23" s="142">
        <f t="shared" si="1"/>
        <v>160</v>
      </c>
      <c r="AC23" s="76">
        <v>0</v>
      </c>
      <c r="AD23" s="76">
        <v>0</v>
      </c>
      <c r="AE23" s="76">
        <v>0</v>
      </c>
      <c r="AF23" s="77" t="s">
        <v>73</v>
      </c>
      <c r="AG23" s="105">
        <f t="shared" si="2"/>
        <v>0</v>
      </c>
      <c r="AH23" s="76">
        <v>0</v>
      </c>
      <c r="AI23" s="76">
        <v>0</v>
      </c>
      <c r="AJ23" s="73" t="s">
        <v>73</v>
      </c>
      <c r="AK23" s="78" t="s">
        <v>73</v>
      </c>
      <c r="AL23" s="76">
        <v>1</v>
      </c>
      <c r="AM23" s="73" t="s">
        <v>73</v>
      </c>
      <c r="AN23" s="73" t="s">
        <v>73</v>
      </c>
      <c r="AO23" s="73" t="s">
        <v>73</v>
      </c>
      <c r="AP23" s="96">
        <f t="shared" si="3"/>
        <v>0</v>
      </c>
      <c r="AQ23" s="307">
        <f t="shared" si="4"/>
        <v>20473333</v>
      </c>
      <c r="AR23" s="73" t="s">
        <v>65</v>
      </c>
      <c r="AS23" s="76">
        <f t="shared" si="5"/>
        <v>20473333</v>
      </c>
      <c r="AT23" s="73" t="s">
        <v>86</v>
      </c>
      <c r="AU23" s="76">
        <v>0</v>
      </c>
      <c r="AV23" s="79" t="s">
        <v>73</v>
      </c>
      <c r="AW23" s="312">
        <f t="shared" si="6"/>
        <v>1973333</v>
      </c>
      <c r="AX23" s="312">
        <v>18500000</v>
      </c>
      <c r="AY23" s="82">
        <f t="shared" si="7"/>
        <v>9.6385527456618811E-2</v>
      </c>
      <c r="AZ23" s="83">
        <f t="shared" si="8"/>
        <v>9.6385527456618811E-2</v>
      </c>
      <c r="BA23" s="79" t="s">
        <v>73</v>
      </c>
      <c r="BB23" s="73" t="s">
        <v>87</v>
      </c>
      <c r="BC23" s="96" t="s">
        <v>573</v>
      </c>
      <c r="BD23" s="72" t="s">
        <v>65</v>
      </c>
      <c r="BE23" s="72" t="s">
        <v>65</v>
      </c>
    </row>
    <row r="24" spans="2:57" s="134" customFormat="1" ht="12.75" x14ac:dyDescent="0.2">
      <c r="B24" s="72">
        <v>2025</v>
      </c>
      <c r="C24" s="72">
        <v>891780111</v>
      </c>
      <c r="D24" s="72" t="s">
        <v>63</v>
      </c>
      <c r="E24" s="99" t="s">
        <v>572</v>
      </c>
      <c r="F24" s="96" t="s">
        <v>571</v>
      </c>
      <c r="G24" s="73">
        <v>0</v>
      </c>
      <c r="H24" s="73" t="s">
        <v>71</v>
      </c>
      <c r="I24" s="72" t="s">
        <v>288</v>
      </c>
      <c r="J24" s="74" t="s">
        <v>81</v>
      </c>
      <c r="K24" s="99" t="s">
        <v>570</v>
      </c>
      <c r="L24" s="287">
        <v>21580000</v>
      </c>
      <c r="M24" s="72" t="s">
        <v>66</v>
      </c>
      <c r="N24" s="99" t="s">
        <v>569</v>
      </c>
      <c r="O24" s="101">
        <v>1104429269</v>
      </c>
      <c r="P24" s="140">
        <v>104</v>
      </c>
      <c r="Q24" s="292">
        <v>45677</v>
      </c>
      <c r="R24" s="295">
        <v>137900000</v>
      </c>
      <c r="S24" s="292">
        <v>45678</v>
      </c>
      <c r="T24" s="76">
        <f t="shared" si="0"/>
        <v>21580000</v>
      </c>
      <c r="U24" s="73" t="s">
        <v>65</v>
      </c>
      <c r="V24" s="105">
        <v>52389076</v>
      </c>
      <c r="W24" s="99" t="s">
        <v>553</v>
      </c>
      <c r="X24" s="300">
        <v>45678</v>
      </c>
      <c r="Y24" s="300">
        <v>45678</v>
      </c>
      <c r="Z24" s="75" t="s">
        <v>73</v>
      </c>
      <c r="AA24" s="300">
        <v>45838</v>
      </c>
      <c r="AB24" s="142">
        <f t="shared" si="1"/>
        <v>160</v>
      </c>
      <c r="AC24" s="76">
        <v>0</v>
      </c>
      <c r="AD24" s="76">
        <v>0</v>
      </c>
      <c r="AE24" s="76">
        <v>0</v>
      </c>
      <c r="AF24" s="77" t="s">
        <v>73</v>
      </c>
      <c r="AG24" s="105">
        <f t="shared" si="2"/>
        <v>0</v>
      </c>
      <c r="AH24" s="76">
        <v>0</v>
      </c>
      <c r="AI24" s="76">
        <v>0</v>
      </c>
      <c r="AJ24" s="73" t="s">
        <v>73</v>
      </c>
      <c r="AK24" s="78" t="s">
        <v>73</v>
      </c>
      <c r="AL24" s="76">
        <v>1</v>
      </c>
      <c r="AM24" s="73" t="s">
        <v>73</v>
      </c>
      <c r="AN24" s="73" t="s">
        <v>73</v>
      </c>
      <c r="AO24" s="73" t="s">
        <v>73</v>
      </c>
      <c r="AP24" s="96">
        <f t="shared" si="3"/>
        <v>0</v>
      </c>
      <c r="AQ24" s="307">
        <f t="shared" si="4"/>
        <v>21580000</v>
      </c>
      <c r="AR24" s="73" t="s">
        <v>65</v>
      </c>
      <c r="AS24" s="76">
        <f t="shared" si="5"/>
        <v>21580000</v>
      </c>
      <c r="AT24" s="73" t="s">
        <v>86</v>
      </c>
      <c r="AU24" s="76">
        <v>0</v>
      </c>
      <c r="AV24" s="79" t="s">
        <v>73</v>
      </c>
      <c r="AW24" s="312">
        <f t="shared" si="6"/>
        <v>2080000</v>
      </c>
      <c r="AX24" s="312">
        <v>19500000</v>
      </c>
      <c r="AY24" s="82">
        <f t="shared" si="7"/>
        <v>9.6385542168674704E-2</v>
      </c>
      <c r="AZ24" s="83">
        <f t="shared" si="8"/>
        <v>9.6385542168674704E-2</v>
      </c>
      <c r="BA24" s="79" t="s">
        <v>73</v>
      </c>
      <c r="BB24" s="73" t="s">
        <v>87</v>
      </c>
      <c r="BC24" s="96" t="s">
        <v>568</v>
      </c>
      <c r="BD24" s="72" t="s">
        <v>65</v>
      </c>
      <c r="BE24" s="72" t="s">
        <v>65</v>
      </c>
    </row>
    <row r="25" spans="2:57" s="134" customFormat="1" ht="12.75" x14ac:dyDescent="0.2">
      <c r="B25" s="72">
        <v>2025</v>
      </c>
      <c r="C25" s="72">
        <v>891780111</v>
      </c>
      <c r="D25" s="72" t="s">
        <v>63</v>
      </c>
      <c r="E25" s="99" t="s">
        <v>567</v>
      </c>
      <c r="F25" s="96" t="s">
        <v>566</v>
      </c>
      <c r="G25" s="73">
        <v>0</v>
      </c>
      <c r="H25" s="73" t="s">
        <v>71</v>
      </c>
      <c r="I25" s="72" t="s">
        <v>288</v>
      </c>
      <c r="J25" s="74" t="s">
        <v>81</v>
      </c>
      <c r="K25" s="99" t="s">
        <v>565</v>
      </c>
      <c r="L25" s="287">
        <v>22133333</v>
      </c>
      <c r="M25" s="72" t="s">
        <v>66</v>
      </c>
      <c r="N25" s="99" t="s">
        <v>564</v>
      </c>
      <c r="O25" s="101">
        <v>1082964235</v>
      </c>
      <c r="P25" s="140">
        <v>104</v>
      </c>
      <c r="Q25" s="292">
        <v>45677</v>
      </c>
      <c r="R25" s="295">
        <v>137900000</v>
      </c>
      <c r="S25" s="292">
        <v>45678</v>
      </c>
      <c r="T25" s="76">
        <f t="shared" si="0"/>
        <v>22133333</v>
      </c>
      <c r="U25" s="73" t="s">
        <v>65</v>
      </c>
      <c r="V25" s="105">
        <v>52389076</v>
      </c>
      <c r="W25" s="99" t="s">
        <v>553</v>
      </c>
      <c r="X25" s="300">
        <v>45678</v>
      </c>
      <c r="Y25" s="300">
        <v>45678</v>
      </c>
      <c r="Z25" s="75" t="s">
        <v>73</v>
      </c>
      <c r="AA25" s="300">
        <v>45838</v>
      </c>
      <c r="AB25" s="142">
        <f t="shared" si="1"/>
        <v>160</v>
      </c>
      <c r="AC25" s="76">
        <v>0</v>
      </c>
      <c r="AD25" s="76">
        <v>0</v>
      </c>
      <c r="AE25" s="76">
        <v>0</v>
      </c>
      <c r="AF25" s="77" t="s">
        <v>73</v>
      </c>
      <c r="AG25" s="105">
        <f t="shared" si="2"/>
        <v>0</v>
      </c>
      <c r="AH25" s="76">
        <v>0</v>
      </c>
      <c r="AI25" s="76">
        <v>0</v>
      </c>
      <c r="AJ25" s="73" t="s">
        <v>73</v>
      </c>
      <c r="AK25" s="78" t="s">
        <v>73</v>
      </c>
      <c r="AL25" s="76">
        <v>1</v>
      </c>
      <c r="AM25" s="73" t="s">
        <v>73</v>
      </c>
      <c r="AN25" s="73" t="s">
        <v>73</v>
      </c>
      <c r="AO25" s="73" t="s">
        <v>73</v>
      </c>
      <c r="AP25" s="96">
        <f t="shared" si="3"/>
        <v>0</v>
      </c>
      <c r="AQ25" s="307">
        <f t="shared" si="4"/>
        <v>22133333</v>
      </c>
      <c r="AR25" s="73" t="s">
        <v>65</v>
      </c>
      <c r="AS25" s="76">
        <f t="shared" si="5"/>
        <v>22133333</v>
      </c>
      <c r="AT25" s="73" t="s">
        <v>86</v>
      </c>
      <c r="AU25" s="76">
        <v>0</v>
      </c>
      <c r="AV25" s="79" t="s">
        <v>73</v>
      </c>
      <c r="AW25" s="312">
        <f t="shared" si="6"/>
        <v>2133333</v>
      </c>
      <c r="AX25" s="312">
        <v>20000000</v>
      </c>
      <c r="AY25" s="82">
        <f t="shared" si="7"/>
        <v>9.6385528560023026E-2</v>
      </c>
      <c r="AZ25" s="83">
        <f t="shared" si="8"/>
        <v>9.6385528560023026E-2</v>
      </c>
      <c r="BA25" s="79" t="s">
        <v>73</v>
      </c>
      <c r="BB25" s="73" t="s">
        <v>87</v>
      </c>
      <c r="BC25" s="96" t="s">
        <v>563</v>
      </c>
      <c r="BD25" s="72" t="s">
        <v>65</v>
      </c>
      <c r="BE25" s="72" t="s">
        <v>65</v>
      </c>
    </row>
    <row r="26" spans="2:57" s="134" customFormat="1" ht="12.75" x14ac:dyDescent="0.2">
      <c r="B26" s="72">
        <v>2025</v>
      </c>
      <c r="C26" s="72">
        <v>891780111</v>
      </c>
      <c r="D26" s="72" t="s">
        <v>63</v>
      </c>
      <c r="E26" s="99" t="s">
        <v>562</v>
      </c>
      <c r="F26" s="96" t="s">
        <v>561</v>
      </c>
      <c r="G26" s="73">
        <v>0</v>
      </c>
      <c r="H26" s="73" t="s">
        <v>71</v>
      </c>
      <c r="I26" s="72" t="s">
        <v>288</v>
      </c>
      <c r="J26" s="74" t="s">
        <v>81</v>
      </c>
      <c r="K26" s="99" t="s">
        <v>560</v>
      </c>
      <c r="L26" s="287">
        <v>19366667</v>
      </c>
      <c r="M26" s="72" t="s">
        <v>66</v>
      </c>
      <c r="N26" s="99" t="s">
        <v>559</v>
      </c>
      <c r="O26" s="101">
        <v>36453856</v>
      </c>
      <c r="P26" s="140">
        <v>104</v>
      </c>
      <c r="Q26" s="292">
        <v>45677</v>
      </c>
      <c r="R26" s="295">
        <v>137900000</v>
      </c>
      <c r="S26" s="292">
        <v>45678</v>
      </c>
      <c r="T26" s="76">
        <f t="shared" si="0"/>
        <v>19366667</v>
      </c>
      <c r="U26" s="73" t="s">
        <v>65</v>
      </c>
      <c r="V26" s="105">
        <v>52389076</v>
      </c>
      <c r="W26" s="99" t="s">
        <v>553</v>
      </c>
      <c r="X26" s="300">
        <v>45678</v>
      </c>
      <c r="Y26" s="300">
        <v>45678</v>
      </c>
      <c r="Z26" s="75" t="s">
        <v>73</v>
      </c>
      <c r="AA26" s="300">
        <v>45838</v>
      </c>
      <c r="AB26" s="142">
        <f t="shared" si="1"/>
        <v>160</v>
      </c>
      <c r="AC26" s="76">
        <v>0</v>
      </c>
      <c r="AD26" s="76">
        <v>0</v>
      </c>
      <c r="AE26" s="76">
        <v>0</v>
      </c>
      <c r="AF26" s="77" t="s">
        <v>73</v>
      </c>
      <c r="AG26" s="105">
        <f t="shared" si="2"/>
        <v>0</v>
      </c>
      <c r="AH26" s="76">
        <v>0</v>
      </c>
      <c r="AI26" s="76">
        <v>0</v>
      </c>
      <c r="AJ26" s="73" t="s">
        <v>73</v>
      </c>
      <c r="AK26" s="78" t="s">
        <v>73</v>
      </c>
      <c r="AL26" s="76">
        <v>1</v>
      </c>
      <c r="AM26" s="73" t="s">
        <v>73</v>
      </c>
      <c r="AN26" s="73" t="s">
        <v>73</v>
      </c>
      <c r="AO26" s="73" t="s">
        <v>73</v>
      </c>
      <c r="AP26" s="96">
        <f t="shared" si="3"/>
        <v>0</v>
      </c>
      <c r="AQ26" s="307">
        <f t="shared" si="4"/>
        <v>19366667</v>
      </c>
      <c r="AR26" s="73" t="s">
        <v>65</v>
      </c>
      <c r="AS26" s="76">
        <f t="shared" si="5"/>
        <v>19366667</v>
      </c>
      <c r="AT26" s="73" t="s">
        <v>86</v>
      </c>
      <c r="AU26" s="76">
        <v>0</v>
      </c>
      <c r="AV26" s="79" t="s">
        <v>73</v>
      </c>
      <c r="AW26" s="312">
        <f t="shared" si="6"/>
        <v>1866667</v>
      </c>
      <c r="AX26" s="312">
        <v>17500000</v>
      </c>
      <c r="AY26" s="82">
        <f t="shared" si="7"/>
        <v>9.6385557721418977E-2</v>
      </c>
      <c r="AZ26" s="83">
        <f t="shared" si="8"/>
        <v>9.6385557721418977E-2</v>
      </c>
      <c r="BA26" s="79" t="s">
        <v>73</v>
      </c>
      <c r="BB26" s="73" t="s">
        <v>87</v>
      </c>
      <c r="BC26" s="96" t="s">
        <v>558</v>
      </c>
      <c r="BD26" s="72" t="s">
        <v>65</v>
      </c>
      <c r="BE26" s="72" t="s">
        <v>65</v>
      </c>
    </row>
    <row r="27" spans="2:57" s="134" customFormat="1" ht="12.75" x14ac:dyDescent="0.2">
      <c r="B27" s="72">
        <v>2025</v>
      </c>
      <c r="C27" s="72">
        <v>891780111</v>
      </c>
      <c r="D27" s="72" t="s">
        <v>63</v>
      </c>
      <c r="E27" s="99" t="s">
        <v>557</v>
      </c>
      <c r="F27" s="96" t="s">
        <v>556</v>
      </c>
      <c r="G27" s="73">
        <v>0</v>
      </c>
      <c r="H27" s="73" t="s">
        <v>71</v>
      </c>
      <c r="I27" s="72" t="s">
        <v>288</v>
      </c>
      <c r="J27" s="74" t="s">
        <v>81</v>
      </c>
      <c r="K27" s="99" t="s">
        <v>555</v>
      </c>
      <c r="L27" s="287">
        <v>17706667</v>
      </c>
      <c r="M27" s="72" t="s">
        <v>66</v>
      </c>
      <c r="N27" s="99" t="s">
        <v>554</v>
      </c>
      <c r="O27" s="101">
        <v>1143403843</v>
      </c>
      <c r="P27" s="140">
        <v>104</v>
      </c>
      <c r="Q27" s="292">
        <v>45677</v>
      </c>
      <c r="R27" s="295">
        <v>137900000</v>
      </c>
      <c r="S27" s="292">
        <v>45678</v>
      </c>
      <c r="T27" s="76">
        <f t="shared" si="0"/>
        <v>17706667</v>
      </c>
      <c r="U27" s="73" t="s">
        <v>65</v>
      </c>
      <c r="V27" s="105">
        <v>52389076</v>
      </c>
      <c r="W27" s="99" t="s">
        <v>553</v>
      </c>
      <c r="X27" s="300">
        <v>45678</v>
      </c>
      <c r="Y27" s="300">
        <v>45678</v>
      </c>
      <c r="Z27" s="75" t="s">
        <v>73</v>
      </c>
      <c r="AA27" s="300">
        <v>45838</v>
      </c>
      <c r="AB27" s="142">
        <f t="shared" si="1"/>
        <v>160</v>
      </c>
      <c r="AC27" s="76">
        <v>0</v>
      </c>
      <c r="AD27" s="76">
        <v>0</v>
      </c>
      <c r="AE27" s="76">
        <v>0</v>
      </c>
      <c r="AF27" s="77" t="s">
        <v>73</v>
      </c>
      <c r="AG27" s="105">
        <f t="shared" si="2"/>
        <v>0</v>
      </c>
      <c r="AH27" s="76">
        <v>0</v>
      </c>
      <c r="AI27" s="76">
        <v>0</v>
      </c>
      <c r="AJ27" s="73" t="s">
        <v>73</v>
      </c>
      <c r="AK27" s="78" t="s">
        <v>73</v>
      </c>
      <c r="AL27" s="76">
        <v>1</v>
      </c>
      <c r="AM27" s="73" t="s">
        <v>73</v>
      </c>
      <c r="AN27" s="73" t="s">
        <v>73</v>
      </c>
      <c r="AO27" s="73" t="s">
        <v>73</v>
      </c>
      <c r="AP27" s="96">
        <f t="shared" si="3"/>
        <v>0</v>
      </c>
      <c r="AQ27" s="307">
        <f t="shared" si="4"/>
        <v>17706667</v>
      </c>
      <c r="AR27" s="73" t="s">
        <v>65</v>
      </c>
      <c r="AS27" s="76">
        <f t="shared" si="5"/>
        <v>17706667</v>
      </c>
      <c r="AT27" s="73" t="s">
        <v>86</v>
      </c>
      <c r="AU27" s="76">
        <v>0</v>
      </c>
      <c r="AV27" s="79" t="s">
        <v>73</v>
      </c>
      <c r="AW27" s="312">
        <f t="shared" si="6"/>
        <v>1706667</v>
      </c>
      <c r="AX27" s="312">
        <v>16000000</v>
      </c>
      <c r="AY27" s="82">
        <f t="shared" si="7"/>
        <v>9.6385559179488725E-2</v>
      </c>
      <c r="AZ27" s="83">
        <f t="shared" si="8"/>
        <v>9.6385559179488725E-2</v>
      </c>
      <c r="BA27" s="79" t="s">
        <v>73</v>
      </c>
      <c r="BB27" s="73" t="s">
        <v>87</v>
      </c>
      <c r="BC27" s="96" t="s">
        <v>552</v>
      </c>
      <c r="BD27" s="72" t="s">
        <v>65</v>
      </c>
      <c r="BE27" s="72" t="s">
        <v>65</v>
      </c>
    </row>
    <row r="28" spans="2:57" s="134" customFormat="1" ht="12.75" x14ac:dyDescent="0.2">
      <c r="B28" s="72">
        <v>2025</v>
      </c>
      <c r="C28" s="72">
        <v>891780111</v>
      </c>
      <c r="D28" s="72" t="s">
        <v>63</v>
      </c>
      <c r="E28" s="99" t="s">
        <v>551</v>
      </c>
      <c r="F28" s="96" t="s">
        <v>550</v>
      </c>
      <c r="G28" s="73">
        <v>0</v>
      </c>
      <c r="H28" s="73" t="s">
        <v>71</v>
      </c>
      <c r="I28" s="72" t="s">
        <v>288</v>
      </c>
      <c r="J28" s="74" t="s">
        <v>81</v>
      </c>
      <c r="K28" s="99" t="s">
        <v>549</v>
      </c>
      <c r="L28" s="287">
        <v>22400000</v>
      </c>
      <c r="M28" s="72" t="s">
        <v>66</v>
      </c>
      <c r="N28" s="99" t="s">
        <v>548</v>
      </c>
      <c r="O28" s="101">
        <v>1082374545</v>
      </c>
      <c r="P28" s="140">
        <v>102</v>
      </c>
      <c r="Q28" s="292">
        <v>45677</v>
      </c>
      <c r="R28" s="295">
        <v>1014200000</v>
      </c>
      <c r="S28" s="292">
        <v>45678</v>
      </c>
      <c r="T28" s="76">
        <f t="shared" si="0"/>
        <v>22400000</v>
      </c>
      <c r="U28" s="73" t="s">
        <v>65</v>
      </c>
      <c r="V28" s="105">
        <v>7634885</v>
      </c>
      <c r="W28" s="99" t="s">
        <v>547</v>
      </c>
      <c r="X28" s="300">
        <v>45678</v>
      </c>
      <c r="Y28" s="300">
        <v>45678</v>
      </c>
      <c r="Z28" s="75" t="s">
        <v>73</v>
      </c>
      <c r="AA28" s="300">
        <v>45838</v>
      </c>
      <c r="AB28" s="142">
        <f t="shared" si="1"/>
        <v>160</v>
      </c>
      <c r="AC28" s="76">
        <v>0</v>
      </c>
      <c r="AD28" s="76">
        <v>0</v>
      </c>
      <c r="AE28" s="76">
        <v>0</v>
      </c>
      <c r="AF28" s="77" t="s">
        <v>73</v>
      </c>
      <c r="AG28" s="105">
        <f t="shared" si="2"/>
        <v>0</v>
      </c>
      <c r="AH28" s="76">
        <v>0</v>
      </c>
      <c r="AI28" s="76">
        <v>0</v>
      </c>
      <c r="AJ28" s="73" t="s">
        <v>73</v>
      </c>
      <c r="AK28" s="78" t="s">
        <v>73</v>
      </c>
      <c r="AL28" s="76">
        <v>1</v>
      </c>
      <c r="AM28" s="73" t="s">
        <v>73</v>
      </c>
      <c r="AN28" s="73" t="s">
        <v>73</v>
      </c>
      <c r="AO28" s="73" t="s">
        <v>73</v>
      </c>
      <c r="AP28" s="96">
        <f t="shared" si="3"/>
        <v>0</v>
      </c>
      <c r="AQ28" s="307">
        <f t="shared" si="4"/>
        <v>22400000</v>
      </c>
      <c r="AR28" s="73" t="s">
        <v>65</v>
      </c>
      <c r="AS28" s="76">
        <f t="shared" si="5"/>
        <v>22400000</v>
      </c>
      <c r="AT28" s="73" t="s">
        <v>86</v>
      </c>
      <c r="AU28" s="76">
        <v>0</v>
      </c>
      <c r="AV28" s="79" t="s">
        <v>73</v>
      </c>
      <c r="AW28" s="312">
        <f t="shared" si="6"/>
        <v>2400000</v>
      </c>
      <c r="AX28" s="312">
        <v>20000000</v>
      </c>
      <c r="AY28" s="82">
        <f t="shared" si="7"/>
        <v>0.10714285714285714</v>
      </c>
      <c r="AZ28" s="83">
        <f t="shared" si="8"/>
        <v>0.10714285714285714</v>
      </c>
      <c r="BA28" s="79" t="s">
        <v>73</v>
      </c>
      <c r="BB28" s="73" t="s">
        <v>87</v>
      </c>
      <c r="BC28" s="96" t="s">
        <v>546</v>
      </c>
      <c r="BD28" s="72" t="s">
        <v>65</v>
      </c>
      <c r="BE28" s="72" t="s">
        <v>65</v>
      </c>
    </row>
    <row r="29" spans="2:57" s="134" customFormat="1" ht="12.75" x14ac:dyDescent="0.2">
      <c r="B29" s="72">
        <v>2025</v>
      </c>
      <c r="C29" s="72">
        <v>891780111</v>
      </c>
      <c r="D29" s="72" t="s">
        <v>63</v>
      </c>
      <c r="E29" s="99" t="s">
        <v>545</v>
      </c>
      <c r="F29" s="96" t="s">
        <v>544</v>
      </c>
      <c r="G29" s="73">
        <v>0</v>
      </c>
      <c r="H29" s="73" t="s">
        <v>71</v>
      </c>
      <c r="I29" s="72" t="s">
        <v>288</v>
      </c>
      <c r="J29" s="74" t="s">
        <v>81</v>
      </c>
      <c r="K29" s="99" t="s">
        <v>543</v>
      </c>
      <c r="L29" s="287">
        <v>23076667</v>
      </c>
      <c r="M29" s="72" t="s">
        <v>66</v>
      </c>
      <c r="N29" s="99" t="s">
        <v>542</v>
      </c>
      <c r="O29" s="101">
        <v>85152793</v>
      </c>
      <c r="P29" s="140">
        <v>107</v>
      </c>
      <c r="Q29" s="292">
        <v>45677</v>
      </c>
      <c r="R29" s="295">
        <v>336700000</v>
      </c>
      <c r="S29" s="292">
        <v>45678</v>
      </c>
      <c r="T29" s="76">
        <f t="shared" si="0"/>
        <v>23076667</v>
      </c>
      <c r="U29" s="73" t="s">
        <v>65</v>
      </c>
      <c r="V29" s="213">
        <v>1082903415</v>
      </c>
      <c r="W29" s="99" t="s">
        <v>367</v>
      </c>
      <c r="X29" s="300">
        <v>45678</v>
      </c>
      <c r="Y29" s="300">
        <v>45678</v>
      </c>
      <c r="Z29" s="75" t="s">
        <v>73</v>
      </c>
      <c r="AA29" s="300">
        <v>45838</v>
      </c>
      <c r="AB29" s="142">
        <f t="shared" si="1"/>
        <v>160</v>
      </c>
      <c r="AC29" s="76">
        <v>0</v>
      </c>
      <c r="AD29" s="76">
        <v>0</v>
      </c>
      <c r="AE29" s="76">
        <v>0</v>
      </c>
      <c r="AF29" s="77" t="s">
        <v>73</v>
      </c>
      <c r="AG29" s="105">
        <f t="shared" si="2"/>
        <v>0</v>
      </c>
      <c r="AH29" s="76">
        <v>0</v>
      </c>
      <c r="AI29" s="76">
        <v>0</v>
      </c>
      <c r="AJ29" s="73" t="s">
        <v>73</v>
      </c>
      <c r="AK29" s="78" t="s">
        <v>73</v>
      </c>
      <c r="AL29" s="76">
        <v>1</v>
      </c>
      <c r="AM29" s="73" t="s">
        <v>73</v>
      </c>
      <c r="AN29" s="73" t="s">
        <v>73</v>
      </c>
      <c r="AO29" s="73" t="s">
        <v>73</v>
      </c>
      <c r="AP29" s="96">
        <f t="shared" si="3"/>
        <v>0</v>
      </c>
      <c r="AQ29" s="307">
        <f t="shared" si="4"/>
        <v>23076667</v>
      </c>
      <c r="AR29" s="73" t="s">
        <v>65</v>
      </c>
      <c r="AS29" s="76">
        <f t="shared" si="5"/>
        <v>23076667</v>
      </c>
      <c r="AT29" s="73" t="s">
        <v>86</v>
      </c>
      <c r="AU29" s="76">
        <v>0</v>
      </c>
      <c r="AV29" s="79" t="s">
        <v>73</v>
      </c>
      <c r="AW29" s="312">
        <f t="shared" si="6"/>
        <v>1576667</v>
      </c>
      <c r="AX29" s="312">
        <v>21500000</v>
      </c>
      <c r="AY29" s="82">
        <f t="shared" si="7"/>
        <v>6.83229948241659E-2</v>
      </c>
      <c r="AZ29" s="83">
        <f t="shared" si="8"/>
        <v>6.83229948241659E-2</v>
      </c>
      <c r="BA29" s="79" t="s">
        <v>73</v>
      </c>
      <c r="BB29" s="73" t="s">
        <v>87</v>
      </c>
      <c r="BC29" s="96" t="s">
        <v>541</v>
      </c>
      <c r="BD29" s="72" t="s">
        <v>65</v>
      </c>
      <c r="BE29" s="72" t="s">
        <v>65</v>
      </c>
    </row>
    <row r="30" spans="2:57" s="134" customFormat="1" ht="12.75" x14ac:dyDescent="0.2">
      <c r="B30" s="72">
        <v>2025</v>
      </c>
      <c r="C30" s="72">
        <v>891780111</v>
      </c>
      <c r="D30" s="72" t="s">
        <v>63</v>
      </c>
      <c r="E30" s="99" t="s">
        <v>540</v>
      </c>
      <c r="F30" s="96" t="s">
        <v>539</v>
      </c>
      <c r="G30" s="73">
        <v>0</v>
      </c>
      <c r="H30" s="73" t="s">
        <v>71</v>
      </c>
      <c r="I30" s="72" t="s">
        <v>288</v>
      </c>
      <c r="J30" s="74" t="s">
        <v>81</v>
      </c>
      <c r="K30" s="99" t="s">
        <v>538</v>
      </c>
      <c r="L30" s="287">
        <v>21466667</v>
      </c>
      <c r="M30" s="72" t="s">
        <v>66</v>
      </c>
      <c r="N30" s="99" t="s">
        <v>537</v>
      </c>
      <c r="O30" s="101">
        <v>1140849992</v>
      </c>
      <c r="P30" s="140">
        <v>107</v>
      </c>
      <c r="Q30" s="292">
        <v>45677</v>
      </c>
      <c r="R30" s="295">
        <v>336700000</v>
      </c>
      <c r="S30" s="292">
        <v>45678</v>
      </c>
      <c r="T30" s="76">
        <f t="shared" si="0"/>
        <v>21466667</v>
      </c>
      <c r="U30" s="73" t="s">
        <v>65</v>
      </c>
      <c r="V30" s="213">
        <v>1082903415</v>
      </c>
      <c r="W30" s="99" t="s">
        <v>367</v>
      </c>
      <c r="X30" s="300">
        <v>45678</v>
      </c>
      <c r="Y30" s="300">
        <v>45678</v>
      </c>
      <c r="Z30" s="75" t="s">
        <v>73</v>
      </c>
      <c r="AA30" s="300">
        <v>45838</v>
      </c>
      <c r="AB30" s="142">
        <f t="shared" si="1"/>
        <v>160</v>
      </c>
      <c r="AC30" s="76">
        <v>0</v>
      </c>
      <c r="AD30" s="76">
        <v>0</v>
      </c>
      <c r="AE30" s="76">
        <v>0</v>
      </c>
      <c r="AF30" s="77" t="s">
        <v>73</v>
      </c>
      <c r="AG30" s="105">
        <f t="shared" si="2"/>
        <v>0</v>
      </c>
      <c r="AH30" s="76">
        <v>0</v>
      </c>
      <c r="AI30" s="76">
        <v>0</v>
      </c>
      <c r="AJ30" s="73" t="s">
        <v>73</v>
      </c>
      <c r="AK30" s="78" t="s">
        <v>73</v>
      </c>
      <c r="AL30" s="76">
        <v>1</v>
      </c>
      <c r="AM30" s="73" t="s">
        <v>73</v>
      </c>
      <c r="AN30" s="73" t="s">
        <v>73</v>
      </c>
      <c r="AO30" s="73" t="s">
        <v>73</v>
      </c>
      <c r="AP30" s="96">
        <f t="shared" si="3"/>
        <v>0</v>
      </c>
      <c r="AQ30" s="307">
        <f t="shared" si="4"/>
        <v>21466667</v>
      </c>
      <c r="AR30" s="73" t="s">
        <v>65</v>
      </c>
      <c r="AS30" s="76">
        <f t="shared" si="5"/>
        <v>21466667</v>
      </c>
      <c r="AT30" s="73" t="s">
        <v>86</v>
      </c>
      <c r="AU30" s="76">
        <v>0</v>
      </c>
      <c r="AV30" s="79" t="s">
        <v>73</v>
      </c>
      <c r="AW30" s="312">
        <f t="shared" si="6"/>
        <v>1466667</v>
      </c>
      <c r="AX30" s="312">
        <v>20000000</v>
      </c>
      <c r="AY30" s="82">
        <f t="shared" si="7"/>
        <v>6.8322995833493855E-2</v>
      </c>
      <c r="AZ30" s="83">
        <f t="shared" si="8"/>
        <v>6.8322995833493855E-2</v>
      </c>
      <c r="BA30" s="79" t="s">
        <v>73</v>
      </c>
      <c r="BB30" s="73" t="s">
        <v>87</v>
      </c>
      <c r="BC30" s="96" t="s">
        <v>536</v>
      </c>
      <c r="BD30" s="72" t="s">
        <v>65</v>
      </c>
      <c r="BE30" s="72" t="s">
        <v>65</v>
      </c>
    </row>
    <row r="31" spans="2:57" s="134" customFormat="1" ht="12.75" x14ac:dyDescent="0.2">
      <c r="B31" s="72">
        <v>2025</v>
      </c>
      <c r="C31" s="72">
        <v>891780111</v>
      </c>
      <c r="D31" s="72" t="s">
        <v>63</v>
      </c>
      <c r="E31" s="99" t="s">
        <v>535</v>
      </c>
      <c r="F31" s="96" t="s">
        <v>534</v>
      </c>
      <c r="G31" s="73">
        <v>0</v>
      </c>
      <c r="H31" s="73" t="s">
        <v>71</v>
      </c>
      <c r="I31" s="72" t="s">
        <v>288</v>
      </c>
      <c r="J31" s="74" t="s">
        <v>81</v>
      </c>
      <c r="K31" s="99" t="s">
        <v>533</v>
      </c>
      <c r="L31" s="287">
        <v>22133333</v>
      </c>
      <c r="M31" s="72" t="s">
        <v>66</v>
      </c>
      <c r="N31" s="99" t="s">
        <v>532</v>
      </c>
      <c r="O31" s="101">
        <v>1020794175</v>
      </c>
      <c r="P31" s="140">
        <v>103</v>
      </c>
      <c r="Q31" s="292">
        <v>45677</v>
      </c>
      <c r="R31" s="295">
        <v>712000000</v>
      </c>
      <c r="S31" s="292">
        <v>45678</v>
      </c>
      <c r="T31" s="76">
        <f t="shared" si="0"/>
        <v>22133333</v>
      </c>
      <c r="U31" s="73" t="s">
        <v>65</v>
      </c>
      <c r="V31" s="213">
        <v>39049658</v>
      </c>
      <c r="W31" s="99" t="s">
        <v>292</v>
      </c>
      <c r="X31" s="300">
        <v>45678</v>
      </c>
      <c r="Y31" s="300">
        <v>45678</v>
      </c>
      <c r="Z31" s="75" t="s">
        <v>73</v>
      </c>
      <c r="AA31" s="300">
        <v>45838</v>
      </c>
      <c r="AB31" s="142">
        <f t="shared" si="1"/>
        <v>160</v>
      </c>
      <c r="AC31" s="76">
        <v>0</v>
      </c>
      <c r="AD31" s="76">
        <v>0</v>
      </c>
      <c r="AE31" s="76">
        <v>0</v>
      </c>
      <c r="AF31" s="77" t="s">
        <v>73</v>
      </c>
      <c r="AG31" s="105">
        <f t="shared" si="2"/>
        <v>0</v>
      </c>
      <c r="AH31" s="76">
        <v>0</v>
      </c>
      <c r="AI31" s="76">
        <v>0</v>
      </c>
      <c r="AJ31" s="73" t="s">
        <v>73</v>
      </c>
      <c r="AK31" s="78" t="s">
        <v>73</v>
      </c>
      <c r="AL31" s="76">
        <v>1</v>
      </c>
      <c r="AM31" s="73" t="s">
        <v>73</v>
      </c>
      <c r="AN31" s="73" t="s">
        <v>73</v>
      </c>
      <c r="AO31" s="73" t="s">
        <v>73</v>
      </c>
      <c r="AP31" s="96">
        <f t="shared" si="3"/>
        <v>0</v>
      </c>
      <c r="AQ31" s="307">
        <f t="shared" si="4"/>
        <v>22133333</v>
      </c>
      <c r="AR31" s="73" t="s">
        <v>65</v>
      </c>
      <c r="AS31" s="76">
        <f t="shared" si="5"/>
        <v>22133333</v>
      </c>
      <c r="AT31" s="73" t="s">
        <v>86</v>
      </c>
      <c r="AU31" s="76">
        <v>0</v>
      </c>
      <c r="AV31" s="79" t="s">
        <v>73</v>
      </c>
      <c r="AW31" s="312">
        <f t="shared" si="6"/>
        <v>2133333</v>
      </c>
      <c r="AX31" s="312">
        <v>20000000</v>
      </c>
      <c r="AY31" s="82">
        <f t="shared" si="7"/>
        <v>9.6385528560023026E-2</v>
      </c>
      <c r="AZ31" s="83">
        <f t="shared" si="8"/>
        <v>9.6385528560023026E-2</v>
      </c>
      <c r="BA31" s="79" t="s">
        <v>73</v>
      </c>
      <c r="BB31" s="73" t="s">
        <v>87</v>
      </c>
      <c r="BC31" s="96" t="s">
        <v>531</v>
      </c>
      <c r="BD31" s="72" t="s">
        <v>65</v>
      </c>
      <c r="BE31" s="72" t="s">
        <v>65</v>
      </c>
    </row>
    <row r="32" spans="2:57" s="134" customFormat="1" ht="12.75" x14ac:dyDescent="0.2">
      <c r="B32" s="72">
        <v>2025</v>
      </c>
      <c r="C32" s="72">
        <v>891780111</v>
      </c>
      <c r="D32" s="72" t="s">
        <v>63</v>
      </c>
      <c r="E32" s="99" t="s">
        <v>530</v>
      </c>
      <c r="F32" s="96" t="s">
        <v>529</v>
      </c>
      <c r="G32" s="73">
        <v>0</v>
      </c>
      <c r="H32" s="73" t="s">
        <v>71</v>
      </c>
      <c r="I32" s="72" t="s">
        <v>288</v>
      </c>
      <c r="J32" s="74" t="s">
        <v>81</v>
      </c>
      <c r="K32" s="99" t="s">
        <v>514</v>
      </c>
      <c r="L32" s="287">
        <v>22133333</v>
      </c>
      <c r="M32" s="72" t="s">
        <v>66</v>
      </c>
      <c r="N32" s="99" t="s">
        <v>528</v>
      </c>
      <c r="O32" s="101">
        <v>36386177</v>
      </c>
      <c r="P32" s="140">
        <v>103</v>
      </c>
      <c r="Q32" s="292">
        <v>45677</v>
      </c>
      <c r="R32" s="295">
        <v>712000000</v>
      </c>
      <c r="S32" s="292">
        <v>45678</v>
      </c>
      <c r="T32" s="76">
        <f t="shared" si="0"/>
        <v>22133333</v>
      </c>
      <c r="U32" s="73" t="s">
        <v>65</v>
      </c>
      <c r="V32" s="213">
        <v>39049658</v>
      </c>
      <c r="W32" s="99" t="s">
        <v>292</v>
      </c>
      <c r="X32" s="300">
        <v>45678</v>
      </c>
      <c r="Y32" s="300">
        <v>45678</v>
      </c>
      <c r="Z32" s="75" t="s">
        <v>73</v>
      </c>
      <c r="AA32" s="300">
        <v>45838</v>
      </c>
      <c r="AB32" s="142">
        <f t="shared" si="1"/>
        <v>160</v>
      </c>
      <c r="AC32" s="76">
        <v>0</v>
      </c>
      <c r="AD32" s="76">
        <v>0</v>
      </c>
      <c r="AE32" s="76">
        <v>0</v>
      </c>
      <c r="AF32" s="77" t="s">
        <v>73</v>
      </c>
      <c r="AG32" s="105">
        <f t="shared" si="2"/>
        <v>0</v>
      </c>
      <c r="AH32" s="76">
        <v>0</v>
      </c>
      <c r="AI32" s="76">
        <v>0</v>
      </c>
      <c r="AJ32" s="73" t="s">
        <v>73</v>
      </c>
      <c r="AK32" s="78" t="s">
        <v>73</v>
      </c>
      <c r="AL32" s="76">
        <v>1</v>
      </c>
      <c r="AM32" s="73" t="s">
        <v>73</v>
      </c>
      <c r="AN32" s="73" t="s">
        <v>73</v>
      </c>
      <c r="AO32" s="73" t="s">
        <v>73</v>
      </c>
      <c r="AP32" s="96">
        <f t="shared" si="3"/>
        <v>0</v>
      </c>
      <c r="AQ32" s="307">
        <f t="shared" si="4"/>
        <v>22133333</v>
      </c>
      <c r="AR32" s="73" t="s">
        <v>65</v>
      </c>
      <c r="AS32" s="76">
        <f t="shared" si="5"/>
        <v>22133333</v>
      </c>
      <c r="AT32" s="73" t="s">
        <v>86</v>
      </c>
      <c r="AU32" s="76">
        <v>0</v>
      </c>
      <c r="AV32" s="79" t="s">
        <v>73</v>
      </c>
      <c r="AW32" s="312">
        <f t="shared" si="6"/>
        <v>2133333</v>
      </c>
      <c r="AX32" s="312">
        <v>20000000</v>
      </c>
      <c r="AY32" s="82">
        <f t="shared" si="7"/>
        <v>9.6385528560023026E-2</v>
      </c>
      <c r="AZ32" s="83">
        <f t="shared" si="8"/>
        <v>9.6385528560023026E-2</v>
      </c>
      <c r="BA32" s="79" t="s">
        <v>73</v>
      </c>
      <c r="BB32" s="73" t="s">
        <v>87</v>
      </c>
      <c r="BC32" s="96" t="s">
        <v>527</v>
      </c>
      <c r="BD32" s="72" t="s">
        <v>65</v>
      </c>
      <c r="BE32" s="72" t="s">
        <v>65</v>
      </c>
    </row>
    <row r="33" spans="2:57" s="134" customFormat="1" ht="12.75" x14ac:dyDescent="0.2">
      <c r="B33" s="72">
        <v>2025</v>
      </c>
      <c r="C33" s="72">
        <v>891780111</v>
      </c>
      <c r="D33" s="72" t="s">
        <v>63</v>
      </c>
      <c r="E33" s="99" t="s">
        <v>526</v>
      </c>
      <c r="F33" s="96" t="s">
        <v>525</v>
      </c>
      <c r="G33" s="73">
        <v>0</v>
      </c>
      <c r="H33" s="73" t="s">
        <v>71</v>
      </c>
      <c r="I33" s="72" t="s">
        <v>288</v>
      </c>
      <c r="J33" s="74" t="s">
        <v>81</v>
      </c>
      <c r="K33" s="99" t="s">
        <v>524</v>
      </c>
      <c r="L33" s="287">
        <v>24400000</v>
      </c>
      <c r="M33" s="72" t="s">
        <v>66</v>
      </c>
      <c r="N33" s="99" t="s">
        <v>523</v>
      </c>
      <c r="O33" s="101">
        <v>1084788615</v>
      </c>
      <c r="P33" s="140">
        <v>102</v>
      </c>
      <c r="Q33" s="292">
        <v>45677</v>
      </c>
      <c r="R33" s="295">
        <v>1014200000</v>
      </c>
      <c r="S33" s="292">
        <v>45678</v>
      </c>
      <c r="T33" s="76">
        <f t="shared" si="0"/>
        <v>24400000</v>
      </c>
      <c r="U33" s="73" t="s">
        <v>65</v>
      </c>
      <c r="V33" s="105">
        <v>57461852</v>
      </c>
      <c r="W33" s="99" t="s">
        <v>426</v>
      </c>
      <c r="X33" s="300">
        <v>45678</v>
      </c>
      <c r="Y33" s="300">
        <v>45678</v>
      </c>
      <c r="Z33" s="75" t="s">
        <v>73</v>
      </c>
      <c r="AA33" s="300">
        <v>45853</v>
      </c>
      <c r="AB33" s="142">
        <f t="shared" si="1"/>
        <v>175</v>
      </c>
      <c r="AC33" s="76">
        <v>0</v>
      </c>
      <c r="AD33" s="76">
        <v>0</v>
      </c>
      <c r="AE33" s="76">
        <v>0</v>
      </c>
      <c r="AF33" s="77" t="s">
        <v>73</v>
      </c>
      <c r="AG33" s="105">
        <f t="shared" si="2"/>
        <v>0</v>
      </c>
      <c r="AH33" s="76">
        <v>0</v>
      </c>
      <c r="AI33" s="76">
        <v>0</v>
      </c>
      <c r="AJ33" s="73" t="s">
        <v>73</v>
      </c>
      <c r="AK33" s="78" t="s">
        <v>73</v>
      </c>
      <c r="AL33" s="76">
        <v>1</v>
      </c>
      <c r="AM33" s="73" t="s">
        <v>73</v>
      </c>
      <c r="AN33" s="73" t="s">
        <v>73</v>
      </c>
      <c r="AO33" s="73" t="s">
        <v>73</v>
      </c>
      <c r="AP33" s="96">
        <f t="shared" si="3"/>
        <v>0</v>
      </c>
      <c r="AQ33" s="307">
        <f t="shared" si="4"/>
        <v>24400000</v>
      </c>
      <c r="AR33" s="73" t="s">
        <v>65</v>
      </c>
      <c r="AS33" s="76">
        <f t="shared" si="5"/>
        <v>24400000</v>
      </c>
      <c r="AT33" s="73" t="s">
        <v>86</v>
      </c>
      <c r="AU33" s="76">
        <v>0</v>
      </c>
      <c r="AV33" s="79" t="s">
        <v>73</v>
      </c>
      <c r="AW33" s="312">
        <f t="shared" si="6"/>
        <v>2400000</v>
      </c>
      <c r="AX33" s="312">
        <v>22000000</v>
      </c>
      <c r="AY33" s="82">
        <f t="shared" si="7"/>
        <v>9.8360655737704916E-2</v>
      </c>
      <c r="AZ33" s="83">
        <f t="shared" si="8"/>
        <v>9.8360655737704916E-2</v>
      </c>
      <c r="BA33" s="79" t="s">
        <v>73</v>
      </c>
      <c r="BB33" s="73" t="s">
        <v>87</v>
      </c>
      <c r="BC33" s="96" t="s">
        <v>522</v>
      </c>
      <c r="BD33" s="72" t="s">
        <v>65</v>
      </c>
      <c r="BE33" s="72" t="s">
        <v>65</v>
      </c>
    </row>
    <row r="34" spans="2:57" s="134" customFormat="1" ht="12.75" x14ac:dyDescent="0.2">
      <c r="B34" s="72">
        <v>2025</v>
      </c>
      <c r="C34" s="72">
        <v>891780111</v>
      </c>
      <c r="D34" s="72" t="s">
        <v>63</v>
      </c>
      <c r="E34" s="99" t="s">
        <v>521</v>
      </c>
      <c r="F34" s="96" t="s">
        <v>520</v>
      </c>
      <c r="G34" s="73">
        <v>0</v>
      </c>
      <c r="H34" s="73" t="s">
        <v>71</v>
      </c>
      <c r="I34" s="72" t="s">
        <v>288</v>
      </c>
      <c r="J34" s="74" t="s">
        <v>81</v>
      </c>
      <c r="K34" s="99" t="s">
        <v>519</v>
      </c>
      <c r="L34" s="287">
        <v>14133333</v>
      </c>
      <c r="M34" s="72" t="s">
        <v>66</v>
      </c>
      <c r="N34" s="99" t="s">
        <v>518</v>
      </c>
      <c r="O34" s="101">
        <v>1083000226</v>
      </c>
      <c r="P34" s="140">
        <v>103</v>
      </c>
      <c r="Q34" s="292">
        <v>45677</v>
      </c>
      <c r="R34" s="295">
        <v>712000000</v>
      </c>
      <c r="S34" s="292">
        <v>45679</v>
      </c>
      <c r="T34" s="76">
        <f t="shared" si="0"/>
        <v>14133333</v>
      </c>
      <c r="U34" s="73" t="s">
        <v>65</v>
      </c>
      <c r="V34" s="213">
        <v>39049658</v>
      </c>
      <c r="W34" s="99" t="s">
        <v>492</v>
      </c>
      <c r="X34" s="300">
        <v>45679</v>
      </c>
      <c r="Y34" s="300">
        <v>45679</v>
      </c>
      <c r="Z34" s="75" t="s">
        <v>73</v>
      </c>
      <c r="AA34" s="300">
        <v>45777</v>
      </c>
      <c r="AB34" s="142">
        <f t="shared" si="1"/>
        <v>98</v>
      </c>
      <c r="AC34" s="76">
        <v>0</v>
      </c>
      <c r="AD34" s="76">
        <v>0</v>
      </c>
      <c r="AE34" s="76">
        <v>0</v>
      </c>
      <c r="AF34" s="77" t="s">
        <v>73</v>
      </c>
      <c r="AG34" s="105">
        <f t="shared" si="2"/>
        <v>0</v>
      </c>
      <c r="AH34" s="76">
        <v>0</v>
      </c>
      <c r="AI34" s="76">
        <v>0</v>
      </c>
      <c r="AJ34" s="73" t="s">
        <v>73</v>
      </c>
      <c r="AK34" s="78" t="s">
        <v>73</v>
      </c>
      <c r="AL34" s="76">
        <v>1</v>
      </c>
      <c r="AM34" s="73" t="s">
        <v>73</v>
      </c>
      <c r="AN34" s="73" t="s">
        <v>73</v>
      </c>
      <c r="AO34" s="73" t="s">
        <v>73</v>
      </c>
      <c r="AP34" s="96">
        <f t="shared" si="3"/>
        <v>0</v>
      </c>
      <c r="AQ34" s="307">
        <f t="shared" si="4"/>
        <v>14133333</v>
      </c>
      <c r="AR34" s="73" t="s">
        <v>65</v>
      </c>
      <c r="AS34" s="76">
        <f t="shared" si="5"/>
        <v>14133333</v>
      </c>
      <c r="AT34" s="73" t="s">
        <v>86</v>
      </c>
      <c r="AU34" s="76">
        <v>0</v>
      </c>
      <c r="AV34" s="79" t="s">
        <v>73</v>
      </c>
      <c r="AW34" s="312">
        <f t="shared" si="6"/>
        <v>0</v>
      </c>
      <c r="AX34" s="312">
        <v>14133333</v>
      </c>
      <c r="AY34" s="82">
        <f t="shared" si="7"/>
        <v>0</v>
      </c>
      <c r="AZ34" s="83">
        <f t="shared" si="8"/>
        <v>0</v>
      </c>
      <c r="BA34" s="79" t="s">
        <v>73</v>
      </c>
      <c r="BB34" s="73" t="s">
        <v>87</v>
      </c>
      <c r="BC34" s="96" t="s">
        <v>517</v>
      </c>
      <c r="BD34" s="72" t="s">
        <v>65</v>
      </c>
      <c r="BE34" s="72" t="s">
        <v>65</v>
      </c>
    </row>
    <row r="35" spans="2:57" s="134" customFormat="1" ht="12.75" x14ac:dyDescent="0.2">
      <c r="B35" s="72">
        <v>2025</v>
      </c>
      <c r="C35" s="72">
        <v>891780111</v>
      </c>
      <c r="D35" s="72" t="s">
        <v>63</v>
      </c>
      <c r="E35" s="99" t="s">
        <v>516</v>
      </c>
      <c r="F35" s="96" t="s">
        <v>515</v>
      </c>
      <c r="G35" s="73">
        <v>0</v>
      </c>
      <c r="H35" s="73" t="s">
        <v>71</v>
      </c>
      <c r="I35" s="72" t="s">
        <v>288</v>
      </c>
      <c r="J35" s="74" t="s">
        <v>81</v>
      </c>
      <c r="K35" s="99" t="s">
        <v>514</v>
      </c>
      <c r="L35" s="287">
        <v>22133333</v>
      </c>
      <c r="M35" s="72" t="s">
        <v>66</v>
      </c>
      <c r="N35" s="99" t="s">
        <v>513</v>
      </c>
      <c r="O35" s="101">
        <v>33224219</v>
      </c>
      <c r="P35" s="140">
        <v>103</v>
      </c>
      <c r="Q35" s="292">
        <v>45677</v>
      </c>
      <c r="R35" s="295">
        <v>712000000</v>
      </c>
      <c r="S35" s="292">
        <v>45679</v>
      </c>
      <c r="T35" s="76">
        <f t="shared" si="0"/>
        <v>22133333</v>
      </c>
      <c r="U35" s="73" t="s">
        <v>65</v>
      </c>
      <c r="V35" s="213">
        <v>39049658</v>
      </c>
      <c r="W35" s="99" t="s">
        <v>492</v>
      </c>
      <c r="X35" s="300">
        <v>45679</v>
      </c>
      <c r="Y35" s="300">
        <v>45679</v>
      </c>
      <c r="Z35" s="75" t="s">
        <v>73</v>
      </c>
      <c r="AA35" s="300">
        <v>45838</v>
      </c>
      <c r="AB35" s="142">
        <f t="shared" si="1"/>
        <v>159</v>
      </c>
      <c r="AC35" s="76">
        <v>0</v>
      </c>
      <c r="AD35" s="76">
        <v>0</v>
      </c>
      <c r="AE35" s="76">
        <v>0</v>
      </c>
      <c r="AF35" s="77" t="s">
        <v>73</v>
      </c>
      <c r="AG35" s="105">
        <f t="shared" si="2"/>
        <v>0</v>
      </c>
      <c r="AH35" s="76">
        <v>0</v>
      </c>
      <c r="AI35" s="76">
        <v>0</v>
      </c>
      <c r="AJ35" s="73" t="s">
        <v>73</v>
      </c>
      <c r="AK35" s="78" t="s">
        <v>73</v>
      </c>
      <c r="AL35" s="76">
        <v>1</v>
      </c>
      <c r="AM35" s="73" t="s">
        <v>73</v>
      </c>
      <c r="AN35" s="73" t="s">
        <v>73</v>
      </c>
      <c r="AO35" s="73" t="s">
        <v>73</v>
      </c>
      <c r="AP35" s="96">
        <f t="shared" si="3"/>
        <v>0</v>
      </c>
      <c r="AQ35" s="307">
        <f t="shared" si="4"/>
        <v>22133333</v>
      </c>
      <c r="AR35" s="73" t="s">
        <v>65</v>
      </c>
      <c r="AS35" s="76">
        <f t="shared" si="5"/>
        <v>22133333</v>
      </c>
      <c r="AT35" s="73" t="s">
        <v>86</v>
      </c>
      <c r="AU35" s="76">
        <v>0</v>
      </c>
      <c r="AV35" s="79" t="s">
        <v>73</v>
      </c>
      <c r="AW35" s="312">
        <f t="shared" si="6"/>
        <v>2133333</v>
      </c>
      <c r="AX35" s="312">
        <v>20000000</v>
      </c>
      <c r="AY35" s="82">
        <f t="shared" si="7"/>
        <v>9.6385528560023026E-2</v>
      </c>
      <c r="AZ35" s="83">
        <f t="shared" si="8"/>
        <v>9.6385528560023026E-2</v>
      </c>
      <c r="BA35" s="79" t="s">
        <v>73</v>
      </c>
      <c r="BB35" s="73" t="s">
        <v>87</v>
      </c>
      <c r="BC35" s="96" t="s">
        <v>512</v>
      </c>
      <c r="BD35" s="72" t="s">
        <v>65</v>
      </c>
      <c r="BE35" s="72" t="s">
        <v>65</v>
      </c>
    </row>
    <row r="36" spans="2:57" s="134" customFormat="1" ht="12.75" x14ac:dyDescent="0.2">
      <c r="B36" s="72">
        <v>2025</v>
      </c>
      <c r="C36" s="72">
        <v>891780111</v>
      </c>
      <c r="D36" s="72" t="s">
        <v>63</v>
      </c>
      <c r="E36" s="99" t="s">
        <v>511</v>
      </c>
      <c r="F36" s="96" t="s">
        <v>510</v>
      </c>
      <c r="G36" s="73">
        <v>0</v>
      </c>
      <c r="H36" s="73" t="s">
        <v>71</v>
      </c>
      <c r="I36" s="72" t="s">
        <v>288</v>
      </c>
      <c r="J36" s="74" t="s">
        <v>81</v>
      </c>
      <c r="K36" s="99" t="s">
        <v>509</v>
      </c>
      <c r="L36" s="287">
        <v>20400000</v>
      </c>
      <c r="M36" s="72" t="s">
        <v>66</v>
      </c>
      <c r="N36" s="99" t="s">
        <v>508</v>
      </c>
      <c r="O36" s="101">
        <v>1077083950</v>
      </c>
      <c r="P36" s="140">
        <v>108</v>
      </c>
      <c r="Q36" s="292">
        <v>45677</v>
      </c>
      <c r="R36" s="295">
        <v>123000000</v>
      </c>
      <c r="S36" s="292">
        <v>45679</v>
      </c>
      <c r="T36" s="76">
        <f t="shared" si="0"/>
        <v>20400000</v>
      </c>
      <c r="U36" s="73" t="s">
        <v>65</v>
      </c>
      <c r="V36" s="297">
        <v>1082851808</v>
      </c>
      <c r="W36" s="99" t="s">
        <v>335</v>
      </c>
      <c r="X36" s="300">
        <v>45679</v>
      </c>
      <c r="Y36" s="300">
        <v>45679</v>
      </c>
      <c r="Z36" s="75" t="s">
        <v>73</v>
      </c>
      <c r="AA36" s="300">
        <v>45823</v>
      </c>
      <c r="AB36" s="142">
        <f t="shared" si="1"/>
        <v>144</v>
      </c>
      <c r="AC36" s="76">
        <v>0</v>
      </c>
      <c r="AD36" s="76">
        <v>0</v>
      </c>
      <c r="AE36" s="76">
        <v>0</v>
      </c>
      <c r="AF36" s="77" t="s">
        <v>73</v>
      </c>
      <c r="AG36" s="105">
        <f t="shared" si="2"/>
        <v>0</v>
      </c>
      <c r="AH36" s="76">
        <v>0</v>
      </c>
      <c r="AI36" s="76">
        <v>0</v>
      </c>
      <c r="AJ36" s="73" t="s">
        <v>73</v>
      </c>
      <c r="AK36" s="78" t="s">
        <v>73</v>
      </c>
      <c r="AL36" s="76">
        <v>1</v>
      </c>
      <c r="AM36" s="73" t="s">
        <v>73</v>
      </c>
      <c r="AN36" s="73" t="s">
        <v>73</v>
      </c>
      <c r="AO36" s="73" t="s">
        <v>73</v>
      </c>
      <c r="AP36" s="96">
        <f t="shared" si="3"/>
        <v>0</v>
      </c>
      <c r="AQ36" s="307">
        <f t="shared" si="4"/>
        <v>20400000</v>
      </c>
      <c r="AR36" s="73" t="s">
        <v>65</v>
      </c>
      <c r="AS36" s="76">
        <f t="shared" si="5"/>
        <v>20400000</v>
      </c>
      <c r="AT36" s="73" t="s">
        <v>86</v>
      </c>
      <c r="AU36" s="76">
        <v>0</v>
      </c>
      <c r="AV36" s="79" t="s">
        <v>73</v>
      </c>
      <c r="AW36" s="312">
        <f t="shared" si="6"/>
        <v>2400000</v>
      </c>
      <c r="AX36" s="312">
        <v>18000000</v>
      </c>
      <c r="AY36" s="82">
        <f t="shared" si="7"/>
        <v>0.11764705882352941</v>
      </c>
      <c r="AZ36" s="83">
        <f t="shared" si="8"/>
        <v>0.11764705882352941</v>
      </c>
      <c r="BA36" s="79" t="s">
        <v>73</v>
      </c>
      <c r="BB36" s="73" t="s">
        <v>87</v>
      </c>
      <c r="BC36" s="96" t="s">
        <v>507</v>
      </c>
      <c r="BD36" s="72" t="s">
        <v>65</v>
      </c>
      <c r="BE36" s="72" t="s">
        <v>65</v>
      </c>
    </row>
    <row r="37" spans="2:57" s="134" customFormat="1" ht="12.75" x14ac:dyDescent="0.2">
      <c r="B37" s="72">
        <v>2025</v>
      </c>
      <c r="C37" s="72">
        <v>891780111</v>
      </c>
      <c r="D37" s="72" t="s">
        <v>63</v>
      </c>
      <c r="E37" s="99" t="s">
        <v>506</v>
      </c>
      <c r="F37" s="96" t="s">
        <v>505</v>
      </c>
      <c r="G37" s="73">
        <v>0</v>
      </c>
      <c r="H37" s="73" t="s">
        <v>71</v>
      </c>
      <c r="I37" s="72" t="s">
        <v>288</v>
      </c>
      <c r="J37" s="74" t="s">
        <v>81</v>
      </c>
      <c r="K37" s="99" t="s">
        <v>504</v>
      </c>
      <c r="L37" s="287">
        <v>17340000</v>
      </c>
      <c r="M37" s="72" t="s">
        <v>66</v>
      </c>
      <c r="N37" s="99" t="s">
        <v>503</v>
      </c>
      <c r="O37" s="101">
        <v>1004461196</v>
      </c>
      <c r="P37" s="140">
        <v>108</v>
      </c>
      <c r="Q37" s="292">
        <v>45677</v>
      </c>
      <c r="R37" s="295">
        <v>123000000</v>
      </c>
      <c r="S37" s="292">
        <v>45679</v>
      </c>
      <c r="T37" s="76">
        <f t="shared" si="0"/>
        <v>17340000</v>
      </c>
      <c r="U37" s="73" t="s">
        <v>65</v>
      </c>
      <c r="V37" s="297">
        <v>1082851808</v>
      </c>
      <c r="W37" s="99" t="s">
        <v>335</v>
      </c>
      <c r="X37" s="300">
        <v>45679</v>
      </c>
      <c r="Y37" s="300">
        <v>45679</v>
      </c>
      <c r="Z37" s="75" t="s">
        <v>73</v>
      </c>
      <c r="AA37" s="300">
        <v>45823</v>
      </c>
      <c r="AB37" s="142">
        <f t="shared" si="1"/>
        <v>144</v>
      </c>
      <c r="AC37" s="76">
        <v>0</v>
      </c>
      <c r="AD37" s="76">
        <v>0</v>
      </c>
      <c r="AE37" s="76">
        <v>0</v>
      </c>
      <c r="AF37" s="77" t="s">
        <v>73</v>
      </c>
      <c r="AG37" s="105">
        <f t="shared" si="2"/>
        <v>0</v>
      </c>
      <c r="AH37" s="76">
        <v>0</v>
      </c>
      <c r="AI37" s="76">
        <v>0</v>
      </c>
      <c r="AJ37" s="73" t="s">
        <v>73</v>
      </c>
      <c r="AK37" s="78" t="s">
        <v>73</v>
      </c>
      <c r="AL37" s="76">
        <v>1</v>
      </c>
      <c r="AM37" s="73" t="s">
        <v>73</v>
      </c>
      <c r="AN37" s="73" t="s">
        <v>73</v>
      </c>
      <c r="AO37" s="73" t="s">
        <v>73</v>
      </c>
      <c r="AP37" s="96">
        <f t="shared" si="3"/>
        <v>0</v>
      </c>
      <c r="AQ37" s="307">
        <f t="shared" si="4"/>
        <v>17340000</v>
      </c>
      <c r="AR37" s="73" t="s">
        <v>65</v>
      </c>
      <c r="AS37" s="76">
        <f t="shared" si="5"/>
        <v>17340000</v>
      </c>
      <c r="AT37" s="73" t="s">
        <v>86</v>
      </c>
      <c r="AU37" s="76">
        <v>0</v>
      </c>
      <c r="AV37" s="79" t="s">
        <v>73</v>
      </c>
      <c r="AW37" s="312">
        <f t="shared" si="6"/>
        <v>2040000</v>
      </c>
      <c r="AX37" s="312">
        <v>15300000</v>
      </c>
      <c r="AY37" s="82">
        <f t="shared" si="7"/>
        <v>0.11764705882352941</v>
      </c>
      <c r="AZ37" s="83">
        <f t="shared" si="8"/>
        <v>0.11764705882352941</v>
      </c>
      <c r="BA37" s="79" t="s">
        <v>73</v>
      </c>
      <c r="BB37" s="73" t="s">
        <v>87</v>
      </c>
      <c r="BC37" s="96" t="s">
        <v>502</v>
      </c>
      <c r="BD37" s="72" t="s">
        <v>65</v>
      </c>
      <c r="BE37" s="72" t="s">
        <v>65</v>
      </c>
    </row>
    <row r="38" spans="2:57" s="134" customFormat="1" ht="12.75" x14ac:dyDescent="0.2">
      <c r="B38" s="72">
        <v>2025</v>
      </c>
      <c r="C38" s="72">
        <v>891780111</v>
      </c>
      <c r="D38" s="72" t="s">
        <v>63</v>
      </c>
      <c r="E38" s="99" t="s">
        <v>501</v>
      </c>
      <c r="F38" s="96" t="s">
        <v>500</v>
      </c>
      <c r="G38" s="73">
        <v>0</v>
      </c>
      <c r="H38" s="73" t="s">
        <v>71</v>
      </c>
      <c r="I38" s="72" t="s">
        <v>288</v>
      </c>
      <c r="J38" s="74" t="s">
        <v>81</v>
      </c>
      <c r="K38" s="99" t="s">
        <v>499</v>
      </c>
      <c r="L38" s="287">
        <v>31540000</v>
      </c>
      <c r="M38" s="72" t="s">
        <v>66</v>
      </c>
      <c r="N38" s="99" t="s">
        <v>498</v>
      </c>
      <c r="O38" s="101">
        <v>3753843</v>
      </c>
      <c r="P38" s="140">
        <v>109</v>
      </c>
      <c r="Q38" s="292">
        <v>45678</v>
      </c>
      <c r="R38" s="295">
        <v>159000000</v>
      </c>
      <c r="S38" s="292">
        <v>45679</v>
      </c>
      <c r="T38" s="76">
        <f t="shared" si="0"/>
        <v>31540000</v>
      </c>
      <c r="U38" s="73" t="s">
        <v>65</v>
      </c>
      <c r="V38" s="213">
        <v>36669284</v>
      </c>
      <c r="W38" s="99" t="s">
        <v>285</v>
      </c>
      <c r="X38" s="300">
        <v>45679</v>
      </c>
      <c r="Y38" s="300">
        <v>45679</v>
      </c>
      <c r="Z38" s="75" t="s">
        <v>73</v>
      </c>
      <c r="AA38" s="300">
        <v>45838</v>
      </c>
      <c r="AB38" s="142">
        <f t="shared" si="1"/>
        <v>159</v>
      </c>
      <c r="AC38" s="76">
        <v>0</v>
      </c>
      <c r="AD38" s="76">
        <v>0</v>
      </c>
      <c r="AE38" s="76">
        <v>0</v>
      </c>
      <c r="AF38" s="77" t="s">
        <v>73</v>
      </c>
      <c r="AG38" s="105">
        <f t="shared" si="2"/>
        <v>0</v>
      </c>
      <c r="AH38" s="76">
        <v>0</v>
      </c>
      <c r="AI38" s="76">
        <v>0</v>
      </c>
      <c r="AJ38" s="73" t="s">
        <v>73</v>
      </c>
      <c r="AK38" s="78" t="s">
        <v>73</v>
      </c>
      <c r="AL38" s="76">
        <v>1</v>
      </c>
      <c r="AM38" s="73" t="s">
        <v>73</v>
      </c>
      <c r="AN38" s="73" t="s">
        <v>73</v>
      </c>
      <c r="AO38" s="73" t="s">
        <v>73</v>
      </c>
      <c r="AP38" s="96">
        <f t="shared" si="3"/>
        <v>0</v>
      </c>
      <c r="AQ38" s="307">
        <f t="shared" si="4"/>
        <v>31540000</v>
      </c>
      <c r="AR38" s="73" t="s">
        <v>65</v>
      </c>
      <c r="AS38" s="76">
        <f t="shared" si="5"/>
        <v>31540000</v>
      </c>
      <c r="AT38" s="73" t="s">
        <v>86</v>
      </c>
      <c r="AU38" s="76">
        <v>0</v>
      </c>
      <c r="AV38" s="79" t="s">
        <v>73</v>
      </c>
      <c r="AW38" s="312">
        <f t="shared" si="6"/>
        <v>3040000</v>
      </c>
      <c r="AX38" s="312">
        <v>28500000</v>
      </c>
      <c r="AY38" s="82">
        <f t="shared" si="7"/>
        <v>9.6385542168674704E-2</v>
      </c>
      <c r="AZ38" s="83">
        <f t="shared" si="8"/>
        <v>9.6385542168674704E-2</v>
      </c>
      <c r="BA38" s="79" t="s">
        <v>73</v>
      </c>
      <c r="BB38" s="73" t="s">
        <v>87</v>
      </c>
      <c r="BC38" s="96" t="s">
        <v>497</v>
      </c>
      <c r="BD38" s="72" t="s">
        <v>65</v>
      </c>
      <c r="BE38" s="72" t="s">
        <v>65</v>
      </c>
    </row>
    <row r="39" spans="2:57" s="134" customFormat="1" ht="12.75" x14ac:dyDescent="0.2">
      <c r="B39" s="72">
        <v>2025</v>
      </c>
      <c r="C39" s="72">
        <v>891780111</v>
      </c>
      <c r="D39" s="72" t="s">
        <v>63</v>
      </c>
      <c r="E39" s="99" t="s">
        <v>496</v>
      </c>
      <c r="F39" s="96" t="s">
        <v>495</v>
      </c>
      <c r="G39" s="73">
        <v>0</v>
      </c>
      <c r="H39" s="73" t="s">
        <v>71</v>
      </c>
      <c r="I39" s="72" t="s">
        <v>288</v>
      </c>
      <c r="J39" s="74" t="s">
        <v>81</v>
      </c>
      <c r="K39" s="99" t="s">
        <v>494</v>
      </c>
      <c r="L39" s="287">
        <v>22133333</v>
      </c>
      <c r="M39" s="72" t="s">
        <v>66</v>
      </c>
      <c r="N39" s="99" t="s">
        <v>493</v>
      </c>
      <c r="O39" s="101">
        <v>1082875832</v>
      </c>
      <c r="P39" s="140">
        <v>103</v>
      </c>
      <c r="Q39" s="292">
        <v>45677</v>
      </c>
      <c r="R39" s="295">
        <v>712000000</v>
      </c>
      <c r="S39" s="292">
        <v>45679</v>
      </c>
      <c r="T39" s="76">
        <f t="shared" si="0"/>
        <v>22133333</v>
      </c>
      <c r="U39" s="73" t="s">
        <v>65</v>
      </c>
      <c r="V39" s="213">
        <v>39049658</v>
      </c>
      <c r="W39" s="99" t="s">
        <v>492</v>
      </c>
      <c r="X39" s="300">
        <v>45679</v>
      </c>
      <c r="Y39" s="300">
        <v>45679</v>
      </c>
      <c r="Z39" s="75" t="s">
        <v>73</v>
      </c>
      <c r="AA39" s="300">
        <v>45838</v>
      </c>
      <c r="AB39" s="142">
        <f t="shared" si="1"/>
        <v>159</v>
      </c>
      <c r="AC39" s="76">
        <v>0</v>
      </c>
      <c r="AD39" s="76">
        <v>0</v>
      </c>
      <c r="AE39" s="76">
        <v>0</v>
      </c>
      <c r="AF39" s="77" t="s">
        <v>73</v>
      </c>
      <c r="AG39" s="105">
        <f t="shared" si="2"/>
        <v>0</v>
      </c>
      <c r="AH39" s="76">
        <v>0</v>
      </c>
      <c r="AI39" s="76">
        <v>0</v>
      </c>
      <c r="AJ39" s="73" t="s">
        <v>73</v>
      </c>
      <c r="AK39" s="78" t="s">
        <v>73</v>
      </c>
      <c r="AL39" s="76">
        <v>1</v>
      </c>
      <c r="AM39" s="73" t="s">
        <v>73</v>
      </c>
      <c r="AN39" s="73" t="s">
        <v>73</v>
      </c>
      <c r="AO39" s="73" t="s">
        <v>73</v>
      </c>
      <c r="AP39" s="96">
        <f t="shared" si="3"/>
        <v>0</v>
      </c>
      <c r="AQ39" s="307">
        <f t="shared" si="4"/>
        <v>22133333</v>
      </c>
      <c r="AR39" s="73" t="s">
        <v>65</v>
      </c>
      <c r="AS39" s="76">
        <f t="shared" si="5"/>
        <v>22133333</v>
      </c>
      <c r="AT39" s="73" t="s">
        <v>86</v>
      </c>
      <c r="AU39" s="76">
        <v>0</v>
      </c>
      <c r="AV39" s="79" t="s">
        <v>73</v>
      </c>
      <c r="AW39" s="312">
        <f t="shared" si="6"/>
        <v>2133333</v>
      </c>
      <c r="AX39" s="312">
        <v>20000000</v>
      </c>
      <c r="AY39" s="82">
        <f t="shared" si="7"/>
        <v>9.6385528560023026E-2</v>
      </c>
      <c r="AZ39" s="83">
        <f t="shared" si="8"/>
        <v>9.6385528560023026E-2</v>
      </c>
      <c r="BA39" s="79" t="s">
        <v>73</v>
      </c>
      <c r="BB39" s="73" t="s">
        <v>87</v>
      </c>
      <c r="BC39" s="96" t="s">
        <v>491</v>
      </c>
      <c r="BD39" s="72" t="s">
        <v>65</v>
      </c>
      <c r="BE39" s="72" t="s">
        <v>65</v>
      </c>
    </row>
    <row r="40" spans="2:57" s="134" customFormat="1" ht="12.75" x14ac:dyDescent="0.2">
      <c r="B40" s="72">
        <v>2025</v>
      </c>
      <c r="C40" s="72">
        <v>891780111</v>
      </c>
      <c r="D40" s="72" t="s">
        <v>63</v>
      </c>
      <c r="E40" s="99" t="s">
        <v>490</v>
      </c>
      <c r="F40" s="96" t="s">
        <v>489</v>
      </c>
      <c r="G40" s="73">
        <v>0</v>
      </c>
      <c r="H40" s="73" t="s">
        <v>71</v>
      </c>
      <c r="I40" s="72" t="s">
        <v>288</v>
      </c>
      <c r="J40" s="74" t="s">
        <v>81</v>
      </c>
      <c r="K40" s="99" t="s">
        <v>488</v>
      </c>
      <c r="L40" s="287">
        <v>19856667</v>
      </c>
      <c r="M40" s="72" t="s">
        <v>66</v>
      </c>
      <c r="N40" s="99" t="s">
        <v>487</v>
      </c>
      <c r="O40" s="101">
        <v>1045710831</v>
      </c>
      <c r="P40" s="140">
        <v>105</v>
      </c>
      <c r="Q40" s="292">
        <v>45677</v>
      </c>
      <c r="R40" s="295">
        <v>722000000</v>
      </c>
      <c r="S40" s="292">
        <v>45679</v>
      </c>
      <c r="T40" s="76">
        <f t="shared" ref="T40:T71" si="9">+L40</f>
        <v>19856667</v>
      </c>
      <c r="U40" s="73" t="s">
        <v>65</v>
      </c>
      <c r="V40" s="213">
        <v>85155551</v>
      </c>
      <c r="W40" s="99" t="s">
        <v>361</v>
      </c>
      <c r="X40" s="300">
        <v>45679</v>
      </c>
      <c r="Y40" s="300">
        <v>45679</v>
      </c>
      <c r="Z40" s="75" t="s">
        <v>73</v>
      </c>
      <c r="AA40" s="300">
        <v>45838</v>
      </c>
      <c r="AB40" s="142">
        <f t="shared" ref="AB40:AB71" si="10">+IF(Z40="1800-01-01",AA40-Y40,AA40-Z40)</f>
        <v>159</v>
      </c>
      <c r="AC40" s="76">
        <v>0</v>
      </c>
      <c r="AD40" s="76">
        <v>0</v>
      </c>
      <c r="AE40" s="76">
        <v>0</v>
      </c>
      <c r="AF40" s="77" t="s">
        <v>73</v>
      </c>
      <c r="AG40" s="105">
        <f t="shared" ref="AG40:AG71" si="11">+IF(AF40="1800-01-01",0,AF40-AA40)</f>
        <v>0</v>
      </c>
      <c r="AH40" s="76">
        <v>0</v>
      </c>
      <c r="AI40" s="76">
        <v>0</v>
      </c>
      <c r="AJ40" s="73" t="s">
        <v>73</v>
      </c>
      <c r="AK40" s="78" t="s">
        <v>73</v>
      </c>
      <c r="AL40" s="76">
        <v>1</v>
      </c>
      <c r="AM40" s="73" t="s">
        <v>73</v>
      </c>
      <c r="AN40" s="73" t="s">
        <v>73</v>
      </c>
      <c r="AO40" s="73" t="s">
        <v>73</v>
      </c>
      <c r="AP40" s="96">
        <f t="shared" ref="AP40:AP71" si="12">+IF(AM40="1800-01-01",0,AN40-AM40)</f>
        <v>0</v>
      </c>
      <c r="AQ40" s="307">
        <f t="shared" ref="AQ40:AQ71" si="13">+L40+AD40-AI40</f>
        <v>19856667</v>
      </c>
      <c r="AR40" s="73" t="s">
        <v>65</v>
      </c>
      <c r="AS40" s="76">
        <f t="shared" ref="AS40:AS71" si="14">+L40</f>
        <v>19856667</v>
      </c>
      <c r="AT40" s="73" t="s">
        <v>86</v>
      </c>
      <c r="AU40" s="76">
        <v>0</v>
      </c>
      <c r="AV40" s="79" t="s">
        <v>73</v>
      </c>
      <c r="AW40" s="312">
        <f t="shared" ref="AW40:AW71" si="15">+AQ40-AX40</f>
        <v>1356667</v>
      </c>
      <c r="AX40" s="312">
        <v>18500000</v>
      </c>
      <c r="AY40" s="82">
        <f t="shared" ref="AY40:AY71" si="16">+IFERROR(AW40/AQ40,"_")</f>
        <v>6.8322997006496605E-2</v>
      </c>
      <c r="AZ40" s="83">
        <f t="shared" ref="AZ40:AZ71" si="17">+IFERROR(AW40/AQ40,"_")</f>
        <v>6.8322997006496605E-2</v>
      </c>
      <c r="BA40" s="79" t="s">
        <v>73</v>
      </c>
      <c r="BB40" s="73" t="s">
        <v>87</v>
      </c>
      <c r="BC40" s="96" t="s">
        <v>486</v>
      </c>
      <c r="BD40" s="72" t="s">
        <v>65</v>
      </c>
      <c r="BE40" s="72" t="s">
        <v>65</v>
      </c>
    </row>
    <row r="41" spans="2:57" s="134" customFormat="1" ht="12.75" x14ac:dyDescent="0.2">
      <c r="B41" s="72">
        <v>2025</v>
      </c>
      <c r="C41" s="72">
        <v>891780111</v>
      </c>
      <c r="D41" s="72" t="s">
        <v>63</v>
      </c>
      <c r="E41" s="99" t="s">
        <v>485</v>
      </c>
      <c r="F41" s="96" t="s">
        <v>484</v>
      </c>
      <c r="G41" s="73">
        <v>0</v>
      </c>
      <c r="H41" s="73" t="s">
        <v>71</v>
      </c>
      <c r="I41" s="72" t="s">
        <v>288</v>
      </c>
      <c r="J41" s="74" t="s">
        <v>81</v>
      </c>
      <c r="K41" s="99" t="s">
        <v>483</v>
      </c>
      <c r="L41" s="287">
        <v>22540000</v>
      </c>
      <c r="M41" s="72" t="s">
        <v>66</v>
      </c>
      <c r="N41" s="99" t="s">
        <v>482</v>
      </c>
      <c r="O41" s="101">
        <v>1084732648</v>
      </c>
      <c r="P41" s="140">
        <v>105</v>
      </c>
      <c r="Q41" s="292">
        <v>45677</v>
      </c>
      <c r="R41" s="295">
        <v>722000000</v>
      </c>
      <c r="S41" s="292">
        <v>45679</v>
      </c>
      <c r="T41" s="76">
        <f t="shared" si="9"/>
        <v>22540000</v>
      </c>
      <c r="U41" s="73" t="s">
        <v>65</v>
      </c>
      <c r="V41" s="213">
        <v>85155551</v>
      </c>
      <c r="W41" s="99" t="s">
        <v>361</v>
      </c>
      <c r="X41" s="300">
        <v>45679</v>
      </c>
      <c r="Y41" s="300">
        <v>45679</v>
      </c>
      <c r="Z41" s="75" t="s">
        <v>73</v>
      </c>
      <c r="AA41" s="300">
        <v>45838</v>
      </c>
      <c r="AB41" s="142">
        <f t="shared" si="10"/>
        <v>159</v>
      </c>
      <c r="AC41" s="76">
        <v>0</v>
      </c>
      <c r="AD41" s="76">
        <v>0</v>
      </c>
      <c r="AE41" s="76">
        <v>0</v>
      </c>
      <c r="AF41" s="77" t="s">
        <v>73</v>
      </c>
      <c r="AG41" s="105">
        <f t="shared" si="11"/>
        <v>0</v>
      </c>
      <c r="AH41" s="76">
        <v>0</v>
      </c>
      <c r="AI41" s="76">
        <v>0</v>
      </c>
      <c r="AJ41" s="73" t="s">
        <v>73</v>
      </c>
      <c r="AK41" s="78" t="s">
        <v>73</v>
      </c>
      <c r="AL41" s="76">
        <v>1</v>
      </c>
      <c r="AM41" s="73" t="s">
        <v>73</v>
      </c>
      <c r="AN41" s="73" t="s">
        <v>73</v>
      </c>
      <c r="AO41" s="73" t="s">
        <v>73</v>
      </c>
      <c r="AP41" s="96">
        <f t="shared" si="12"/>
        <v>0</v>
      </c>
      <c r="AQ41" s="307">
        <f t="shared" si="13"/>
        <v>22540000</v>
      </c>
      <c r="AR41" s="73" t="s">
        <v>65</v>
      </c>
      <c r="AS41" s="76">
        <f t="shared" si="14"/>
        <v>22540000</v>
      </c>
      <c r="AT41" s="73" t="s">
        <v>86</v>
      </c>
      <c r="AU41" s="76">
        <v>0</v>
      </c>
      <c r="AV41" s="79" t="s">
        <v>73</v>
      </c>
      <c r="AW41" s="312">
        <f t="shared" si="15"/>
        <v>1540000</v>
      </c>
      <c r="AX41" s="312">
        <v>21000000</v>
      </c>
      <c r="AY41" s="82">
        <f t="shared" si="16"/>
        <v>6.8322981366459631E-2</v>
      </c>
      <c r="AZ41" s="83">
        <f t="shared" si="17"/>
        <v>6.8322981366459631E-2</v>
      </c>
      <c r="BA41" s="79" t="s">
        <v>73</v>
      </c>
      <c r="BB41" s="73" t="s">
        <v>87</v>
      </c>
      <c r="BC41" s="96" t="s">
        <v>481</v>
      </c>
      <c r="BD41" s="72" t="s">
        <v>65</v>
      </c>
      <c r="BE41" s="72" t="s">
        <v>65</v>
      </c>
    </row>
    <row r="42" spans="2:57" s="134" customFormat="1" ht="12.75" x14ac:dyDescent="0.2">
      <c r="B42" s="72">
        <v>2025</v>
      </c>
      <c r="C42" s="72">
        <v>891780111</v>
      </c>
      <c r="D42" s="72" t="s">
        <v>63</v>
      </c>
      <c r="E42" s="99" t="s">
        <v>480</v>
      </c>
      <c r="F42" s="96" t="s">
        <v>479</v>
      </c>
      <c r="G42" s="73">
        <v>0</v>
      </c>
      <c r="H42" s="73" t="s">
        <v>71</v>
      </c>
      <c r="I42" s="72" t="s">
        <v>288</v>
      </c>
      <c r="J42" s="74" t="s">
        <v>81</v>
      </c>
      <c r="K42" s="99" t="s">
        <v>478</v>
      </c>
      <c r="L42" s="287">
        <v>21466667</v>
      </c>
      <c r="M42" s="72" t="s">
        <v>66</v>
      </c>
      <c r="N42" s="99" t="s">
        <v>477</v>
      </c>
      <c r="O42" s="101">
        <v>1082950124</v>
      </c>
      <c r="P42" s="140">
        <v>111</v>
      </c>
      <c r="Q42" s="292">
        <v>45678</v>
      </c>
      <c r="R42" s="295">
        <v>557700000</v>
      </c>
      <c r="S42" s="292">
        <v>45679</v>
      </c>
      <c r="T42" s="76">
        <f t="shared" si="9"/>
        <v>21466667</v>
      </c>
      <c r="U42" s="73" t="s">
        <v>65</v>
      </c>
      <c r="V42" s="213">
        <v>1082884010</v>
      </c>
      <c r="W42" s="99" t="s">
        <v>389</v>
      </c>
      <c r="X42" s="300">
        <v>45679</v>
      </c>
      <c r="Y42" s="300">
        <v>45679</v>
      </c>
      <c r="Z42" s="75" t="s">
        <v>73</v>
      </c>
      <c r="AA42" s="300">
        <v>45838</v>
      </c>
      <c r="AB42" s="142">
        <f t="shared" si="10"/>
        <v>159</v>
      </c>
      <c r="AC42" s="76">
        <v>0</v>
      </c>
      <c r="AD42" s="76">
        <v>0</v>
      </c>
      <c r="AE42" s="76">
        <v>0</v>
      </c>
      <c r="AF42" s="77" t="s">
        <v>73</v>
      </c>
      <c r="AG42" s="105">
        <f t="shared" si="11"/>
        <v>0</v>
      </c>
      <c r="AH42" s="76">
        <v>0</v>
      </c>
      <c r="AI42" s="76">
        <v>0</v>
      </c>
      <c r="AJ42" s="73" t="s">
        <v>73</v>
      </c>
      <c r="AK42" s="78" t="s">
        <v>73</v>
      </c>
      <c r="AL42" s="76">
        <v>1</v>
      </c>
      <c r="AM42" s="73" t="s">
        <v>73</v>
      </c>
      <c r="AN42" s="73" t="s">
        <v>73</v>
      </c>
      <c r="AO42" s="73" t="s">
        <v>73</v>
      </c>
      <c r="AP42" s="96">
        <f t="shared" si="12"/>
        <v>0</v>
      </c>
      <c r="AQ42" s="307">
        <f t="shared" si="13"/>
        <v>21466667</v>
      </c>
      <c r="AR42" s="73" t="s">
        <v>65</v>
      </c>
      <c r="AS42" s="76">
        <f t="shared" si="14"/>
        <v>21466667</v>
      </c>
      <c r="AT42" s="73" t="s">
        <v>86</v>
      </c>
      <c r="AU42" s="76">
        <v>0</v>
      </c>
      <c r="AV42" s="79" t="s">
        <v>73</v>
      </c>
      <c r="AW42" s="312">
        <f t="shared" si="15"/>
        <v>0</v>
      </c>
      <c r="AX42" s="312">
        <v>21466667</v>
      </c>
      <c r="AY42" s="82">
        <f t="shared" si="16"/>
        <v>0</v>
      </c>
      <c r="AZ42" s="83">
        <f t="shared" si="17"/>
        <v>0</v>
      </c>
      <c r="BA42" s="79" t="s">
        <v>73</v>
      </c>
      <c r="BB42" s="73" t="s">
        <v>87</v>
      </c>
      <c r="BC42" s="96" t="s">
        <v>476</v>
      </c>
      <c r="BD42" s="72" t="s">
        <v>65</v>
      </c>
      <c r="BE42" s="72" t="s">
        <v>65</v>
      </c>
    </row>
    <row r="43" spans="2:57" s="134" customFormat="1" ht="12.75" x14ac:dyDescent="0.2">
      <c r="B43" s="72">
        <v>2025</v>
      </c>
      <c r="C43" s="72">
        <v>891780111</v>
      </c>
      <c r="D43" s="72" t="s">
        <v>63</v>
      </c>
      <c r="E43" s="99" t="s">
        <v>475</v>
      </c>
      <c r="F43" s="96" t="s">
        <v>474</v>
      </c>
      <c r="G43" s="73">
        <v>0</v>
      </c>
      <c r="H43" s="73" t="s">
        <v>71</v>
      </c>
      <c r="I43" s="72" t="s">
        <v>288</v>
      </c>
      <c r="J43" s="74" t="s">
        <v>81</v>
      </c>
      <c r="K43" s="99" t="s">
        <v>473</v>
      </c>
      <c r="L43" s="287">
        <v>18783333</v>
      </c>
      <c r="M43" s="72" t="s">
        <v>66</v>
      </c>
      <c r="N43" s="99" t="s">
        <v>472</v>
      </c>
      <c r="O43" s="101">
        <v>1082868615</v>
      </c>
      <c r="P43" s="140">
        <v>105</v>
      </c>
      <c r="Q43" s="292">
        <v>45677</v>
      </c>
      <c r="R43" s="295">
        <v>722000000</v>
      </c>
      <c r="S43" s="292">
        <v>45679</v>
      </c>
      <c r="T43" s="76">
        <f t="shared" si="9"/>
        <v>18783333</v>
      </c>
      <c r="U43" s="73" t="s">
        <v>65</v>
      </c>
      <c r="V43" s="213">
        <v>85155551</v>
      </c>
      <c r="W43" s="99" t="s">
        <v>361</v>
      </c>
      <c r="X43" s="300">
        <v>45679</v>
      </c>
      <c r="Y43" s="300">
        <v>45679</v>
      </c>
      <c r="Z43" s="75" t="s">
        <v>73</v>
      </c>
      <c r="AA43" s="300">
        <v>45838</v>
      </c>
      <c r="AB43" s="142">
        <f t="shared" si="10"/>
        <v>159</v>
      </c>
      <c r="AC43" s="76">
        <v>0</v>
      </c>
      <c r="AD43" s="76">
        <v>0</v>
      </c>
      <c r="AE43" s="76">
        <v>0</v>
      </c>
      <c r="AF43" s="77" t="s">
        <v>73</v>
      </c>
      <c r="AG43" s="105">
        <f t="shared" si="11"/>
        <v>0</v>
      </c>
      <c r="AH43" s="76">
        <v>0</v>
      </c>
      <c r="AI43" s="76">
        <v>0</v>
      </c>
      <c r="AJ43" s="73" t="s">
        <v>73</v>
      </c>
      <c r="AK43" s="78" t="s">
        <v>73</v>
      </c>
      <c r="AL43" s="76">
        <v>1</v>
      </c>
      <c r="AM43" s="73" t="s">
        <v>73</v>
      </c>
      <c r="AN43" s="73" t="s">
        <v>73</v>
      </c>
      <c r="AO43" s="73" t="s">
        <v>73</v>
      </c>
      <c r="AP43" s="96">
        <f t="shared" si="12"/>
        <v>0</v>
      </c>
      <c r="AQ43" s="307">
        <f t="shared" si="13"/>
        <v>18783333</v>
      </c>
      <c r="AR43" s="73" t="s">
        <v>65</v>
      </c>
      <c r="AS43" s="76">
        <f t="shared" si="14"/>
        <v>18783333</v>
      </c>
      <c r="AT43" s="73" t="s">
        <v>86</v>
      </c>
      <c r="AU43" s="76">
        <v>0</v>
      </c>
      <c r="AV43" s="79" t="s">
        <v>73</v>
      </c>
      <c r="AW43" s="312">
        <f t="shared" si="15"/>
        <v>1283333</v>
      </c>
      <c r="AX43" s="312">
        <v>17500000</v>
      </c>
      <c r="AY43" s="82">
        <f t="shared" si="16"/>
        <v>6.8322964832705682E-2</v>
      </c>
      <c r="AZ43" s="83">
        <f t="shared" si="17"/>
        <v>6.8322964832705682E-2</v>
      </c>
      <c r="BA43" s="79" t="s">
        <v>73</v>
      </c>
      <c r="BB43" s="73" t="s">
        <v>87</v>
      </c>
      <c r="BC43" s="96" t="s">
        <v>471</v>
      </c>
      <c r="BD43" s="72" t="s">
        <v>65</v>
      </c>
      <c r="BE43" s="72" t="s">
        <v>65</v>
      </c>
    </row>
    <row r="44" spans="2:57" s="134" customFormat="1" ht="12.75" x14ac:dyDescent="0.2">
      <c r="B44" s="72">
        <v>2025</v>
      </c>
      <c r="C44" s="72">
        <v>891780111</v>
      </c>
      <c r="D44" s="72" t="s">
        <v>63</v>
      </c>
      <c r="E44" s="99" t="s">
        <v>470</v>
      </c>
      <c r="F44" s="96" t="s">
        <v>469</v>
      </c>
      <c r="G44" s="73">
        <v>0</v>
      </c>
      <c r="H44" s="73" t="s">
        <v>71</v>
      </c>
      <c r="I44" s="72" t="s">
        <v>288</v>
      </c>
      <c r="J44" s="74" t="s">
        <v>81</v>
      </c>
      <c r="K44" s="99" t="s">
        <v>468</v>
      </c>
      <c r="L44" s="287">
        <v>19856667</v>
      </c>
      <c r="M44" s="72" t="s">
        <v>66</v>
      </c>
      <c r="N44" s="99" t="s">
        <v>467</v>
      </c>
      <c r="O44" s="101">
        <v>12617352</v>
      </c>
      <c r="P44" s="140">
        <v>105</v>
      </c>
      <c r="Q44" s="292">
        <v>45677</v>
      </c>
      <c r="R44" s="295">
        <v>722000000</v>
      </c>
      <c r="S44" s="292">
        <v>45679</v>
      </c>
      <c r="T44" s="76">
        <f t="shared" si="9"/>
        <v>19856667</v>
      </c>
      <c r="U44" s="73" t="s">
        <v>65</v>
      </c>
      <c r="V44" s="213">
        <v>85155551</v>
      </c>
      <c r="W44" s="99" t="s">
        <v>361</v>
      </c>
      <c r="X44" s="300">
        <v>45679</v>
      </c>
      <c r="Y44" s="300">
        <v>45679</v>
      </c>
      <c r="Z44" s="75" t="s">
        <v>73</v>
      </c>
      <c r="AA44" s="300">
        <v>45838</v>
      </c>
      <c r="AB44" s="142">
        <f t="shared" si="10"/>
        <v>159</v>
      </c>
      <c r="AC44" s="76">
        <v>0</v>
      </c>
      <c r="AD44" s="76">
        <v>0</v>
      </c>
      <c r="AE44" s="76">
        <v>0</v>
      </c>
      <c r="AF44" s="77" t="s">
        <v>73</v>
      </c>
      <c r="AG44" s="105">
        <f t="shared" si="11"/>
        <v>0</v>
      </c>
      <c r="AH44" s="76">
        <v>0</v>
      </c>
      <c r="AI44" s="76">
        <v>0</v>
      </c>
      <c r="AJ44" s="73" t="s">
        <v>73</v>
      </c>
      <c r="AK44" s="78" t="s">
        <v>73</v>
      </c>
      <c r="AL44" s="76">
        <v>1</v>
      </c>
      <c r="AM44" s="73" t="s">
        <v>73</v>
      </c>
      <c r="AN44" s="73" t="s">
        <v>73</v>
      </c>
      <c r="AO44" s="73" t="s">
        <v>73</v>
      </c>
      <c r="AP44" s="96">
        <f t="shared" si="12"/>
        <v>0</v>
      </c>
      <c r="AQ44" s="307">
        <f t="shared" si="13"/>
        <v>19856667</v>
      </c>
      <c r="AR44" s="73" t="s">
        <v>65</v>
      </c>
      <c r="AS44" s="76">
        <f t="shared" si="14"/>
        <v>19856667</v>
      </c>
      <c r="AT44" s="73" t="s">
        <v>86</v>
      </c>
      <c r="AU44" s="76">
        <v>0</v>
      </c>
      <c r="AV44" s="79" t="s">
        <v>73</v>
      </c>
      <c r="AW44" s="312">
        <f t="shared" si="15"/>
        <v>1356667</v>
      </c>
      <c r="AX44" s="312">
        <v>18500000</v>
      </c>
      <c r="AY44" s="82">
        <f t="shared" si="16"/>
        <v>6.8322997006496605E-2</v>
      </c>
      <c r="AZ44" s="83">
        <f t="shared" si="17"/>
        <v>6.8322997006496605E-2</v>
      </c>
      <c r="BA44" s="79" t="s">
        <v>73</v>
      </c>
      <c r="BB44" s="73" t="s">
        <v>87</v>
      </c>
      <c r="BC44" s="96" t="s">
        <v>466</v>
      </c>
      <c r="BD44" s="72" t="s">
        <v>65</v>
      </c>
      <c r="BE44" s="72" t="s">
        <v>65</v>
      </c>
    </row>
    <row r="45" spans="2:57" s="134" customFormat="1" ht="12.75" x14ac:dyDescent="0.2">
      <c r="B45" s="72">
        <v>2025</v>
      </c>
      <c r="C45" s="72">
        <v>891780111</v>
      </c>
      <c r="D45" s="72" t="s">
        <v>63</v>
      </c>
      <c r="E45" s="99" t="s">
        <v>465</v>
      </c>
      <c r="F45" s="96" t="s">
        <v>464</v>
      </c>
      <c r="G45" s="73">
        <v>0</v>
      </c>
      <c r="H45" s="73" t="s">
        <v>71</v>
      </c>
      <c r="I45" s="72" t="s">
        <v>288</v>
      </c>
      <c r="J45" s="74" t="s">
        <v>81</v>
      </c>
      <c r="K45" s="99" t="s">
        <v>463</v>
      </c>
      <c r="L45" s="287">
        <v>24346667</v>
      </c>
      <c r="M45" s="72" t="s">
        <v>66</v>
      </c>
      <c r="N45" s="99" t="s">
        <v>462</v>
      </c>
      <c r="O45" s="101">
        <v>1082925044</v>
      </c>
      <c r="P45" s="140">
        <v>105</v>
      </c>
      <c r="Q45" s="292">
        <v>45677</v>
      </c>
      <c r="R45" s="295">
        <v>722000000</v>
      </c>
      <c r="S45" s="292">
        <v>45679</v>
      </c>
      <c r="T45" s="76">
        <f t="shared" si="9"/>
        <v>24346667</v>
      </c>
      <c r="U45" s="73" t="s">
        <v>65</v>
      </c>
      <c r="V45" s="213">
        <v>85155551</v>
      </c>
      <c r="W45" s="99" t="s">
        <v>361</v>
      </c>
      <c r="X45" s="300">
        <v>45679</v>
      </c>
      <c r="Y45" s="300">
        <v>45679</v>
      </c>
      <c r="Z45" s="75" t="s">
        <v>73</v>
      </c>
      <c r="AA45" s="300">
        <v>45838</v>
      </c>
      <c r="AB45" s="142">
        <f t="shared" si="10"/>
        <v>159</v>
      </c>
      <c r="AC45" s="76">
        <v>0</v>
      </c>
      <c r="AD45" s="76">
        <v>0</v>
      </c>
      <c r="AE45" s="76">
        <v>0</v>
      </c>
      <c r="AF45" s="77" t="s">
        <v>73</v>
      </c>
      <c r="AG45" s="105">
        <f t="shared" si="11"/>
        <v>0</v>
      </c>
      <c r="AH45" s="76">
        <v>0</v>
      </c>
      <c r="AI45" s="76">
        <v>0</v>
      </c>
      <c r="AJ45" s="73" t="s">
        <v>73</v>
      </c>
      <c r="AK45" s="78" t="s">
        <v>73</v>
      </c>
      <c r="AL45" s="76">
        <v>1</v>
      </c>
      <c r="AM45" s="73" t="s">
        <v>73</v>
      </c>
      <c r="AN45" s="73" t="s">
        <v>73</v>
      </c>
      <c r="AO45" s="73" t="s">
        <v>73</v>
      </c>
      <c r="AP45" s="96">
        <f t="shared" si="12"/>
        <v>0</v>
      </c>
      <c r="AQ45" s="307">
        <f t="shared" si="13"/>
        <v>24346667</v>
      </c>
      <c r="AR45" s="73" t="s">
        <v>65</v>
      </c>
      <c r="AS45" s="76">
        <f t="shared" si="14"/>
        <v>24346667</v>
      </c>
      <c r="AT45" s="73" t="s">
        <v>86</v>
      </c>
      <c r="AU45" s="76">
        <v>0</v>
      </c>
      <c r="AV45" s="79" t="s">
        <v>73</v>
      </c>
      <c r="AW45" s="312">
        <f t="shared" si="15"/>
        <v>2346667</v>
      </c>
      <c r="AX45" s="312">
        <v>22000000</v>
      </c>
      <c r="AY45" s="82">
        <f t="shared" si="16"/>
        <v>9.6385554540175875E-2</v>
      </c>
      <c r="AZ45" s="83">
        <f t="shared" si="17"/>
        <v>9.6385554540175875E-2</v>
      </c>
      <c r="BA45" s="79" t="s">
        <v>73</v>
      </c>
      <c r="BB45" s="73" t="s">
        <v>87</v>
      </c>
      <c r="BC45" s="96" t="s">
        <v>461</v>
      </c>
      <c r="BD45" s="72" t="s">
        <v>65</v>
      </c>
      <c r="BE45" s="72" t="s">
        <v>65</v>
      </c>
    </row>
    <row r="46" spans="2:57" s="134" customFormat="1" ht="12.75" x14ac:dyDescent="0.2">
      <c r="B46" s="72">
        <v>2025</v>
      </c>
      <c r="C46" s="72">
        <v>891780111</v>
      </c>
      <c r="D46" s="72" t="s">
        <v>63</v>
      </c>
      <c r="E46" s="99" t="s">
        <v>460</v>
      </c>
      <c r="F46" s="96" t="s">
        <v>459</v>
      </c>
      <c r="G46" s="73">
        <v>0</v>
      </c>
      <c r="H46" s="73" t="s">
        <v>71</v>
      </c>
      <c r="I46" s="72" t="s">
        <v>288</v>
      </c>
      <c r="J46" s="74" t="s">
        <v>81</v>
      </c>
      <c r="K46" s="99" t="s">
        <v>458</v>
      </c>
      <c r="L46" s="287">
        <v>24000000</v>
      </c>
      <c r="M46" s="72" t="s">
        <v>66</v>
      </c>
      <c r="N46" s="99" t="s">
        <v>457</v>
      </c>
      <c r="O46" s="101">
        <v>1104435442</v>
      </c>
      <c r="P46" s="140">
        <v>102</v>
      </c>
      <c r="Q46" s="292">
        <v>45677</v>
      </c>
      <c r="R46" s="295">
        <v>1014200000</v>
      </c>
      <c r="S46" s="292">
        <v>45680</v>
      </c>
      <c r="T46" s="76">
        <f t="shared" si="9"/>
        <v>24000000</v>
      </c>
      <c r="U46" s="73" t="s">
        <v>65</v>
      </c>
      <c r="V46" s="213">
        <v>1082903415</v>
      </c>
      <c r="W46" s="99" t="s">
        <v>367</v>
      </c>
      <c r="X46" s="300">
        <v>45680</v>
      </c>
      <c r="Y46" s="300">
        <v>45680</v>
      </c>
      <c r="Z46" s="75" t="s">
        <v>73</v>
      </c>
      <c r="AA46" s="300">
        <v>45852</v>
      </c>
      <c r="AB46" s="142">
        <f t="shared" si="10"/>
        <v>172</v>
      </c>
      <c r="AC46" s="76">
        <v>0</v>
      </c>
      <c r="AD46" s="76">
        <v>0</v>
      </c>
      <c r="AE46" s="76">
        <v>0</v>
      </c>
      <c r="AF46" s="77" t="s">
        <v>73</v>
      </c>
      <c r="AG46" s="105">
        <f t="shared" si="11"/>
        <v>0</v>
      </c>
      <c r="AH46" s="76">
        <v>0</v>
      </c>
      <c r="AI46" s="76">
        <v>0</v>
      </c>
      <c r="AJ46" s="73" t="s">
        <v>73</v>
      </c>
      <c r="AK46" s="78" t="s">
        <v>73</v>
      </c>
      <c r="AL46" s="76">
        <v>1</v>
      </c>
      <c r="AM46" s="73" t="s">
        <v>73</v>
      </c>
      <c r="AN46" s="73" t="s">
        <v>73</v>
      </c>
      <c r="AO46" s="73" t="s">
        <v>73</v>
      </c>
      <c r="AP46" s="96">
        <f t="shared" si="12"/>
        <v>0</v>
      </c>
      <c r="AQ46" s="307">
        <f t="shared" si="13"/>
        <v>24000000</v>
      </c>
      <c r="AR46" s="73" t="s">
        <v>65</v>
      </c>
      <c r="AS46" s="76">
        <f t="shared" si="14"/>
        <v>24000000</v>
      </c>
      <c r="AT46" s="73" t="s">
        <v>86</v>
      </c>
      <c r="AU46" s="76">
        <v>0</v>
      </c>
      <c r="AV46" s="79" t="s">
        <v>73</v>
      </c>
      <c r="AW46" s="312">
        <f t="shared" si="15"/>
        <v>2133333</v>
      </c>
      <c r="AX46" s="312">
        <v>21866667</v>
      </c>
      <c r="AY46" s="82">
        <f t="shared" si="16"/>
        <v>8.8888875000000006E-2</v>
      </c>
      <c r="AZ46" s="83">
        <f t="shared" si="17"/>
        <v>8.8888875000000006E-2</v>
      </c>
      <c r="BA46" s="79" t="s">
        <v>73</v>
      </c>
      <c r="BB46" s="73" t="s">
        <v>87</v>
      </c>
      <c r="BC46" s="96" t="s">
        <v>456</v>
      </c>
      <c r="BD46" s="72" t="s">
        <v>65</v>
      </c>
      <c r="BE46" s="72" t="s">
        <v>65</v>
      </c>
    </row>
    <row r="47" spans="2:57" s="134" customFormat="1" ht="12.75" x14ac:dyDescent="0.2">
      <c r="B47" s="72">
        <v>2025</v>
      </c>
      <c r="C47" s="72">
        <v>891780111</v>
      </c>
      <c r="D47" s="72" t="s">
        <v>63</v>
      </c>
      <c r="E47" s="99" t="s">
        <v>455</v>
      </c>
      <c r="F47" s="96" t="s">
        <v>454</v>
      </c>
      <c r="G47" s="73">
        <v>0</v>
      </c>
      <c r="H47" s="73" t="s">
        <v>71</v>
      </c>
      <c r="I47" s="72" t="s">
        <v>288</v>
      </c>
      <c r="J47" s="74" t="s">
        <v>81</v>
      </c>
      <c r="K47" s="99" t="s">
        <v>453</v>
      </c>
      <c r="L47" s="287">
        <v>24000000</v>
      </c>
      <c r="M47" s="72" t="s">
        <v>66</v>
      </c>
      <c r="N47" s="99" t="s">
        <v>452</v>
      </c>
      <c r="O47" s="101">
        <v>1083023702</v>
      </c>
      <c r="P47" s="140">
        <v>102</v>
      </c>
      <c r="Q47" s="292">
        <v>45677</v>
      </c>
      <c r="R47" s="295">
        <v>1014200000</v>
      </c>
      <c r="S47" s="292">
        <v>45680</v>
      </c>
      <c r="T47" s="76">
        <f t="shared" si="9"/>
        <v>24000000</v>
      </c>
      <c r="U47" s="73" t="s">
        <v>65</v>
      </c>
      <c r="V47" s="213">
        <v>1082903415</v>
      </c>
      <c r="W47" s="99" t="s">
        <v>367</v>
      </c>
      <c r="X47" s="300">
        <v>45680</v>
      </c>
      <c r="Y47" s="300">
        <v>45680</v>
      </c>
      <c r="Z47" s="75" t="s">
        <v>73</v>
      </c>
      <c r="AA47" s="300">
        <v>45852</v>
      </c>
      <c r="AB47" s="142">
        <f t="shared" si="10"/>
        <v>172</v>
      </c>
      <c r="AC47" s="76">
        <v>0</v>
      </c>
      <c r="AD47" s="76">
        <v>0</v>
      </c>
      <c r="AE47" s="76">
        <v>0</v>
      </c>
      <c r="AF47" s="77" t="s">
        <v>73</v>
      </c>
      <c r="AG47" s="105">
        <f t="shared" si="11"/>
        <v>0</v>
      </c>
      <c r="AH47" s="76">
        <v>0</v>
      </c>
      <c r="AI47" s="76">
        <v>0</v>
      </c>
      <c r="AJ47" s="73" t="s">
        <v>73</v>
      </c>
      <c r="AK47" s="78" t="s">
        <v>73</v>
      </c>
      <c r="AL47" s="76">
        <v>1</v>
      </c>
      <c r="AM47" s="73" t="s">
        <v>73</v>
      </c>
      <c r="AN47" s="73" t="s">
        <v>73</v>
      </c>
      <c r="AO47" s="73" t="s">
        <v>73</v>
      </c>
      <c r="AP47" s="96">
        <f t="shared" si="12"/>
        <v>0</v>
      </c>
      <c r="AQ47" s="307">
        <f t="shared" si="13"/>
        <v>24000000</v>
      </c>
      <c r="AR47" s="73" t="s">
        <v>65</v>
      </c>
      <c r="AS47" s="76">
        <f t="shared" si="14"/>
        <v>24000000</v>
      </c>
      <c r="AT47" s="73" t="s">
        <v>86</v>
      </c>
      <c r="AU47" s="76">
        <v>0</v>
      </c>
      <c r="AV47" s="79" t="s">
        <v>73</v>
      </c>
      <c r="AW47" s="312">
        <f t="shared" si="15"/>
        <v>2133333</v>
      </c>
      <c r="AX47" s="312">
        <v>21866667</v>
      </c>
      <c r="AY47" s="82">
        <f t="shared" si="16"/>
        <v>8.8888875000000006E-2</v>
      </c>
      <c r="AZ47" s="83">
        <f t="shared" si="17"/>
        <v>8.8888875000000006E-2</v>
      </c>
      <c r="BA47" s="79" t="s">
        <v>73</v>
      </c>
      <c r="BB47" s="73" t="s">
        <v>87</v>
      </c>
      <c r="BC47" s="96" t="s">
        <v>451</v>
      </c>
      <c r="BD47" s="72" t="s">
        <v>65</v>
      </c>
      <c r="BE47" s="72" t="s">
        <v>65</v>
      </c>
    </row>
    <row r="48" spans="2:57" s="134" customFormat="1" ht="12.75" x14ac:dyDescent="0.2">
      <c r="B48" s="72">
        <v>2025</v>
      </c>
      <c r="C48" s="72">
        <v>891780111</v>
      </c>
      <c r="D48" s="72" t="s">
        <v>63</v>
      </c>
      <c r="E48" s="99" t="s">
        <v>450</v>
      </c>
      <c r="F48" s="96" t="s">
        <v>449</v>
      </c>
      <c r="G48" s="73">
        <v>0</v>
      </c>
      <c r="H48" s="73" t="s">
        <v>71</v>
      </c>
      <c r="I48" s="72" t="s">
        <v>288</v>
      </c>
      <c r="J48" s="74" t="s">
        <v>81</v>
      </c>
      <c r="K48" s="99" t="s">
        <v>448</v>
      </c>
      <c r="L48" s="287">
        <v>23076667</v>
      </c>
      <c r="M48" s="72" t="s">
        <v>66</v>
      </c>
      <c r="N48" s="99" t="s">
        <v>447</v>
      </c>
      <c r="O48" s="101">
        <v>1082983109</v>
      </c>
      <c r="P48" s="140">
        <v>105</v>
      </c>
      <c r="Q48" s="292">
        <v>45677</v>
      </c>
      <c r="R48" s="295">
        <v>722000000</v>
      </c>
      <c r="S48" s="292">
        <v>45680</v>
      </c>
      <c r="T48" s="76">
        <f t="shared" si="9"/>
        <v>23076667</v>
      </c>
      <c r="U48" s="73" t="s">
        <v>65</v>
      </c>
      <c r="V48" s="213">
        <v>85155551</v>
      </c>
      <c r="W48" s="99" t="s">
        <v>361</v>
      </c>
      <c r="X48" s="300">
        <v>45680</v>
      </c>
      <c r="Y48" s="300">
        <v>45680</v>
      </c>
      <c r="Z48" s="75" t="s">
        <v>73</v>
      </c>
      <c r="AA48" s="300">
        <v>45838</v>
      </c>
      <c r="AB48" s="142">
        <f t="shared" si="10"/>
        <v>158</v>
      </c>
      <c r="AC48" s="76">
        <v>0</v>
      </c>
      <c r="AD48" s="76">
        <v>0</v>
      </c>
      <c r="AE48" s="76">
        <v>0</v>
      </c>
      <c r="AF48" s="77" t="s">
        <v>73</v>
      </c>
      <c r="AG48" s="105">
        <f t="shared" si="11"/>
        <v>0</v>
      </c>
      <c r="AH48" s="76">
        <v>0</v>
      </c>
      <c r="AI48" s="76">
        <v>0</v>
      </c>
      <c r="AJ48" s="73" t="s">
        <v>73</v>
      </c>
      <c r="AK48" s="78" t="s">
        <v>73</v>
      </c>
      <c r="AL48" s="76">
        <v>1</v>
      </c>
      <c r="AM48" s="73" t="s">
        <v>73</v>
      </c>
      <c r="AN48" s="73" t="s">
        <v>73</v>
      </c>
      <c r="AO48" s="73" t="s">
        <v>73</v>
      </c>
      <c r="AP48" s="96">
        <f t="shared" si="12"/>
        <v>0</v>
      </c>
      <c r="AQ48" s="307">
        <f t="shared" si="13"/>
        <v>23076667</v>
      </c>
      <c r="AR48" s="73" t="s">
        <v>65</v>
      </c>
      <c r="AS48" s="76">
        <f t="shared" si="14"/>
        <v>23076667</v>
      </c>
      <c r="AT48" s="73" t="s">
        <v>86</v>
      </c>
      <c r="AU48" s="76">
        <v>0</v>
      </c>
      <c r="AV48" s="79" t="s">
        <v>73</v>
      </c>
      <c r="AW48" s="312">
        <f t="shared" si="15"/>
        <v>1576667</v>
      </c>
      <c r="AX48" s="312">
        <v>21500000</v>
      </c>
      <c r="AY48" s="82">
        <f t="shared" si="16"/>
        <v>6.83229948241659E-2</v>
      </c>
      <c r="AZ48" s="83">
        <f t="shared" si="17"/>
        <v>6.83229948241659E-2</v>
      </c>
      <c r="BA48" s="79" t="s">
        <v>73</v>
      </c>
      <c r="BB48" s="73" t="s">
        <v>87</v>
      </c>
      <c r="BC48" s="96" t="s">
        <v>446</v>
      </c>
      <c r="BD48" s="72" t="s">
        <v>65</v>
      </c>
      <c r="BE48" s="72" t="s">
        <v>65</v>
      </c>
    </row>
    <row r="49" spans="2:57" s="134" customFormat="1" ht="12.75" x14ac:dyDescent="0.2">
      <c r="B49" s="72">
        <v>2025</v>
      </c>
      <c r="C49" s="72">
        <v>891780111</v>
      </c>
      <c r="D49" s="72" t="s">
        <v>63</v>
      </c>
      <c r="E49" s="99" t="s">
        <v>445</v>
      </c>
      <c r="F49" s="96" t="s">
        <v>444</v>
      </c>
      <c r="G49" s="73">
        <v>0</v>
      </c>
      <c r="H49" s="73" t="s">
        <v>71</v>
      </c>
      <c r="I49" s="72" t="s">
        <v>288</v>
      </c>
      <c r="J49" s="74" t="s">
        <v>81</v>
      </c>
      <c r="K49" s="99" t="s">
        <v>443</v>
      </c>
      <c r="L49" s="287">
        <v>19856667</v>
      </c>
      <c r="M49" s="72" t="s">
        <v>66</v>
      </c>
      <c r="N49" s="99" t="s">
        <v>442</v>
      </c>
      <c r="O49" s="101">
        <v>1082958642</v>
      </c>
      <c r="P49" s="140">
        <v>105</v>
      </c>
      <c r="Q49" s="292">
        <v>45677</v>
      </c>
      <c r="R49" s="295">
        <v>722000000</v>
      </c>
      <c r="S49" s="292">
        <v>45680</v>
      </c>
      <c r="T49" s="76">
        <f t="shared" si="9"/>
        <v>19856667</v>
      </c>
      <c r="U49" s="73" t="s">
        <v>65</v>
      </c>
      <c r="V49" s="213">
        <v>85155551</v>
      </c>
      <c r="W49" s="99" t="s">
        <v>361</v>
      </c>
      <c r="X49" s="300">
        <v>45680</v>
      </c>
      <c r="Y49" s="300">
        <v>45680</v>
      </c>
      <c r="Z49" s="75" t="s">
        <v>73</v>
      </c>
      <c r="AA49" s="300">
        <v>45838</v>
      </c>
      <c r="AB49" s="142">
        <f t="shared" si="10"/>
        <v>158</v>
      </c>
      <c r="AC49" s="76">
        <v>0</v>
      </c>
      <c r="AD49" s="76">
        <v>0</v>
      </c>
      <c r="AE49" s="76">
        <v>0</v>
      </c>
      <c r="AF49" s="77" t="s">
        <v>73</v>
      </c>
      <c r="AG49" s="105">
        <f t="shared" si="11"/>
        <v>0</v>
      </c>
      <c r="AH49" s="76">
        <v>0</v>
      </c>
      <c r="AI49" s="76">
        <v>0</v>
      </c>
      <c r="AJ49" s="73" t="s">
        <v>73</v>
      </c>
      <c r="AK49" s="78" t="s">
        <v>73</v>
      </c>
      <c r="AL49" s="76">
        <v>1</v>
      </c>
      <c r="AM49" s="73" t="s">
        <v>73</v>
      </c>
      <c r="AN49" s="73" t="s">
        <v>73</v>
      </c>
      <c r="AO49" s="73" t="s">
        <v>73</v>
      </c>
      <c r="AP49" s="96">
        <f t="shared" si="12"/>
        <v>0</v>
      </c>
      <c r="AQ49" s="307">
        <f t="shared" si="13"/>
        <v>19856667</v>
      </c>
      <c r="AR49" s="73" t="s">
        <v>65</v>
      </c>
      <c r="AS49" s="76">
        <f t="shared" si="14"/>
        <v>19856667</v>
      </c>
      <c r="AT49" s="73" t="s">
        <v>86</v>
      </c>
      <c r="AU49" s="76">
        <v>0</v>
      </c>
      <c r="AV49" s="79" t="s">
        <v>73</v>
      </c>
      <c r="AW49" s="312">
        <f t="shared" si="15"/>
        <v>1356667</v>
      </c>
      <c r="AX49" s="312">
        <v>18500000</v>
      </c>
      <c r="AY49" s="82">
        <f t="shared" si="16"/>
        <v>6.8322997006496605E-2</v>
      </c>
      <c r="AZ49" s="83">
        <f t="shared" si="17"/>
        <v>6.8322997006496605E-2</v>
      </c>
      <c r="BA49" s="79" t="s">
        <v>73</v>
      </c>
      <c r="BB49" s="73" t="s">
        <v>87</v>
      </c>
      <c r="BC49" s="96" t="s">
        <v>441</v>
      </c>
      <c r="BD49" s="72" t="s">
        <v>65</v>
      </c>
      <c r="BE49" s="72" t="s">
        <v>65</v>
      </c>
    </row>
    <row r="50" spans="2:57" s="134" customFormat="1" ht="12.75" x14ac:dyDescent="0.2">
      <c r="B50" s="72">
        <v>2025</v>
      </c>
      <c r="C50" s="72">
        <v>891780111</v>
      </c>
      <c r="D50" s="72" t="s">
        <v>63</v>
      </c>
      <c r="E50" s="99" t="s">
        <v>440</v>
      </c>
      <c r="F50" s="96" t="s">
        <v>439</v>
      </c>
      <c r="G50" s="73">
        <v>0</v>
      </c>
      <c r="H50" s="73" t="s">
        <v>71</v>
      </c>
      <c r="I50" s="72" t="s">
        <v>288</v>
      </c>
      <c r="J50" s="74" t="s">
        <v>81</v>
      </c>
      <c r="K50" s="99" t="s">
        <v>438</v>
      </c>
      <c r="L50" s="287">
        <v>20393333</v>
      </c>
      <c r="M50" s="72" t="s">
        <v>66</v>
      </c>
      <c r="N50" s="99" t="s">
        <v>437</v>
      </c>
      <c r="O50" s="101">
        <v>1082990677</v>
      </c>
      <c r="P50" s="140">
        <v>111</v>
      </c>
      <c r="Q50" s="292">
        <v>45678</v>
      </c>
      <c r="R50" s="295">
        <v>557700000</v>
      </c>
      <c r="S50" s="292">
        <v>45680</v>
      </c>
      <c r="T50" s="76">
        <f t="shared" si="9"/>
        <v>20393333</v>
      </c>
      <c r="U50" s="73" t="s">
        <v>65</v>
      </c>
      <c r="V50" s="213">
        <v>1082884010</v>
      </c>
      <c r="W50" s="99" t="s">
        <v>298</v>
      </c>
      <c r="X50" s="300">
        <v>45680</v>
      </c>
      <c r="Y50" s="300">
        <v>45680</v>
      </c>
      <c r="Z50" s="75" t="s">
        <v>73</v>
      </c>
      <c r="AA50" s="300">
        <v>45838</v>
      </c>
      <c r="AB50" s="142">
        <f t="shared" si="10"/>
        <v>158</v>
      </c>
      <c r="AC50" s="76">
        <v>0</v>
      </c>
      <c r="AD50" s="76">
        <v>0</v>
      </c>
      <c r="AE50" s="76">
        <v>0</v>
      </c>
      <c r="AF50" s="77" t="s">
        <v>73</v>
      </c>
      <c r="AG50" s="105">
        <f t="shared" si="11"/>
        <v>0</v>
      </c>
      <c r="AH50" s="76">
        <v>0</v>
      </c>
      <c r="AI50" s="76">
        <v>0</v>
      </c>
      <c r="AJ50" s="73" t="s">
        <v>73</v>
      </c>
      <c r="AK50" s="78" t="s">
        <v>73</v>
      </c>
      <c r="AL50" s="76">
        <v>1</v>
      </c>
      <c r="AM50" s="73" t="s">
        <v>73</v>
      </c>
      <c r="AN50" s="73" t="s">
        <v>73</v>
      </c>
      <c r="AO50" s="73" t="s">
        <v>73</v>
      </c>
      <c r="AP50" s="96">
        <f t="shared" si="12"/>
        <v>0</v>
      </c>
      <c r="AQ50" s="307">
        <f t="shared" si="13"/>
        <v>20393333</v>
      </c>
      <c r="AR50" s="73" t="s">
        <v>65</v>
      </c>
      <c r="AS50" s="76">
        <f t="shared" si="14"/>
        <v>20393333</v>
      </c>
      <c r="AT50" s="73" t="s">
        <v>86</v>
      </c>
      <c r="AU50" s="76">
        <v>0</v>
      </c>
      <c r="AV50" s="79" t="s">
        <v>73</v>
      </c>
      <c r="AW50" s="312">
        <f t="shared" si="15"/>
        <v>1393333</v>
      </c>
      <c r="AX50" s="312">
        <v>19000000</v>
      </c>
      <c r="AY50" s="82">
        <f t="shared" si="16"/>
        <v>6.8322966138002067E-2</v>
      </c>
      <c r="AZ50" s="83">
        <f t="shared" si="17"/>
        <v>6.8322966138002067E-2</v>
      </c>
      <c r="BA50" s="79" t="s">
        <v>73</v>
      </c>
      <c r="BB50" s="73" t="s">
        <v>87</v>
      </c>
      <c r="BC50" s="96" t="s">
        <v>436</v>
      </c>
      <c r="BD50" s="72" t="s">
        <v>65</v>
      </c>
      <c r="BE50" s="72" t="s">
        <v>65</v>
      </c>
    </row>
    <row r="51" spans="2:57" s="134" customFormat="1" ht="12.75" x14ac:dyDescent="0.2">
      <c r="B51" s="72">
        <v>2025</v>
      </c>
      <c r="C51" s="72">
        <v>891780111</v>
      </c>
      <c r="D51" s="72" t="s">
        <v>63</v>
      </c>
      <c r="E51" s="99" t="s">
        <v>435</v>
      </c>
      <c r="F51" s="96" t="s">
        <v>434</v>
      </c>
      <c r="G51" s="73">
        <v>0</v>
      </c>
      <c r="H51" s="73" t="s">
        <v>71</v>
      </c>
      <c r="I51" s="72" t="s">
        <v>288</v>
      </c>
      <c r="J51" s="74" t="s">
        <v>81</v>
      </c>
      <c r="K51" s="99" t="s">
        <v>433</v>
      </c>
      <c r="L51" s="287">
        <v>21466667</v>
      </c>
      <c r="M51" s="72" t="s">
        <v>66</v>
      </c>
      <c r="N51" s="99" t="s">
        <v>432</v>
      </c>
      <c r="O51" s="101">
        <v>1047476135</v>
      </c>
      <c r="P51" s="140">
        <v>111</v>
      </c>
      <c r="Q51" s="292">
        <v>45678</v>
      </c>
      <c r="R51" s="295">
        <v>557700000</v>
      </c>
      <c r="S51" s="292">
        <v>45680</v>
      </c>
      <c r="T51" s="76">
        <f t="shared" si="9"/>
        <v>21466667</v>
      </c>
      <c r="U51" s="73" t="s">
        <v>65</v>
      </c>
      <c r="V51" s="213">
        <v>1082884010</v>
      </c>
      <c r="W51" s="99" t="s">
        <v>298</v>
      </c>
      <c r="X51" s="300">
        <v>45680</v>
      </c>
      <c r="Y51" s="300">
        <v>45680</v>
      </c>
      <c r="Z51" s="75" t="s">
        <v>73</v>
      </c>
      <c r="AA51" s="300">
        <v>45838</v>
      </c>
      <c r="AB51" s="142">
        <f t="shared" si="10"/>
        <v>158</v>
      </c>
      <c r="AC51" s="76">
        <v>0</v>
      </c>
      <c r="AD51" s="76">
        <v>0</v>
      </c>
      <c r="AE51" s="76">
        <v>0</v>
      </c>
      <c r="AF51" s="77" t="s">
        <v>73</v>
      </c>
      <c r="AG51" s="105">
        <f t="shared" si="11"/>
        <v>0</v>
      </c>
      <c r="AH51" s="76">
        <v>0</v>
      </c>
      <c r="AI51" s="76">
        <v>0</v>
      </c>
      <c r="AJ51" s="73" t="s">
        <v>73</v>
      </c>
      <c r="AK51" s="78" t="s">
        <v>73</v>
      </c>
      <c r="AL51" s="76">
        <v>1</v>
      </c>
      <c r="AM51" s="73" t="s">
        <v>73</v>
      </c>
      <c r="AN51" s="73" t="s">
        <v>73</v>
      </c>
      <c r="AO51" s="73" t="s">
        <v>73</v>
      </c>
      <c r="AP51" s="96">
        <f t="shared" si="12"/>
        <v>0</v>
      </c>
      <c r="AQ51" s="307">
        <f t="shared" si="13"/>
        <v>21466667</v>
      </c>
      <c r="AR51" s="73" t="s">
        <v>65</v>
      </c>
      <c r="AS51" s="76">
        <f t="shared" si="14"/>
        <v>21466667</v>
      </c>
      <c r="AT51" s="73" t="s">
        <v>86</v>
      </c>
      <c r="AU51" s="76">
        <v>0</v>
      </c>
      <c r="AV51" s="79" t="s">
        <v>73</v>
      </c>
      <c r="AW51" s="312">
        <f t="shared" si="15"/>
        <v>1466667</v>
      </c>
      <c r="AX51" s="312">
        <v>20000000</v>
      </c>
      <c r="AY51" s="82">
        <f t="shared" si="16"/>
        <v>6.8322995833493855E-2</v>
      </c>
      <c r="AZ51" s="83">
        <f t="shared" si="17"/>
        <v>6.8322995833493855E-2</v>
      </c>
      <c r="BA51" s="79" t="s">
        <v>73</v>
      </c>
      <c r="BB51" s="73" t="s">
        <v>87</v>
      </c>
      <c r="BC51" s="96" t="s">
        <v>431</v>
      </c>
      <c r="BD51" s="72" t="s">
        <v>65</v>
      </c>
      <c r="BE51" s="72" t="s">
        <v>65</v>
      </c>
    </row>
    <row r="52" spans="2:57" s="134" customFormat="1" ht="12.75" x14ac:dyDescent="0.2">
      <c r="B52" s="72">
        <v>2025</v>
      </c>
      <c r="C52" s="72">
        <v>891780111</v>
      </c>
      <c r="D52" s="72" t="s">
        <v>63</v>
      </c>
      <c r="E52" s="99" t="s">
        <v>430</v>
      </c>
      <c r="F52" s="96" t="s">
        <v>429</v>
      </c>
      <c r="G52" s="73">
        <v>0</v>
      </c>
      <c r="H52" s="73" t="s">
        <v>71</v>
      </c>
      <c r="I52" s="72" t="s">
        <v>288</v>
      </c>
      <c r="J52" s="74" t="s">
        <v>81</v>
      </c>
      <c r="K52" s="99" t="s">
        <v>428</v>
      </c>
      <c r="L52" s="287">
        <v>21000000</v>
      </c>
      <c r="M52" s="72" t="s">
        <v>66</v>
      </c>
      <c r="N52" s="99" t="s">
        <v>427</v>
      </c>
      <c r="O52" s="101">
        <v>1082943581</v>
      </c>
      <c r="P52" s="140">
        <v>102</v>
      </c>
      <c r="Q52" s="292">
        <v>45677</v>
      </c>
      <c r="R52" s="295">
        <v>1014200000</v>
      </c>
      <c r="S52" s="292">
        <v>45680</v>
      </c>
      <c r="T52" s="76">
        <f t="shared" si="9"/>
        <v>21000000</v>
      </c>
      <c r="U52" s="73" t="s">
        <v>65</v>
      </c>
      <c r="V52" s="105">
        <v>57461852</v>
      </c>
      <c r="W52" s="99" t="s">
        <v>426</v>
      </c>
      <c r="X52" s="300">
        <v>45680</v>
      </c>
      <c r="Y52" s="300">
        <v>45680</v>
      </c>
      <c r="Z52" s="75" t="s">
        <v>73</v>
      </c>
      <c r="AA52" s="300">
        <v>45853</v>
      </c>
      <c r="AB52" s="142">
        <f t="shared" si="10"/>
        <v>173</v>
      </c>
      <c r="AC52" s="76">
        <v>0</v>
      </c>
      <c r="AD52" s="76">
        <v>0</v>
      </c>
      <c r="AE52" s="76">
        <v>0</v>
      </c>
      <c r="AF52" s="77" t="s">
        <v>73</v>
      </c>
      <c r="AG52" s="105">
        <f t="shared" si="11"/>
        <v>0</v>
      </c>
      <c r="AH52" s="76">
        <v>0</v>
      </c>
      <c r="AI52" s="76">
        <v>0</v>
      </c>
      <c r="AJ52" s="73" t="s">
        <v>73</v>
      </c>
      <c r="AK52" s="78" t="s">
        <v>73</v>
      </c>
      <c r="AL52" s="76">
        <v>1</v>
      </c>
      <c r="AM52" s="73" t="s">
        <v>73</v>
      </c>
      <c r="AN52" s="73" t="s">
        <v>73</v>
      </c>
      <c r="AO52" s="73" t="s">
        <v>73</v>
      </c>
      <c r="AP52" s="96">
        <f t="shared" si="12"/>
        <v>0</v>
      </c>
      <c r="AQ52" s="307">
        <f t="shared" si="13"/>
        <v>21000000</v>
      </c>
      <c r="AR52" s="73" t="s">
        <v>65</v>
      </c>
      <c r="AS52" s="76">
        <f t="shared" si="14"/>
        <v>21000000</v>
      </c>
      <c r="AT52" s="73" t="s">
        <v>86</v>
      </c>
      <c r="AU52" s="76">
        <v>0</v>
      </c>
      <c r="AV52" s="79" t="s">
        <v>73</v>
      </c>
      <c r="AW52" s="312">
        <f t="shared" si="15"/>
        <v>1750000</v>
      </c>
      <c r="AX52" s="312">
        <v>19250000</v>
      </c>
      <c r="AY52" s="82">
        <f t="shared" si="16"/>
        <v>8.3333333333333329E-2</v>
      </c>
      <c r="AZ52" s="83">
        <f t="shared" si="17"/>
        <v>8.3333333333333329E-2</v>
      </c>
      <c r="BA52" s="79" t="s">
        <v>73</v>
      </c>
      <c r="BB52" s="73" t="s">
        <v>87</v>
      </c>
      <c r="BC52" s="96" t="s">
        <v>425</v>
      </c>
      <c r="BD52" s="72" t="s">
        <v>65</v>
      </c>
      <c r="BE52" s="72" t="s">
        <v>65</v>
      </c>
    </row>
    <row r="53" spans="2:57" s="134" customFormat="1" ht="12.75" x14ac:dyDescent="0.2">
      <c r="B53" s="72">
        <v>2025</v>
      </c>
      <c r="C53" s="72">
        <v>891780111</v>
      </c>
      <c r="D53" s="72" t="s">
        <v>63</v>
      </c>
      <c r="E53" s="99" t="s">
        <v>424</v>
      </c>
      <c r="F53" s="96" t="s">
        <v>423</v>
      </c>
      <c r="G53" s="73">
        <v>0</v>
      </c>
      <c r="H53" s="73" t="s">
        <v>71</v>
      </c>
      <c r="I53" s="72" t="s">
        <v>288</v>
      </c>
      <c r="J53" s="74" t="s">
        <v>81</v>
      </c>
      <c r="K53" s="99" t="s">
        <v>422</v>
      </c>
      <c r="L53" s="287">
        <v>22400000</v>
      </c>
      <c r="M53" s="72" t="s">
        <v>66</v>
      </c>
      <c r="N53" s="99" t="s">
        <v>421</v>
      </c>
      <c r="O53" s="101">
        <v>1082984183</v>
      </c>
      <c r="P53" s="140">
        <v>105</v>
      </c>
      <c r="Q53" s="292">
        <v>45677</v>
      </c>
      <c r="R53" s="295">
        <v>722000000</v>
      </c>
      <c r="S53" s="292">
        <v>45680</v>
      </c>
      <c r="T53" s="76">
        <f t="shared" si="9"/>
        <v>22400000</v>
      </c>
      <c r="U53" s="73" t="s">
        <v>65</v>
      </c>
      <c r="V53" s="213">
        <v>85155551</v>
      </c>
      <c r="W53" s="99" t="s">
        <v>361</v>
      </c>
      <c r="X53" s="300">
        <v>45680</v>
      </c>
      <c r="Y53" s="300">
        <v>45680</v>
      </c>
      <c r="Z53" s="75" t="s">
        <v>73</v>
      </c>
      <c r="AA53" s="300">
        <v>45838</v>
      </c>
      <c r="AB53" s="142">
        <f t="shared" si="10"/>
        <v>158</v>
      </c>
      <c r="AC53" s="76">
        <v>0</v>
      </c>
      <c r="AD53" s="76">
        <v>0</v>
      </c>
      <c r="AE53" s="76">
        <v>0</v>
      </c>
      <c r="AF53" s="77" t="s">
        <v>73</v>
      </c>
      <c r="AG53" s="105">
        <f t="shared" si="11"/>
        <v>0</v>
      </c>
      <c r="AH53" s="76">
        <v>0</v>
      </c>
      <c r="AI53" s="76">
        <v>0</v>
      </c>
      <c r="AJ53" s="73" t="s">
        <v>73</v>
      </c>
      <c r="AK53" s="78" t="s">
        <v>73</v>
      </c>
      <c r="AL53" s="76">
        <v>1</v>
      </c>
      <c r="AM53" s="73" t="s">
        <v>73</v>
      </c>
      <c r="AN53" s="73" t="s">
        <v>73</v>
      </c>
      <c r="AO53" s="73" t="s">
        <v>73</v>
      </c>
      <c r="AP53" s="96">
        <f t="shared" si="12"/>
        <v>0</v>
      </c>
      <c r="AQ53" s="307">
        <f t="shared" si="13"/>
        <v>22400000</v>
      </c>
      <c r="AR53" s="73" t="s">
        <v>65</v>
      </c>
      <c r="AS53" s="76">
        <f t="shared" si="14"/>
        <v>22400000</v>
      </c>
      <c r="AT53" s="73" t="s">
        <v>86</v>
      </c>
      <c r="AU53" s="76">
        <v>0</v>
      </c>
      <c r="AV53" s="79" t="s">
        <v>73</v>
      </c>
      <c r="AW53" s="312">
        <f t="shared" si="15"/>
        <v>2400000</v>
      </c>
      <c r="AX53" s="312">
        <v>20000000</v>
      </c>
      <c r="AY53" s="82">
        <f t="shared" si="16"/>
        <v>0.10714285714285714</v>
      </c>
      <c r="AZ53" s="83">
        <f t="shared" si="17"/>
        <v>0.10714285714285714</v>
      </c>
      <c r="BA53" s="79" t="s">
        <v>73</v>
      </c>
      <c r="BB53" s="73" t="s">
        <v>87</v>
      </c>
      <c r="BC53" s="96" t="s">
        <v>420</v>
      </c>
      <c r="BD53" s="72" t="s">
        <v>65</v>
      </c>
      <c r="BE53" s="72" t="s">
        <v>65</v>
      </c>
    </row>
    <row r="54" spans="2:57" s="134" customFormat="1" ht="12.75" x14ac:dyDescent="0.2">
      <c r="B54" s="72">
        <v>2025</v>
      </c>
      <c r="C54" s="72">
        <v>891780111</v>
      </c>
      <c r="D54" s="72" t="s">
        <v>63</v>
      </c>
      <c r="E54" s="99" t="s">
        <v>419</v>
      </c>
      <c r="F54" s="96" t="s">
        <v>418</v>
      </c>
      <c r="G54" s="73">
        <v>0</v>
      </c>
      <c r="H54" s="73" t="s">
        <v>71</v>
      </c>
      <c r="I54" s="72" t="s">
        <v>288</v>
      </c>
      <c r="J54" s="74" t="s">
        <v>81</v>
      </c>
      <c r="K54" s="99" t="s">
        <v>417</v>
      </c>
      <c r="L54" s="287">
        <v>19856667</v>
      </c>
      <c r="M54" s="72" t="s">
        <v>66</v>
      </c>
      <c r="N54" s="99" t="s">
        <v>416</v>
      </c>
      <c r="O54" s="101">
        <v>57445651</v>
      </c>
      <c r="P54" s="140">
        <v>105</v>
      </c>
      <c r="Q54" s="292">
        <v>45677</v>
      </c>
      <c r="R54" s="295">
        <v>722000000</v>
      </c>
      <c r="S54" s="292">
        <v>45680</v>
      </c>
      <c r="T54" s="76">
        <f t="shared" si="9"/>
        <v>19856667</v>
      </c>
      <c r="U54" s="73" t="s">
        <v>65</v>
      </c>
      <c r="V54" s="213">
        <v>85155551</v>
      </c>
      <c r="W54" s="99" t="s">
        <v>361</v>
      </c>
      <c r="X54" s="300">
        <v>45680</v>
      </c>
      <c r="Y54" s="300">
        <v>45680</v>
      </c>
      <c r="Z54" s="75" t="s">
        <v>73</v>
      </c>
      <c r="AA54" s="300">
        <v>45838</v>
      </c>
      <c r="AB54" s="142">
        <f t="shared" si="10"/>
        <v>158</v>
      </c>
      <c r="AC54" s="76">
        <v>0</v>
      </c>
      <c r="AD54" s="76">
        <v>0</v>
      </c>
      <c r="AE54" s="76">
        <v>0</v>
      </c>
      <c r="AF54" s="77" t="s">
        <v>73</v>
      </c>
      <c r="AG54" s="105">
        <f t="shared" si="11"/>
        <v>0</v>
      </c>
      <c r="AH54" s="76">
        <v>0</v>
      </c>
      <c r="AI54" s="76">
        <v>0</v>
      </c>
      <c r="AJ54" s="73" t="s">
        <v>73</v>
      </c>
      <c r="AK54" s="78" t="s">
        <v>73</v>
      </c>
      <c r="AL54" s="76">
        <v>1</v>
      </c>
      <c r="AM54" s="73" t="s">
        <v>73</v>
      </c>
      <c r="AN54" s="73" t="s">
        <v>73</v>
      </c>
      <c r="AO54" s="73" t="s">
        <v>73</v>
      </c>
      <c r="AP54" s="96">
        <f t="shared" si="12"/>
        <v>0</v>
      </c>
      <c r="AQ54" s="307">
        <f t="shared" si="13"/>
        <v>19856667</v>
      </c>
      <c r="AR54" s="73" t="s">
        <v>65</v>
      </c>
      <c r="AS54" s="76">
        <f t="shared" si="14"/>
        <v>19856667</v>
      </c>
      <c r="AT54" s="73" t="s">
        <v>86</v>
      </c>
      <c r="AU54" s="76">
        <v>0</v>
      </c>
      <c r="AV54" s="79" t="s">
        <v>73</v>
      </c>
      <c r="AW54" s="312">
        <f t="shared" si="15"/>
        <v>1356667</v>
      </c>
      <c r="AX54" s="312">
        <v>18500000</v>
      </c>
      <c r="AY54" s="82">
        <f t="shared" si="16"/>
        <v>6.8322997006496605E-2</v>
      </c>
      <c r="AZ54" s="83">
        <f t="shared" si="17"/>
        <v>6.8322997006496605E-2</v>
      </c>
      <c r="BA54" s="79" t="s">
        <v>73</v>
      </c>
      <c r="BB54" s="73" t="s">
        <v>87</v>
      </c>
      <c r="BC54" s="96" t="s">
        <v>415</v>
      </c>
      <c r="BD54" s="72" t="s">
        <v>65</v>
      </c>
      <c r="BE54" s="72" t="s">
        <v>65</v>
      </c>
    </row>
    <row r="55" spans="2:57" s="134" customFormat="1" ht="12.75" x14ac:dyDescent="0.2">
      <c r="B55" s="72">
        <v>2025</v>
      </c>
      <c r="C55" s="72">
        <v>891780111</v>
      </c>
      <c r="D55" s="72" t="s">
        <v>63</v>
      </c>
      <c r="E55" s="99" t="s">
        <v>414</v>
      </c>
      <c r="F55" s="96" t="s">
        <v>413</v>
      </c>
      <c r="G55" s="73">
        <v>0</v>
      </c>
      <c r="H55" s="73" t="s">
        <v>71</v>
      </c>
      <c r="I55" s="72" t="s">
        <v>288</v>
      </c>
      <c r="J55" s="74" t="s">
        <v>81</v>
      </c>
      <c r="K55" s="99" t="s">
        <v>412</v>
      </c>
      <c r="L55" s="287">
        <v>19856667</v>
      </c>
      <c r="M55" s="72" t="s">
        <v>66</v>
      </c>
      <c r="N55" s="99" t="s">
        <v>411</v>
      </c>
      <c r="O55" s="101">
        <v>1082887058</v>
      </c>
      <c r="P55" s="140">
        <v>105</v>
      </c>
      <c r="Q55" s="292">
        <v>45677</v>
      </c>
      <c r="R55" s="295">
        <v>722000000</v>
      </c>
      <c r="S55" s="292">
        <v>45680</v>
      </c>
      <c r="T55" s="76">
        <f t="shared" si="9"/>
        <v>19856667</v>
      </c>
      <c r="U55" s="73" t="s">
        <v>65</v>
      </c>
      <c r="V55" s="213">
        <v>85155551</v>
      </c>
      <c r="W55" s="99" t="s">
        <v>361</v>
      </c>
      <c r="X55" s="300">
        <v>45680</v>
      </c>
      <c r="Y55" s="300">
        <v>45680</v>
      </c>
      <c r="Z55" s="75" t="s">
        <v>73</v>
      </c>
      <c r="AA55" s="300">
        <v>45838</v>
      </c>
      <c r="AB55" s="142">
        <f t="shared" si="10"/>
        <v>158</v>
      </c>
      <c r="AC55" s="76">
        <v>0</v>
      </c>
      <c r="AD55" s="76">
        <v>0</v>
      </c>
      <c r="AE55" s="76">
        <v>0</v>
      </c>
      <c r="AF55" s="77" t="s">
        <v>73</v>
      </c>
      <c r="AG55" s="105">
        <f t="shared" si="11"/>
        <v>0</v>
      </c>
      <c r="AH55" s="76">
        <v>0</v>
      </c>
      <c r="AI55" s="76">
        <v>0</v>
      </c>
      <c r="AJ55" s="73" t="s">
        <v>73</v>
      </c>
      <c r="AK55" s="78" t="s">
        <v>73</v>
      </c>
      <c r="AL55" s="76">
        <v>1</v>
      </c>
      <c r="AM55" s="73" t="s">
        <v>73</v>
      </c>
      <c r="AN55" s="73" t="s">
        <v>73</v>
      </c>
      <c r="AO55" s="73" t="s">
        <v>73</v>
      </c>
      <c r="AP55" s="96">
        <f t="shared" si="12"/>
        <v>0</v>
      </c>
      <c r="AQ55" s="307">
        <f t="shared" si="13"/>
        <v>19856667</v>
      </c>
      <c r="AR55" s="73" t="s">
        <v>65</v>
      </c>
      <c r="AS55" s="76">
        <f t="shared" si="14"/>
        <v>19856667</v>
      </c>
      <c r="AT55" s="73" t="s">
        <v>86</v>
      </c>
      <c r="AU55" s="76">
        <v>0</v>
      </c>
      <c r="AV55" s="79" t="s">
        <v>73</v>
      </c>
      <c r="AW55" s="312">
        <f t="shared" si="15"/>
        <v>1356667</v>
      </c>
      <c r="AX55" s="312">
        <v>18500000</v>
      </c>
      <c r="AY55" s="82">
        <f t="shared" si="16"/>
        <v>6.8322997006496605E-2</v>
      </c>
      <c r="AZ55" s="83">
        <f t="shared" si="17"/>
        <v>6.8322997006496605E-2</v>
      </c>
      <c r="BA55" s="79" t="s">
        <v>73</v>
      </c>
      <c r="BB55" s="73" t="s">
        <v>87</v>
      </c>
      <c r="BC55" s="96" t="s">
        <v>410</v>
      </c>
      <c r="BD55" s="72" t="s">
        <v>65</v>
      </c>
      <c r="BE55" s="72" t="s">
        <v>65</v>
      </c>
    </row>
    <row r="56" spans="2:57" s="134" customFormat="1" ht="12.75" x14ac:dyDescent="0.2">
      <c r="B56" s="72">
        <v>2025</v>
      </c>
      <c r="C56" s="72">
        <v>891780111</v>
      </c>
      <c r="D56" s="72" t="s">
        <v>63</v>
      </c>
      <c r="E56" s="99" t="s">
        <v>409</v>
      </c>
      <c r="F56" s="96" t="s">
        <v>408</v>
      </c>
      <c r="G56" s="73">
        <v>0</v>
      </c>
      <c r="H56" s="73" t="s">
        <v>71</v>
      </c>
      <c r="I56" s="72" t="s">
        <v>288</v>
      </c>
      <c r="J56" s="74" t="s">
        <v>81</v>
      </c>
      <c r="K56" s="99" t="s">
        <v>407</v>
      </c>
      <c r="L56" s="287">
        <v>29150000</v>
      </c>
      <c r="M56" s="72" t="s">
        <v>66</v>
      </c>
      <c r="N56" s="99" t="s">
        <v>406</v>
      </c>
      <c r="O56" s="101">
        <v>85155278</v>
      </c>
      <c r="P56" s="140">
        <v>111</v>
      </c>
      <c r="Q56" s="292">
        <v>45678</v>
      </c>
      <c r="R56" s="295">
        <v>557700000</v>
      </c>
      <c r="S56" s="292">
        <v>45681</v>
      </c>
      <c r="T56" s="76">
        <f t="shared" si="9"/>
        <v>29150000</v>
      </c>
      <c r="U56" s="73" t="s">
        <v>65</v>
      </c>
      <c r="V56" s="213">
        <v>1082884010</v>
      </c>
      <c r="W56" s="99" t="s">
        <v>298</v>
      </c>
      <c r="X56" s="300">
        <v>45681</v>
      </c>
      <c r="Y56" s="300">
        <v>45681</v>
      </c>
      <c r="Z56" s="75" t="s">
        <v>73</v>
      </c>
      <c r="AA56" s="300">
        <v>45838</v>
      </c>
      <c r="AB56" s="142">
        <f t="shared" si="10"/>
        <v>157</v>
      </c>
      <c r="AC56" s="76">
        <v>0</v>
      </c>
      <c r="AD56" s="76">
        <v>0</v>
      </c>
      <c r="AE56" s="76">
        <v>0</v>
      </c>
      <c r="AF56" s="77" t="s">
        <v>73</v>
      </c>
      <c r="AG56" s="105">
        <f t="shared" si="11"/>
        <v>0</v>
      </c>
      <c r="AH56" s="76">
        <v>0</v>
      </c>
      <c r="AI56" s="76">
        <v>0</v>
      </c>
      <c r="AJ56" s="73" t="s">
        <v>73</v>
      </c>
      <c r="AK56" s="78" t="s">
        <v>73</v>
      </c>
      <c r="AL56" s="76">
        <v>1</v>
      </c>
      <c r="AM56" s="73" t="s">
        <v>73</v>
      </c>
      <c r="AN56" s="73" t="s">
        <v>73</v>
      </c>
      <c r="AO56" s="73" t="s">
        <v>73</v>
      </c>
      <c r="AP56" s="96">
        <f t="shared" si="12"/>
        <v>0</v>
      </c>
      <c r="AQ56" s="307">
        <f t="shared" si="13"/>
        <v>29150000</v>
      </c>
      <c r="AR56" s="73" t="s">
        <v>65</v>
      </c>
      <c r="AS56" s="76">
        <f t="shared" si="14"/>
        <v>29150000</v>
      </c>
      <c r="AT56" s="73" t="s">
        <v>86</v>
      </c>
      <c r="AU56" s="76">
        <v>0</v>
      </c>
      <c r="AV56" s="79" t="s">
        <v>73</v>
      </c>
      <c r="AW56" s="312">
        <f t="shared" si="15"/>
        <v>1991615</v>
      </c>
      <c r="AX56" s="312">
        <v>27158385</v>
      </c>
      <c r="AY56" s="82">
        <f t="shared" si="16"/>
        <v>6.83229845626072E-2</v>
      </c>
      <c r="AZ56" s="83">
        <f t="shared" si="17"/>
        <v>6.83229845626072E-2</v>
      </c>
      <c r="BA56" s="79" t="s">
        <v>73</v>
      </c>
      <c r="BB56" s="73" t="s">
        <v>87</v>
      </c>
      <c r="BC56" s="96" t="s">
        <v>405</v>
      </c>
      <c r="BD56" s="72" t="s">
        <v>65</v>
      </c>
      <c r="BE56" s="72" t="s">
        <v>65</v>
      </c>
    </row>
    <row r="57" spans="2:57" s="134" customFormat="1" ht="12.75" x14ac:dyDescent="0.2">
      <c r="B57" s="72">
        <v>2025</v>
      </c>
      <c r="C57" s="72">
        <v>891780111</v>
      </c>
      <c r="D57" s="72" t="s">
        <v>63</v>
      </c>
      <c r="E57" s="99" t="s">
        <v>404</v>
      </c>
      <c r="F57" s="96" t="s">
        <v>403</v>
      </c>
      <c r="G57" s="73">
        <v>0</v>
      </c>
      <c r="H57" s="73" t="s">
        <v>71</v>
      </c>
      <c r="I57" s="72" t="s">
        <v>288</v>
      </c>
      <c r="J57" s="74" t="s">
        <v>81</v>
      </c>
      <c r="K57" s="99" t="s">
        <v>402</v>
      </c>
      <c r="L57" s="287">
        <v>20350000</v>
      </c>
      <c r="M57" s="72" t="s">
        <v>66</v>
      </c>
      <c r="N57" s="99" t="s">
        <v>401</v>
      </c>
      <c r="O57" s="101">
        <v>1082958955</v>
      </c>
      <c r="P57" s="140">
        <v>106</v>
      </c>
      <c r="Q57" s="292">
        <v>45677</v>
      </c>
      <c r="R57" s="295">
        <v>450000000</v>
      </c>
      <c r="S57" s="292">
        <v>45681</v>
      </c>
      <c r="T57" s="76">
        <f t="shared" si="9"/>
        <v>20350000</v>
      </c>
      <c r="U57" s="73" t="s">
        <v>65</v>
      </c>
      <c r="V57" s="213">
        <v>63563343</v>
      </c>
      <c r="W57" s="99" t="s">
        <v>400</v>
      </c>
      <c r="X57" s="300">
        <v>45681</v>
      </c>
      <c r="Y57" s="300">
        <v>45681</v>
      </c>
      <c r="Z57" s="75" t="s">
        <v>73</v>
      </c>
      <c r="AA57" s="300">
        <v>45838</v>
      </c>
      <c r="AB57" s="142">
        <f t="shared" si="10"/>
        <v>157</v>
      </c>
      <c r="AC57" s="76">
        <v>0</v>
      </c>
      <c r="AD57" s="76">
        <v>0</v>
      </c>
      <c r="AE57" s="76">
        <v>0</v>
      </c>
      <c r="AF57" s="77" t="s">
        <v>73</v>
      </c>
      <c r="AG57" s="105">
        <f t="shared" si="11"/>
        <v>0</v>
      </c>
      <c r="AH57" s="76">
        <v>0</v>
      </c>
      <c r="AI57" s="76">
        <v>0</v>
      </c>
      <c r="AJ57" s="73" t="s">
        <v>73</v>
      </c>
      <c r="AK57" s="78" t="s">
        <v>73</v>
      </c>
      <c r="AL57" s="76">
        <v>1</v>
      </c>
      <c r="AM57" s="73" t="s">
        <v>73</v>
      </c>
      <c r="AN57" s="73" t="s">
        <v>73</v>
      </c>
      <c r="AO57" s="73" t="s">
        <v>73</v>
      </c>
      <c r="AP57" s="96">
        <f t="shared" si="12"/>
        <v>0</v>
      </c>
      <c r="AQ57" s="307">
        <f t="shared" si="13"/>
        <v>20350000</v>
      </c>
      <c r="AR57" s="73" t="s">
        <v>65</v>
      </c>
      <c r="AS57" s="76">
        <f t="shared" si="14"/>
        <v>20350000</v>
      </c>
      <c r="AT57" s="73" t="s">
        <v>86</v>
      </c>
      <c r="AU57" s="76">
        <v>0</v>
      </c>
      <c r="AV57" s="79" t="s">
        <v>73</v>
      </c>
      <c r="AW57" s="312">
        <f t="shared" si="15"/>
        <v>1850000</v>
      </c>
      <c r="AX57" s="312">
        <v>18500000</v>
      </c>
      <c r="AY57" s="82">
        <f t="shared" si="16"/>
        <v>9.0909090909090912E-2</v>
      </c>
      <c r="AZ57" s="83">
        <f t="shared" si="17"/>
        <v>9.0909090909090912E-2</v>
      </c>
      <c r="BA57" s="79" t="s">
        <v>73</v>
      </c>
      <c r="BB57" s="73" t="s">
        <v>87</v>
      </c>
      <c r="BC57" s="96" t="s">
        <v>399</v>
      </c>
      <c r="BD57" s="72" t="s">
        <v>65</v>
      </c>
      <c r="BE57" s="72" t="s">
        <v>65</v>
      </c>
    </row>
    <row r="58" spans="2:57" s="134" customFormat="1" ht="12.75" x14ac:dyDescent="0.2">
      <c r="B58" s="72">
        <v>2025</v>
      </c>
      <c r="C58" s="72">
        <v>891780111</v>
      </c>
      <c r="D58" s="72" t="s">
        <v>63</v>
      </c>
      <c r="E58" s="99" t="s">
        <v>398</v>
      </c>
      <c r="F58" s="96" t="s">
        <v>397</v>
      </c>
      <c r="G58" s="73">
        <v>0</v>
      </c>
      <c r="H58" s="73" t="s">
        <v>71</v>
      </c>
      <c r="I58" s="72" t="s">
        <v>288</v>
      </c>
      <c r="J58" s="74" t="s">
        <v>81</v>
      </c>
      <c r="K58" s="99" t="s">
        <v>396</v>
      </c>
      <c r="L58" s="287">
        <v>21466667</v>
      </c>
      <c r="M58" s="72" t="s">
        <v>66</v>
      </c>
      <c r="N58" s="99" t="s">
        <v>395</v>
      </c>
      <c r="O58" s="101">
        <v>1082957323</v>
      </c>
      <c r="P58" s="140">
        <v>111</v>
      </c>
      <c r="Q58" s="292">
        <v>45678</v>
      </c>
      <c r="R58" s="295">
        <v>557700000</v>
      </c>
      <c r="S58" s="292">
        <v>45681</v>
      </c>
      <c r="T58" s="76">
        <f t="shared" si="9"/>
        <v>21466667</v>
      </c>
      <c r="U58" s="73" t="s">
        <v>65</v>
      </c>
      <c r="V58" s="213">
        <v>1082884010</v>
      </c>
      <c r="W58" s="99" t="s">
        <v>389</v>
      </c>
      <c r="X58" s="300">
        <v>45681</v>
      </c>
      <c r="Y58" s="300">
        <v>45681</v>
      </c>
      <c r="Z58" s="75" t="s">
        <v>73</v>
      </c>
      <c r="AA58" s="300">
        <v>45838</v>
      </c>
      <c r="AB58" s="142">
        <f t="shared" si="10"/>
        <v>157</v>
      </c>
      <c r="AC58" s="76">
        <v>0</v>
      </c>
      <c r="AD58" s="76">
        <v>0</v>
      </c>
      <c r="AE58" s="76">
        <v>0</v>
      </c>
      <c r="AF58" s="77" t="s">
        <v>73</v>
      </c>
      <c r="AG58" s="105">
        <f t="shared" si="11"/>
        <v>0</v>
      </c>
      <c r="AH58" s="76">
        <v>0</v>
      </c>
      <c r="AI58" s="76">
        <v>0</v>
      </c>
      <c r="AJ58" s="73" t="s">
        <v>73</v>
      </c>
      <c r="AK58" s="78" t="s">
        <v>73</v>
      </c>
      <c r="AL58" s="76">
        <v>1</v>
      </c>
      <c r="AM58" s="73" t="s">
        <v>73</v>
      </c>
      <c r="AN58" s="73" t="s">
        <v>73</v>
      </c>
      <c r="AO58" s="73" t="s">
        <v>73</v>
      </c>
      <c r="AP58" s="96">
        <f t="shared" si="12"/>
        <v>0</v>
      </c>
      <c r="AQ58" s="307">
        <f t="shared" si="13"/>
        <v>21466667</v>
      </c>
      <c r="AR58" s="73" t="s">
        <v>65</v>
      </c>
      <c r="AS58" s="76">
        <f t="shared" si="14"/>
        <v>21466667</v>
      </c>
      <c r="AT58" s="73" t="s">
        <v>86</v>
      </c>
      <c r="AU58" s="76">
        <v>0</v>
      </c>
      <c r="AV58" s="79" t="s">
        <v>73</v>
      </c>
      <c r="AW58" s="312">
        <f t="shared" si="15"/>
        <v>1466667</v>
      </c>
      <c r="AX58" s="312">
        <v>20000000</v>
      </c>
      <c r="AY58" s="82">
        <f t="shared" si="16"/>
        <v>6.8322995833493855E-2</v>
      </c>
      <c r="AZ58" s="83">
        <f t="shared" si="17"/>
        <v>6.8322995833493855E-2</v>
      </c>
      <c r="BA58" s="79" t="s">
        <v>73</v>
      </c>
      <c r="BB58" s="73" t="s">
        <v>87</v>
      </c>
      <c r="BC58" s="96" t="s">
        <v>394</v>
      </c>
      <c r="BD58" s="72" t="s">
        <v>65</v>
      </c>
      <c r="BE58" s="72" t="s">
        <v>65</v>
      </c>
    </row>
    <row r="59" spans="2:57" s="134" customFormat="1" ht="12.75" x14ac:dyDescent="0.2">
      <c r="B59" s="72">
        <v>2025</v>
      </c>
      <c r="C59" s="72">
        <v>891780111</v>
      </c>
      <c r="D59" s="72" t="s">
        <v>63</v>
      </c>
      <c r="E59" s="99" t="s">
        <v>393</v>
      </c>
      <c r="F59" s="96" t="s">
        <v>392</v>
      </c>
      <c r="G59" s="73">
        <v>0</v>
      </c>
      <c r="H59" s="73" t="s">
        <v>71</v>
      </c>
      <c r="I59" s="72" t="s">
        <v>288</v>
      </c>
      <c r="J59" s="74" t="s">
        <v>81</v>
      </c>
      <c r="K59" s="99" t="s">
        <v>391</v>
      </c>
      <c r="L59" s="287">
        <v>20393333</v>
      </c>
      <c r="M59" s="72" t="s">
        <v>66</v>
      </c>
      <c r="N59" s="99" t="s">
        <v>390</v>
      </c>
      <c r="O59" s="101">
        <v>1082992789</v>
      </c>
      <c r="P59" s="140">
        <v>111</v>
      </c>
      <c r="Q59" s="292">
        <v>45678</v>
      </c>
      <c r="R59" s="295">
        <v>557700000</v>
      </c>
      <c r="S59" s="292">
        <v>45681</v>
      </c>
      <c r="T59" s="76">
        <f t="shared" si="9"/>
        <v>20393333</v>
      </c>
      <c r="U59" s="73" t="s">
        <v>65</v>
      </c>
      <c r="V59" s="213">
        <v>1082884010</v>
      </c>
      <c r="W59" s="99" t="s">
        <v>389</v>
      </c>
      <c r="X59" s="300">
        <v>45681</v>
      </c>
      <c r="Y59" s="300">
        <v>45681</v>
      </c>
      <c r="Z59" s="75" t="s">
        <v>73</v>
      </c>
      <c r="AA59" s="300">
        <v>45838</v>
      </c>
      <c r="AB59" s="142">
        <f t="shared" si="10"/>
        <v>157</v>
      </c>
      <c r="AC59" s="76">
        <v>0</v>
      </c>
      <c r="AD59" s="76">
        <v>0</v>
      </c>
      <c r="AE59" s="76">
        <v>0</v>
      </c>
      <c r="AF59" s="77" t="s">
        <v>73</v>
      </c>
      <c r="AG59" s="105">
        <f t="shared" si="11"/>
        <v>0</v>
      </c>
      <c r="AH59" s="76">
        <v>0</v>
      </c>
      <c r="AI59" s="76">
        <v>0</v>
      </c>
      <c r="AJ59" s="73" t="s">
        <v>73</v>
      </c>
      <c r="AK59" s="78" t="s">
        <v>73</v>
      </c>
      <c r="AL59" s="76">
        <v>1</v>
      </c>
      <c r="AM59" s="73" t="s">
        <v>73</v>
      </c>
      <c r="AN59" s="73" t="s">
        <v>73</v>
      </c>
      <c r="AO59" s="73" t="s">
        <v>73</v>
      </c>
      <c r="AP59" s="96">
        <f t="shared" si="12"/>
        <v>0</v>
      </c>
      <c r="AQ59" s="307">
        <f t="shared" si="13"/>
        <v>20393333</v>
      </c>
      <c r="AR59" s="73" t="s">
        <v>65</v>
      </c>
      <c r="AS59" s="76">
        <f t="shared" si="14"/>
        <v>20393333</v>
      </c>
      <c r="AT59" s="73" t="s">
        <v>86</v>
      </c>
      <c r="AU59" s="76">
        <v>0</v>
      </c>
      <c r="AV59" s="79" t="s">
        <v>73</v>
      </c>
      <c r="AW59" s="312">
        <f t="shared" si="15"/>
        <v>1393333</v>
      </c>
      <c r="AX59" s="312">
        <v>19000000</v>
      </c>
      <c r="AY59" s="82">
        <f t="shared" si="16"/>
        <v>6.8322966138002067E-2</v>
      </c>
      <c r="AZ59" s="83">
        <f t="shared" si="17"/>
        <v>6.8322966138002067E-2</v>
      </c>
      <c r="BA59" s="79" t="s">
        <v>73</v>
      </c>
      <c r="BB59" s="73" t="s">
        <v>87</v>
      </c>
      <c r="BC59" s="96" t="s">
        <v>388</v>
      </c>
      <c r="BD59" s="72" t="s">
        <v>65</v>
      </c>
      <c r="BE59" s="72" t="s">
        <v>65</v>
      </c>
    </row>
    <row r="60" spans="2:57" s="134" customFormat="1" ht="12.75" x14ac:dyDescent="0.2">
      <c r="B60" s="72">
        <v>2025</v>
      </c>
      <c r="C60" s="72">
        <v>891780111</v>
      </c>
      <c r="D60" s="72" t="s">
        <v>63</v>
      </c>
      <c r="E60" s="99" t="s">
        <v>387</v>
      </c>
      <c r="F60" s="96" t="s">
        <v>386</v>
      </c>
      <c r="G60" s="73">
        <v>0</v>
      </c>
      <c r="H60" s="73" t="s">
        <v>71</v>
      </c>
      <c r="I60" s="72" t="s">
        <v>288</v>
      </c>
      <c r="J60" s="74" t="s">
        <v>81</v>
      </c>
      <c r="K60" s="99" t="s">
        <v>385</v>
      </c>
      <c r="L60" s="287">
        <v>24400000</v>
      </c>
      <c r="M60" s="72" t="s">
        <v>66</v>
      </c>
      <c r="N60" s="99" t="s">
        <v>384</v>
      </c>
      <c r="O60" s="101">
        <v>57422539</v>
      </c>
      <c r="P60" s="140">
        <v>102</v>
      </c>
      <c r="Q60" s="292">
        <v>45677</v>
      </c>
      <c r="R60" s="295">
        <v>1014200000</v>
      </c>
      <c r="S60" s="292">
        <v>45681</v>
      </c>
      <c r="T60" s="76">
        <f t="shared" si="9"/>
        <v>24400000</v>
      </c>
      <c r="U60" s="73" t="s">
        <v>65</v>
      </c>
      <c r="V60" s="105">
        <v>57461777</v>
      </c>
      <c r="W60" s="99" t="s">
        <v>383</v>
      </c>
      <c r="X60" s="300">
        <v>45681</v>
      </c>
      <c r="Y60" s="300">
        <v>45681</v>
      </c>
      <c r="Z60" s="75" t="s">
        <v>73</v>
      </c>
      <c r="AA60" s="300">
        <v>45853</v>
      </c>
      <c r="AB60" s="142">
        <f t="shared" si="10"/>
        <v>172</v>
      </c>
      <c r="AC60" s="76">
        <v>0</v>
      </c>
      <c r="AD60" s="76">
        <v>0</v>
      </c>
      <c r="AE60" s="76">
        <v>0</v>
      </c>
      <c r="AF60" s="77" t="s">
        <v>73</v>
      </c>
      <c r="AG60" s="105">
        <f t="shared" si="11"/>
        <v>0</v>
      </c>
      <c r="AH60" s="76">
        <v>0</v>
      </c>
      <c r="AI60" s="76">
        <v>0</v>
      </c>
      <c r="AJ60" s="73" t="s">
        <v>73</v>
      </c>
      <c r="AK60" s="78" t="s">
        <v>73</v>
      </c>
      <c r="AL60" s="76">
        <v>1</v>
      </c>
      <c r="AM60" s="73" t="s">
        <v>73</v>
      </c>
      <c r="AN60" s="73" t="s">
        <v>73</v>
      </c>
      <c r="AO60" s="73" t="s">
        <v>73</v>
      </c>
      <c r="AP60" s="96">
        <f t="shared" si="12"/>
        <v>0</v>
      </c>
      <c r="AQ60" s="307">
        <f t="shared" si="13"/>
        <v>24400000</v>
      </c>
      <c r="AR60" s="73" t="s">
        <v>65</v>
      </c>
      <c r="AS60" s="76">
        <f t="shared" si="14"/>
        <v>24400000</v>
      </c>
      <c r="AT60" s="73" t="s">
        <v>86</v>
      </c>
      <c r="AU60" s="76">
        <v>0</v>
      </c>
      <c r="AV60" s="79" t="s">
        <v>73</v>
      </c>
      <c r="AW60" s="312">
        <f t="shared" si="15"/>
        <v>2400000</v>
      </c>
      <c r="AX60" s="312">
        <v>22000000</v>
      </c>
      <c r="AY60" s="82">
        <f t="shared" si="16"/>
        <v>9.8360655737704916E-2</v>
      </c>
      <c r="AZ60" s="83">
        <f t="shared" si="17"/>
        <v>9.8360655737704916E-2</v>
      </c>
      <c r="BA60" s="79" t="s">
        <v>73</v>
      </c>
      <c r="BB60" s="73" t="s">
        <v>87</v>
      </c>
      <c r="BC60" s="96" t="s">
        <v>382</v>
      </c>
      <c r="BD60" s="72" t="s">
        <v>65</v>
      </c>
      <c r="BE60" s="72" t="s">
        <v>65</v>
      </c>
    </row>
    <row r="61" spans="2:57" s="134" customFormat="1" ht="12.75" x14ac:dyDescent="0.2">
      <c r="B61" s="72">
        <v>2025</v>
      </c>
      <c r="C61" s="72">
        <v>891780111</v>
      </c>
      <c r="D61" s="72" t="s">
        <v>63</v>
      </c>
      <c r="E61" s="99" t="s">
        <v>381</v>
      </c>
      <c r="F61" s="96" t="s">
        <v>380</v>
      </c>
      <c r="G61" s="73">
        <v>0</v>
      </c>
      <c r="H61" s="73" t="s">
        <v>71</v>
      </c>
      <c r="I61" s="72" t="s">
        <v>288</v>
      </c>
      <c r="J61" s="74" t="s">
        <v>81</v>
      </c>
      <c r="K61" s="99" t="s">
        <v>379</v>
      </c>
      <c r="L61" s="287">
        <v>18783333</v>
      </c>
      <c r="M61" s="72" t="s">
        <v>66</v>
      </c>
      <c r="N61" s="99" t="s">
        <v>378</v>
      </c>
      <c r="O61" s="101">
        <v>1124006778</v>
      </c>
      <c r="P61" s="140">
        <v>105</v>
      </c>
      <c r="Q61" s="292">
        <v>45677</v>
      </c>
      <c r="R61" s="295">
        <v>722000000</v>
      </c>
      <c r="S61" s="292">
        <v>45681</v>
      </c>
      <c r="T61" s="76">
        <f t="shared" si="9"/>
        <v>18783333</v>
      </c>
      <c r="U61" s="73" t="s">
        <v>65</v>
      </c>
      <c r="V61" s="213">
        <v>85155551</v>
      </c>
      <c r="W61" s="99" t="s">
        <v>361</v>
      </c>
      <c r="X61" s="300">
        <v>45681</v>
      </c>
      <c r="Y61" s="300">
        <v>45681</v>
      </c>
      <c r="Z61" s="75" t="s">
        <v>73</v>
      </c>
      <c r="AA61" s="300">
        <v>45838</v>
      </c>
      <c r="AB61" s="142">
        <f t="shared" si="10"/>
        <v>157</v>
      </c>
      <c r="AC61" s="76">
        <v>0</v>
      </c>
      <c r="AD61" s="76">
        <v>0</v>
      </c>
      <c r="AE61" s="76">
        <v>0</v>
      </c>
      <c r="AF61" s="77" t="s">
        <v>73</v>
      </c>
      <c r="AG61" s="105">
        <f t="shared" si="11"/>
        <v>0</v>
      </c>
      <c r="AH61" s="76">
        <v>0</v>
      </c>
      <c r="AI61" s="76">
        <v>0</v>
      </c>
      <c r="AJ61" s="73" t="s">
        <v>73</v>
      </c>
      <c r="AK61" s="78" t="s">
        <v>73</v>
      </c>
      <c r="AL61" s="76">
        <v>1</v>
      </c>
      <c r="AM61" s="73" t="s">
        <v>73</v>
      </c>
      <c r="AN61" s="73" t="s">
        <v>73</v>
      </c>
      <c r="AO61" s="73" t="s">
        <v>73</v>
      </c>
      <c r="AP61" s="96">
        <f t="shared" si="12"/>
        <v>0</v>
      </c>
      <c r="AQ61" s="307">
        <f t="shared" si="13"/>
        <v>18783333</v>
      </c>
      <c r="AR61" s="73" t="s">
        <v>65</v>
      </c>
      <c r="AS61" s="76">
        <f t="shared" si="14"/>
        <v>18783333</v>
      </c>
      <c r="AT61" s="73" t="s">
        <v>86</v>
      </c>
      <c r="AU61" s="76">
        <v>0</v>
      </c>
      <c r="AV61" s="79" t="s">
        <v>73</v>
      </c>
      <c r="AW61" s="312">
        <f t="shared" si="15"/>
        <v>1283333</v>
      </c>
      <c r="AX61" s="312">
        <v>17500000</v>
      </c>
      <c r="AY61" s="82">
        <f t="shared" si="16"/>
        <v>6.8322964832705682E-2</v>
      </c>
      <c r="AZ61" s="83">
        <f t="shared" si="17"/>
        <v>6.8322964832705682E-2</v>
      </c>
      <c r="BA61" s="79" t="s">
        <v>73</v>
      </c>
      <c r="BB61" s="73" t="s">
        <v>87</v>
      </c>
      <c r="BC61" s="96" t="s">
        <v>377</v>
      </c>
      <c r="BD61" s="72" t="s">
        <v>65</v>
      </c>
      <c r="BE61" s="72" t="s">
        <v>65</v>
      </c>
    </row>
    <row r="62" spans="2:57" s="134" customFormat="1" ht="12.75" x14ac:dyDescent="0.2">
      <c r="B62" s="72">
        <v>2025</v>
      </c>
      <c r="C62" s="72">
        <v>891780111</v>
      </c>
      <c r="D62" s="72" t="s">
        <v>63</v>
      </c>
      <c r="E62" s="99" t="s">
        <v>376</v>
      </c>
      <c r="F62" s="96" t="s">
        <v>375</v>
      </c>
      <c r="G62" s="73">
        <v>0</v>
      </c>
      <c r="H62" s="73" t="s">
        <v>71</v>
      </c>
      <c r="I62" s="72" t="s">
        <v>288</v>
      </c>
      <c r="J62" s="74" t="s">
        <v>81</v>
      </c>
      <c r="K62" s="99" t="s">
        <v>374</v>
      </c>
      <c r="L62" s="287">
        <v>19856667</v>
      </c>
      <c r="M62" s="72" t="s">
        <v>66</v>
      </c>
      <c r="N62" s="99" t="s">
        <v>373</v>
      </c>
      <c r="O62" s="101">
        <v>1082997057</v>
      </c>
      <c r="P62" s="140">
        <v>105</v>
      </c>
      <c r="Q62" s="292">
        <v>45677</v>
      </c>
      <c r="R62" s="295">
        <v>722000000</v>
      </c>
      <c r="S62" s="292">
        <v>45681</v>
      </c>
      <c r="T62" s="76">
        <f t="shared" si="9"/>
        <v>19856667</v>
      </c>
      <c r="U62" s="73" t="s">
        <v>65</v>
      </c>
      <c r="V62" s="213">
        <v>85155551</v>
      </c>
      <c r="W62" s="99" t="s">
        <v>361</v>
      </c>
      <c r="X62" s="300">
        <v>45681</v>
      </c>
      <c r="Y62" s="300">
        <v>45681</v>
      </c>
      <c r="Z62" s="75" t="s">
        <v>73</v>
      </c>
      <c r="AA62" s="300">
        <v>45838</v>
      </c>
      <c r="AB62" s="142">
        <f t="shared" si="10"/>
        <v>157</v>
      </c>
      <c r="AC62" s="76">
        <v>0</v>
      </c>
      <c r="AD62" s="76">
        <v>0</v>
      </c>
      <c r="AE62" s="76">
        <v>0</v>
      </c>
      <c r="AF62" s="77" t="s">
        <v>73</v>
      </c>
      <c r="AG62" s="105">
        <f t="shared" si="11"/>
        <v>0</v>
      </c>
      <c r="AH62" s="76">
        <v>0</v>
      </c>
      <c r="AI62" s="76">
        <v>0</v>
      </c>
      <c r="AJ62" s="73" t="s">
        <v>73</v>
      </c>
      <c r="AK62" s="78" t="s">
        <v>73</v>
      </c>
      <c r="AL62" s="76">
        <v>1</v>
      </c>
      <c r="AM62" s="73" t="s">
        <v>73</v>
      </c>
      <c r="AN62" s="73" t="s">
        <v>73</v>
      </c>
      <c r="AO62" s="73" t="s">
        <v>73</v>
      </c>
      <c r="AP62" s="96">
        <f t="shared" si="12"/>
        <v>0</v>
      </c>
      <c r="AQ62" s="307">
        <f t="shared" si="13"/>
        <v>19856667</v>
      </c>
      <c r="AR62" s="73" t="s">
        <v>65</v>
      </c>
      <c r="AS62" s="76">
        <f t="shared" si="14"/>
        <v>19856667</v>
      </c>
      <c r="AT62" s="73" t="s">
        <v>86</v>
      </c>
      <c r="AU62" s="76">
        <v>0</v>
      </c>
      <c r="AV62" s="79" t="s">
        <v>73</v>
      </c>
      <c r="AW62" s="312">
        <f t="shared" si="15"/>
        <v>1356667</v>
      </c>
      <c r="AX62" s="312">
        <v>18500000</v>
      </c>
      <c r="AY62" s="82">
        <f t="shared" si="16"/>
        <v>6.8322997006496605E-2</v>
      </c>
      <c r="AZ62" s="83">
        <f t="shared" si="17"/>
        <v>6.8322997006496605E-2</v>
      </c>
      <c r="BA62" s="79" t="s">
        <v>73</v>
      </c>
      <c r="BB62" s="73" t="s">
        <v>87</v>
      </c>
      <c r="BC62" s="96" t="s">
        <v>372</v>
      </c>
      <c r="BD62" s="72" t="s">
        <v>65</v>
      </c>
      <c r="BE62" s="72" t="s">
        <v>65</v>
      </c>
    </row>
    <row r="63" spans="2:57" s="134" customFormat="1" ht="12.75" x14ac:dyDescent="0.2">
      <c r="B63" s="72">
        <v>2025</v>
      </c>
      <c r="C63" s="72">
        <v>891780111</v>
      </c>
      <c r="D63" s="72" t="s">
        <v>63</v>
      </c>
      <c r="E63" s="99" t="s">
        <v>371</v>
      </c>
      <c r="F63" s="96" t="s">
        <v>370</v>
      </c>
      <c r="G63" s="73">
        <v>0</v>
      </c>
      <c r="H63" s="73" t="s">
        <v>71</v>
      </c>
      <c r="I63" s="72" t="s">
        <v>288</v>
      </c>
      <c r="J63" s="74" t="s">
        <v>81</v>
      </c>
      <c r="K63" s="99" t="s">
        <v>369</v>
      </c>
      <c r="L63" s="287">
        <v>24000000</v>
      </c>
      <c r="M63" s="72" t="s">
        <v>66</v>
      </c>
      <c r="N63" s="99" t="s">
        <v>368</v>
      </c>
      <c r="O63" s="101">
        <v>1083024229</v>
      </c>
      <c r="P63" s="140">
        <v>102</v>
      </c>
      <c r="Q63" s="292">
        <v>45677</v>
      </c>
      <c r="R63" s="295">
        <v>1014200000</v>
      </c>
      <c r="S63" s="292">
        <v>45681</v>
      </c>
      <c r="T63" s="76">
        <f t="shared" si="9"/>
        <v>24000000</v>
      </c>
      <c r="U63" s="73" t="s">
        <v>65</v>
      </c>
      <c r="V63" s="213">
        <v>1082903415</v>
      </c>
      <c r="W63" s="99" t="s">
        <v>367</v>
      </c>
      <c r="X63" s="300">
        <v>45681</v>
      </c>
      <c r="Y63" s="300">
        <v>45681</v>
      </c>
      <c r="Z63" s="75" t="s">
        <v>73</v>
      </c>
      <c r="AA63" s="300">
        <v>45852</v>
      </c>
      <c r="AB63" s="142">
        <f t="shared" si="10"/>
        <v>171</v>
      </c>
      <c r="AC63" s="76">
        <v>0</v>
      </c>
      <c r="AD63" s="76">
        <v>0</v>
      </c>
      <c r="AE63" s="76">
        <v>0</v>
      </c>
      <c r="AF63" s="77" t="s">
        <v>73</v>
      </c>
      <c r="AG63" s="105">
        <f t="shared" si="11"/>
        <v>0</v>
      </c>
      <c r="AH63" s="76">
        <v>0</v>
      </c>
      <c r="AI63" s="76">
        <v>0</v>
      </c>
      <c r="AJ63" s="73" t="s">
        <v>73</v>
      </c>
      <c r="AK63" s="78" t="s">
        <v>73</v>
      </c>
      <c r="AL63" s="76">
        <v>1</v>
      </c>
      <c r="AM63" s="73" t="s">
        <v>73</v>
      </c>
      <c r="AN63" s="73" t="s">
        <v>73</v>
      </c>
      <c r="AO63" s="73" t="s">
        <v>73</v>
      </c>
      <c r="AP63" s="96">
        <f t="shared" si="12"/>
        <v>0</v>
      </c>
      <c r="AQ63" s="307">
        <f t="shared" si="13"/>
        <v>24000000</v>
      </c>
      <c r="AR63" s="73" t="s">
        <v>65</v>
      </c>
      <c r="AS63" s="76">
        <f t="shared" si="14"/>
        <v>24000000</v>
      </c>
      <c r="AT63" s="73" t="s">
        <v>86</v>
      </c>
      <c r="AU63" s="76">
        <v>0</v>
      </c>
      <c r="AV63" s="79" t="s">
        <v>73</v>
      </c>
      <c r="AW63" s="312">
        <f t="shared" si="15"/>
        <v>2133333</v>
      </c>
      <c r="AX63" s="312">
        <v>21866667</v>
      </c>
      <c r="AY63" s="82">
        <f t="shared" si="16"/>
        <v>8.8888875000000006E-2</v>
      </c>
      <c r="AZ63" s="83">
        <f t="shared" si="17"/>
        <v>8.8888875000000006E-2</v>
      </c>
      <c r="BA63" s="79" t="s">
        <v>73</v>
      </c>
      <c r="BB63" s="73" t="s">
        <v>87</v>
      </c>
      <c r="BC63" s="96" t="s">
        <v>366</v>
      </c>
      <c r="BD63" s="72" t="s">
        <v>65</v>
      </c>
      <c r="BE63" s="72" t="s">
        <v>65</v>
      </c>
    </row>
    <row r="64" spans="2:57" s="134" customFormat="1" ht="12.75" x14ac:dyDescent="0.2">
      <c r="B64" s="72">
        <v>2025</v>
      </c>
      <c r="C64" s="72">
        <v>891780111</v>
      </c>
      <c r="D64" s="72" t="s">
        <v>63</v>
      </c>
      <c r="E64" s="99" t="s">
        <v>365</v>
      </c>
      <c r="F64" s="96" t="s">
        <v>364</v>
      </c>
      <c r="G64" s="73">
        <v>0</v>
      </c>
      <c r="H64" s="73" t="s">
        <v>71</v>
      </c>
      <c r="I64" s="72" t="s">
        <v>288</v>
      </c>
      <c r="J64" s="74" t="s">
        <v>81</v>
      </c>
      <c r="K64" s="99" t="s">
        <v>363</v>
      </c>
      <c r="L64" s="287">
        <v>39200000</v>
      </c>
      <c r="M64" s="72" t="s">
        <v>66</v>
      </c>
      <c r="N64" s="99" t="s">
        <v>362</v>
      </c>
      <c r="O64" s="101">
        <v>52695882</v>
      </c>
      <c r="P64" s="140">
        <v>105</v>
      </c>
      <c r="Q64" s="292">
        <v>45677</v>
      </c>
      <c r="R64" s="295">
        <v>722000000</v>
      </c>
      <c r="S64" s="292">
        <v>45684</v>
      </c>
      <c r="T64" s="76">
        <f t="shared" si="9"/>
        <v>39200000</v>
      </c>
      <c r="U64" s="73" t="s">
        <v>65</v>
      </c>
      <c r="V64" s="213">
        <v>85155551</v>
      </c>
      <c r="W64" s="99" t="s">
        <v>361</v>
      </c>
      <c r="X64" s="300">
        <v>45684</v>
      </c>
      <c r="Y64" s="300">
        <v>45684</v>
      </c>
      <c r="Z64" s="75" t="s">
        <v>73</v>
      </c>
      <c r="AA64" s="300">
        <v>45838</v>
      </c>
      <c r="AB64" s="142">
        <f t="shared" si="10"/>
        <v>154</v>
      </c>
      <c r="AC64" s="76">
        <v>0</v>
      </c>
      <c r="AD64" s="76">
        <v>0</v>
      </c>
      <c r="AE64" s="76">
        <v>0</v>
      </c>
      <c r="AF64" s="77" t="s">
        <v>73</v>
      </c>
      <c r="AG64" s="105">
        <f t="shared" si="11"/>
        <v>0</v>
      </c>
      <c r="AH64" s="76">
        <v>0</v>
      </c>
      <c r="AI64" s="76">
        <v>0</v>
      </c>
      <c r="AJ64" s="73" t="s">
        <v>73</v>
      </c>
      <c r="AK64" s="78" t="s">
        <v>73</v>
      </c>
      <c r="AL64" s="76">
        <v>1</v>
      </c>
      <c r="AM64" s="73" t="s">
        <v>73</v>
      </c>
      <c r="AN64" s="73" t="s">
        <v>73</v>
      </c>
      <c r="AO64" s="73" t="s">
        <v>73</v>
      </c>
      <c r="AP64" s="96">
        <f t="shared" si="12"/>
        <v>0</v>
      </c>
      <c r="AQ64" s="307">
        <f t="shared" si="13"/>
        <v>39200000</v>
      </c>
      <c r="AR64" s="73" t="s">
        <v>65</v>
      </c>
      <c r="AS64" s="76">
        <f t="shared" si="14"/>
        <v>39200000</v>
      </c>
      <c r="AT64" s="73" t="s">
        <v>86</v>
      </c>
      <c r="AU64" s="76">
        <v>0</v>
      </c>
      <c r="AV64" s="79" t="s">
        <v>73</v>
      </c>
      <c r="AW64" s="312">
        <f t="shared" si="15"/>
        <v>4200000</v>
      </c>
      <c r="AX64" s="312">
        <v>35000000</v>
      </c>
      <c r="AY64" s="82">
        <f t="shared" si="16"/>
        <v>0.10714285714285714</v>
      </c>
      <c r="AZ64" s="83">
        <f t="shared" si="17"/>
        <v>0.10714285714285714</v>
      </c>
      <c r="BA64" s="79" t="s">
        <v>73</v>
      </c>
      <c r="BB64" s="73" t="s">
        <v>87</v>
      </c>
      <c r="BC64" s="96" t="s">
        <v>360</v>
      </c>
      <c r="BD64" s="72" t="s">
        <v>65</v>
      </c>
      <c r="BE64" s="72" t="s">
        <v>65</v>
      </c>
    </row>
    <row r="65" spans="2:57" s="134" customFormat="1" ht="12.75" x14ac:dyDescent="0.2">
      <c r="B65" s="72">
        <v>2025</v>
      </c>
      <c r="C65" s="72">
        <v>891780111</v>
      </c>
      <c r="D65" s="72" t="s">
        <v>63</v>
      </c>
      <c r="E65" s="99" t="s">
        <v>359</v>
      </c>
      <c r="F65" s="96" t="s">
        <v>358</v>
      </c>
      <c r="G65" s="73">
        <v>0</v>
      </c>
      <c r="H65" s="73" t="s">
        <v>71</v>
      </c>
      <c r="I65" s="72" t="s">
        <v>288</v>
      </c>
      <c r="J65" s="74" t="s">
        <v>81</v>
      </c>
      <c r="K65" s="99" t="s">
        <v>357</v>
      </c>
      <c r="L65" s="287">
        <v>22133333</v>
      </c>
      <c r="M65" s="72" t="s">
        <v>66</v>
      </c>
      <c r="N65" s="99" t="s">
        <v>356</v>
      </c>
      <c r="O65" s="101">
        <v>1082935131</v>
      </c>
      <c r="P65" s="140">
        <v>103</v>
      </c>
      <c r="Q65" s="292">
        <v>45677</v>
      </c>
      <c r="R65" s="295">
        <v>712000000</v>
      </c>
      <c r="S65" s="292">
        <v>45684</v>
      </c>
      <c r="T65" s="76">
        <f t="shared" si="9"/>
        <v>22133333</v>
      </c>
      <c r="U65" s="73" t="s">
        <v>65</v>
      </c>
      <c r="V65" s="213">
        <v>39049658</v>
      </c>
      <c r="W65" s="99" t="s">
        <v>292</v>
      </c>
      <c r="X65" s="300">
        <v>45684</v>
      </c>
      <c r="Y65" s="300">
        <v>45684</v>
      </c>
      <c r="Z65" s="75" t="s">
        <v>73</v>
      </c>
      <c r="AA65" s="300">
        <v>45838</v>
      </c>
      <c r="AB65" s="142">
        <f t="shared" si="10"/>
        <v>154</v>
      </c>
      <c r="AC65" s="76">
        <v>0</v>
      </c>
      <c r="AD65" s="76">
        <v>0</v>
      </c>
      <c r="AE65" s="76">
        <v>0</v>
      </c>
      <c r="AF65" s="77" t="s">
        <v>73</v>
      </c>
      <c r="AG65" s="105">
        <f t="shared" si="11"/>
        <v>0</v>
      </c>
      <c r="AH65" s="76">
        <v>0</v>
      </c>
      <c r="AI65" s="76">
        <v>0</v>
      </c>
      <c r="AJ65" s="73" t="s">
        <v>73</v>
      </c>
      <c r="AK65" s="78" t="s">
        <v>73</v>
      </c>
      <c r="AL65" s="76">
        <v>1</v>
      </c>
      <c r="AM65" s="73" t="s">
        <v>73</v>
      </c>
      <c r="AN65" s="73" t="s">
        <v>73</v>
      </c>
      <c r="AO65" s="73" t="s">
        <v>73</v>
      </c>
      <c r="AP65" s="96">
        <f t="shared" si="12"/>
        <v>0</v>
      </c>
      <c r="AQ65" s="307">
        <f t="shared" si="13"/>
        <v>22133333</v>
      </c>
      <c r="AR65" s="73" t="s">
        <v>65</v>
      </c>
      <c r="AS65" s="76">
        <f t="shared" si="14"/>
        <v>22133333</v>
      </c>
      <c r="AT65" s="73" t="s">
        <v>86</v>
      </c>
      <c r="AU65" s="76">
        <v>0</v>
      </c>
      <c r="AV65" s="79" t="s">
        <v>73</v>
      </c>
      <c r="AW65" s="312">
        <f t="shared" si="15"/>
        <v>2133333</v>
      </c>
      <c r="AX65" s="312">
        <v>20000000</v>
      </c>
      <c r="AY65" s="82">
        <f t="shared" si="16"/>
        <v>9.6385528560023026E-2</v>
      </c>
      <c r="AZ65" s="83">
        <f t="shared" si="17"/>
        <v>9.6385528560023026E-2</v>
      </c>
      <c r="BA65" s="79" t="s">
        <v>73</v>
      </c>
      <c r="BB65" s="73" t="s">
        <v>87</v>
      </c>
      <c r="BC65" s="96" t="s">
        <v>355</v>
      </c>
      <c r="BD65" s="72" t="s">
        <v>65</v>
      </c>
      <c r="BE65" s="72" t="s">
        <v>65</v>
      </c>
    </row>
    <row r="66" spans="2:57" s="134" customFormat="1" ht="12.75" x14ac:dyDescent="0.2">
      <c r="B66" s="72">
        <v>2025</v>
      </c>
      <c r="C66" s="72">
        <v>891780111</v>
      </c>
      <c r="D66" s="72" t="s">
        <v>63</v>
      </c>
      <c r="E66" s="99" t="s">
        <v>354</v>
      </c>
      <c r="F66" s="96" t="s">
        <v>353</v>
      </c>
      <c r="G66" s="73">
        <v>0</v>
      </c>
      <c r="H66" s="73" t="s">
        <v>71</v>
      </c>
      <c r="I66" s="72" t="s">
        <v>288</v>
      </c>
      <c r="J66" s="74" t="s">
        <v>81</v>
      </c>
      <c r="K66" s="99" t="s">
        <v>352</v>
      </c>
      <c r="L66" s="287">
        <v>19856667</v>
      </c>
      <c r="M66" s="72" t="s">
        <v>66</v>
      </c>
      <c r="N66" s="99" t="s">
        <v>351</v>
      </c>
      <c r="O66" s="101">
        <v>1082936555</v>
      </c>
      <c r="P66" s="140">
        <v>105</v>
      </c>
      <c r="Q66" s="292">
        <v>45677</v>
      </c>
      <c r="R66" s="295">
        <v>722000000</v>
      </c>
      <c r="S66" s="292">
        <v>45684</v>
      </c>
      <c r="T66" s="76">
        <f t="shared" si="9"/>
        <v>19856667</v>
      </c>
      <c r="U66" s="73" t="s">
        <v>65</v>
      </c>
      <c r="V66" s="213">
        <v>85155551</v>
      </c>
      <c r="W66" s="99" t="s">
        <v>304</v>
      </c>
      <c r="X66" s="300">
        <v>45684</v>
      </c>
      <c r="Y66" s="300">
        <v>45684</v>
      </c>
      <c r="Z66" s="75" t="s">
        <v>73</v>
      </c>
      <c r="AA66" s="300">
        <v>45838</v>
      </c>
      <c r="AB66" s="142">
        <f t="shared" si="10"/>
        <v>154</v>
      </c>
      <c r="AC66" s="76">
        <v>0</v>
      </c>
      <c r="AD66" s="76">
        <v>0</v>
      </c>
      <c r="AE66" s="76">
        <v>0</v>
      </c>
      <c r="AF66" s="77" t="s">
        <v>73</v>
      </c>
      <c r="AG66" s="105">
        <f t="shared" si="11"/>
        <v>0</v>
      </c>
      <c r="AH66" s="76">
        <v>0</v>
      </c>
      <c r="AI66" s="76">
        <v>0</v>
      </c>
      <c r="AJ66" s="73" t="s">
        <v>73</v>
      </c>
      <c r="AK66" s="78" t="s">
        <v>73</v>
      </c>
      <c r="AL66" s="76">
        <v>1</v>
      </c>
      <c r="AM66" s="73" t="s">
        <v>73</v>
      </c>
      <c r="AN66" s="73" t="s">
        <v>73</v>
      </c>
      <c r="AO66" s="73" t="s">
        <v>73</v>
      </c>
      <c r="AP66" s="96">
        <f t="shared" si="12"/>
        <v>0</v>
      </c>
      <c r="AQ66" s="307">
        <f t="shared" si="13"/>
        <v>19856667</v>
      </c>
      <c r="AR66" s="73" t="s">
        <v>65</v>
      </c>
      <c r="AS66" s="76">
        <f t="shared" si="14"/>
        <v>19856667</v>
      </c>
      <c r="AT66" s="73" t="s">
        <v>86</v>
      </c>
      <c r="AU66" s="76">
        <v>0</v>
      </c>
      <c r="AV66" s="79" t="s">
        <v>73</v>
      </c>
      <c r="AW66" s="312">
        <f t="shared" si="15"/>
        <v>1356667</v>
      </c>
      <c r="AX66" s="312">
        <v>18500000</v>
      </c>
      <c r="AY66" s="82">
        <f t="shared" si="16"/>
        <v>6.8322997006496605E-2</v>
      </c>
      <c r="AZ66" s="83">
        <f t="shared" si="17"/>
        <v>6.8322997006496605E-2</v>
      </c>
      <c r="BA66" s="79" t="s">
        <v>73</v>
      </c>
      <c r="BB66" s="73" t="s">
        <v>87</v>
      </c>
      <c r="BC66" s="96" t="s">
        <v>350</v>
      </c>
      <c r="BD66" s="72" t="s">
        <v>65</v>
      </c>
      <c r="BE66" s="72" t="s">
        <v>65</v>
      </c>
    </row>
    <row r="67" spans="2:57" s="134" customFormat="1" ht="12.75" x14ac:dyDescent="0.2">
      <c r="B67" s="72">
        <v>2025</v>
      </c>
      <c r="C67" s="72">
        <v>891780111</v>
      </c>
      <c r="D67" s="72" t="s">
        <v>63</v>
      </c>
      <c r="E67" s="99" t="s">
        <v>349</v>
      </c>
      <c r="F67" s="96" t="s">
        <v>348</v>
      </c>
      <c r="G67" s="73">
        <v>0</v>
      </c>
      <c r="H67" s="73" t="s">
        <v>71</v>
      </c>
      <c r="I67" s="72" t="s">
        <v>288</v>
      </c>
      <c r="J67" s="74" t="s">
        <v>81</v>
      </c>
      <c r="K67" s="99" t="s">
        <v>347</v>
      </c>
      <c r="L67" s="288">
        <v>20393333</v>
      </c>
      <c r="M67" s="72" t="s">
        <v>66</v>
      </c>
      <c r="N67" s="99" t="s">
        <v>346</v>
      </c>
      <c r="O67" s="101">
        <v>1082944396</v>
      </c>
      <c r="P67" s="140">
        <v>111</v>
      </c>
      <c r="Q67" s="292">
        <v>45678</v>
      </c>
      <c r="R67" s="295">
        <v>557700000</v>
      </c>
      <c r="S67" s="292">
        <v>45684</v>
      </c>
      <c r="T67" s="76">
        <f t="shared" si="9"/>
        <v>20393333</v>
      </c>
      <c r="U67" s="73" t="s">
        <v>65</v>
      </c>
      <c r="V67" s="213">
        <v>1082884010</v>
      </c>
      <c r="W67" s="99" t="s">
        <v>298</v>
      </c>
      <c r="X67" s="300">
        <v>45684</v>
      </c>
      <c r="Y67" s="300">
        <v>45684</v>
      </c>
      <c r="Z67" s="75" t="s">
        <v>73</v>
      </c>
      <c r="AA67" s="300">
        <v>45838</v>
      </c>
      <c r="AB67" s="142">
        <f t="shared" si="10"/>
        <v>154</v>
      </c>
      <c r="AC67" s="76">
        <v>0</v>
      </c>
      <c r="AD67" s="76">
        <v>0</v>
      </c>
      <c r="AE67" s="76">
        <v>0</v>
      </c>
      <c r="AF67" s="77" t="s">
        <v>73</v>
      </c>
      <c r="AG67" s="105">
        <f t="shared" si="11"/>
        <v>0</v>
      </c>
      <c r="AH67" s="76">
        <v>0</v>
      </c>
      <c r="AI67" s="76">
        <v>0</v>
      </c>
      <c r="AJ67" s="73" t="s">
        <v>73</v>
      </c>
      <c r="AK67" s="78" t="s">
        <v>73</v>
      </c>
      <c r="AL67" s="76">
        <v>1</v>
      </c>
      <c r="AM67" s="73" t="s">
        <v>73</v>
      </c>
      <c r="AN67" s="73" t="s">
        <v>73</v>
      </c>
      <c r="AO67" s="73" t="s">
        <v>73</v>
      </c>
      <c r="AP67" s="96">
        <f t="shared" si="12"/>
        <v>0</v>
      </c>
      <c r="AQ67" s="307">
        <f t="shared" si="13"/>
        <v>20393333</v>
      </c>
      <c r="AR67" s="73" t="s">
        <v>65</v>
      </c>
      <c r="AS67" s="76">
        <f t="shared" si="14"/>
        <v>20393333</v>
      </c>
      <c r="AT67" s="73" t="s">
        <v>86</v>
      </c>
      <c r="AU67" s="76">
        <v>0</v>
      </c>
      <c r="AV67" s="79" t="s">
        <v>73</v>
      </c>
      <c r="AW67" s="312">
        <f t="shared" si="15"/>
        <v>1393333</v>
      </c>
      <c r="AX67" s="312">
        <v>19000000</v>
      </c>
      <c r="AY67" s="82">
        <f t="shared" si="16"/>
        <v>6.8322966138002067E-2</v>
      </c>
      <c r="AZ67" s="83">
        <f t="shared" si="17"/>
        <v>6.8322966138002067E-2</v>
      </c>
      <c r="BA67" s="79" t="s">
        <v>73</v>
      </c>
      <c r="BB67" s="73" t="s">
        <v>87</v>
      </c>
      <c r="BC67" s="96" t="s">
        <v>345</v>
      </c>
      <c r="BD67" s="72" t="s">
        <v>65</v>
      </c>
      <c r="BE67" s="72" t="s">
        <v>65</v>
      </c>
    </row>
    <row r="68" spans="2:57" s="134" customFormat="1" ht="12.75" x14ac:dyDescent="0.2">
      <c r="B68" s="72">
        <v>2025</v>
      </c>
      <c r="C68" s="72">
        <v>891780111</v>
      </c>
      <c r="D68" s="72" t="s">
        <v>63</v>
      </c>
      <c r="E68" s="99" t="s">
        <v>344</v>
      </c>
      <c r="F68" s="96" t="s">
        <v>343</v>
      </c>
      <c r="G68" s="73">
        <v>0</v>
      </c>
      <c r="H68" s="73" t="s">
        <v>71</v>
      </c>
      <c r="I68" s="72" t="s">
        <v>288</v>
      </c>
      <c r="J68" s="74" t="s">
        <v>81</v>
      </c>
      <c r="K68" s="99" t="s">
        <v>342</v>
      </c>
      <c r="L68" s="288">
        <v>24346667</v>
      </c>
      <c r="M68" s="72" t="s">
        <v>66</v>
      </c>
      <c r="N68" s="99" t="s">
        <v>341</v>
      </c>
      <c r="O68" s="101">
        <v>84454392</v>
      </c>
      <c r="P68" s="140">
        <v>105</v>
      </c>
      <c r="Q68" s="292">
        <v>45677</v>
      </c>
      <c r="R68" s="295">
        <v>722000000</v>
      </c>
      <c r="S68" s="292">
        <v>45684</v>
      </c>
      <c r="T68" s="76">
        <f t="shared" si="9"/>
        <v>24346667</v>
      </c>
      <c r="U68" s="73" t="s">
        <v>65</v>
      </c>
      <c r="V68" s="213">
        <v>85155551</v>
      </c>
      <c r="W68" s="99" t="s">
        <v>304</v>
      </c>
      <c r="X68" s="300">
        <v>45684</v>
      </c>
      <c r="Y68" s="300">
        <v>45684</v>
      </c>
      <c r="Z68" s="75" t="s">
        <v>73</v>
      </c>
      <c r="AA68" s="300">
        <v>45838</v>
      </c>
      <c r="AB68" s="142">
        <f t="shared" si="10"/>
        <v>154</v>
      </c>
      <c r="AC68" s="76">
        <v>0</v>
      </c>
      <c r="AD68" s="76">
        <v>0</v>
      </c>
      <c r="AE68" s="76">
        <v>0</v>
      </c>
      <c r="AF68" s="77" t="s">
        <v>73</v>
      </c>
      <c r="AG68" s="105">
        <f t="shared" si="11"/>
        <v>0</v>
      </c>
      <c r="AH68" s="76">
        <v>0</v>
      </c>
      <c r="AI68" s="76">
        <v>0</v>
      </c>
      <c r="AJ68" s="73" t="s">
        <v>73</v>
      </c>
      <c r="AK68" s="78" t="s">
        <v>73</v>
      </c>
      <c r="AL68" s="76">
        <v>1</v>
      </c>
      <c r="AM68" s="73" t="s">
        <v>73</v>
      </c>
      <c r="AN68" s="73" t="s">
        <v>73</v>
      </c>
      <c r="AO68" s="73" t="s">
        <v>73</v>
      </c>
      <c r="AP68" s="96">
        <f t="shared" si="12"/>
        <v>0</v>
      </c>
      <c r="AQ68" s="307">
        <f t="shared" si="13"/>
        <v>24346667</v>
      </c>
      <c r="AR68" s="73" t="s">
        <v>65</v>
      </c>
      <c r="AS68" s="76">
        <f t="shared" si="14"/>
        <v>24346667</v>
      </c>
      <c r="AT68" s="73" t="s">
        <v>86</v>
      </c>
      <c r="AU68" s="76">
        <v>0</v>
      </c>
      <c r="AV68" s="79" t="s">
        <v>73</v>
      </c>
      <c r="AW68" s="312">
        <f t="shared" si="15"/>
        <v>2346667</v>
      </c>
      <c r="AX68" s="312">
        <v>22000000</v>
      </c>
      <c r="AY68" s="82">
        <f t="shared" si="16"/>
        <v>9.6385554540175875E-2</v>
      </c>
      <c r="AZ68" s="83">
        <f t="shared" si="17"/>
        <v>9.6385554540175875E-2</v>
      </c>
      <c r="BA68" s="79" t="s">
        <v>73</v>
      </c>
      <c r="BB68" s="73" t="s">
        <v>87</v>
      </c>
      <c r="BC68" s="96" t="s">
        <v>340</v>
      </c>
      <c r="BD68" s="72" t="s">
        <v>65</v>
      </c>
      <c r="BE68" s="72" t="s">
        <v>65</v>
      </c>
    </row>
    <row r="69" spans="2:57" s="134" customFormat="1" ht="12.75" x14ac:dyDescent="0.2">
      <c r="B69" s="72">
        <v>2025</v>
      </c>
      <c r="C69" s="72">
        <v>891780111</v>
      </c>
      <c r="D69" s="72" t="s">
        <v>63</v>
      </c>
      <c r="E69" s="99" t="s">
        <v>339</v>
      </c>
      <c r="F69" s="96" t="s">
        <v>338</v>
      </c>
      <c r="G69" s="73">
        <v>0</v>
      </c>
      <c r="H69" s="73" t="s">
        <v>71</v>
      </c>
      <c r="I69" s="72" t="s">
        <v>288</v>
      </c>
      <c r="J69" s="74" t="s">
        <v>81</v>
      </c>
      <c r="K69" s="99" t="s">
        <v>337</v>
      </c>
      <c r="L69" s="288">
        <v>20400000</v>
      </c>
      <c r="M69" s="72" t="s">
        <v>66</v>
      </c>
      <c r="N69" s="99" t="s">
        <v>336</v>
      </c>
      <c r="O69" s="101">
        <v>1061800766</v>
      </c>
      <c r="P69" s="140">
        <v>108</v>
      </c>
      <c r="Q69" s="292">
        <v>45677</v>
      </c>
      <c r="R69" s="295">
        <v>123000000</v>
      </c>
      <c r="S69" s="292">
        <v>45684</v>
      </c>
      <c r="T69" s="76">
        <f t="shared" si="9"/>
        <v>20400000</v>
      </c>
      <c r="U69" s="73" t="s">
        <v>65</v>
      </c>
      <c r="V69" s="297">
        <v>1082851808</v>
      </c>
      <c r="W69" s="99" t="s">
        <v>335</v>
      </c>
      <c r="X69" s="300">
        <v>45684</v>
      </c>
      <c r="Y69" s="300">
        <v>45684</v>
      </c>
      <c r="Z69" s="75" t="s">
        <v>73</v>
      </c>
      <c r="AA69" s="300">
        <v>45823</v>
      </c>
      <c r="AB69" s="142">
        <f t="shared" si="10"/>
        <v>139</v>
      </c>
      <c r="AC69" s="76">
        <v>0</v>
      </c>
      <c r="AD69" s="76">
        <v>0</v>
      </c>
      <c r="AE69" s="76">
        <v>0</v>
      </c>
      <c r="AF69" s="77" t="s">
        <v>73</v>
      </c>
      <c r="AG69" s="105">
        <f t="shared" si="11"/>
        <v>0</v>
      </c>
      <c r="AH69" s="76">
        <v>0</v>
      </c>
      <c r="AI69" s="76">
        <v>0</v>
      </c>
      <c r="AJ69" s="73" t="s">
        <v>73</v>
      </c>
      <c r="AK69" s="78" t="s">
        <v>73</v>
      </c>
      <c r="AL69" s="76">
        <v>1</v>
      </c>
      <c r="AM69" s="73" t="s">
        <v>73</v>
      </c>
      <c r="AN69" s="73" t="s">
        <v>73</v>
      </c>
      <c r="AO69" s="73" t="s">
        <v>73</v>
      </c>
      <c r="AP69" s="96">
        <f t="shared" si="12"/>
        <v>0</v>
      </c>
      <c r="AQ69" s="307">
        <f t="shared" si="13"/>
        <v>20400000</v>
      </c>
      <c r="AR69" s="73" t="s">
        <v>65</v>
      </c>
      <c r="AS69" s="76">
        <f t="shared" si="14"/>
        <v>20400000</v>
      </c>
      <c r="AT69" s="73" t="s">
        <v>86</v>
      </c>
      <c r="AU69" s="76">
        <v>0</v>
      </c>
      <c r="AV69" s="79" t="s">
        <v>73</v>
      </c>
      <c r="AW69" s="312">
        <f t="shared" si="15"/>
        <v>2400000</v>
      </c>
      <c r="AX69" s="312">
        <v>18000000</v>
      </c>
      <c r="AY69" s="82">
        <f t="shared" si="16"/>
        <v>0.11764705882352941</v>
      </c>
      <c r="AZ69" s="83">
        <f t="shared" si="17"/>
        <v>0.11764705882352941</v>
      </c>
      <c r="BA69" s="79" t="s">
        <v>73</v>
      </c>
      <c r="BB69" s="73" t="s">
        <v>87</v>
      </c>
      <c r="BC69" s="96" t="s">
        <v>334</v>
      </c>
      <c r="BD69" s="72" t="s">
        <v>65</v>
      </c>
      <c r="BE69" s="72" t="s">
        <v>65</v>
      </c>
    </row>
    <row r="70" spans="2:57" s="134" customFormat="1" ht="12.75" x14ac:dyDescent="0.2">
      <c r="B70" s="72">
        <v>2025</v>
      </c>
      <c r="C70" s="72">
        <v>891780111</v>
      </c>
      <c r="D70" s="72" t="s">
        <v>63</v>
      </c>
      <c r="E70" s="99" t="s">
        <v>333</v>
      </c>
      <c r="F70" s="96" t="s">
        <v>332</v>
      </c>
      <c r="G70" s="73">
        <v>0</v>
      </c>
      <c r="H70" s="73" t="s">
        <v>71</v>
      </c>
      <c r="I70" s="72" t="s">
        <v>288</v>
      </c>
      <c r="J70" s="74" t="s">
        <v>81</v>
      </c>
      <c r="K70" s="99" t="s">
        <v>331</v>
      </c>
      <c r="L70" s="288">
        <v>19856667</v>
      </c>
      <c r="M70" s="72" t="s">
        <v>66</v>
      </c>
      <c r="N70" s="99" t="s">
        <v>330</v>
      </c>
      <c r="O70" s="101">
        <v>1143161098</v>
      </c>
      <c r="P70" s="140">
        <v>105</v>
      </c>
      <c r="Q70" s="292">
        <v>45677</v>
      </c>
      <c r="R70" s="295">
        <v>722000000</v>
      </c>
      <c r="S70" s="292">
        <v>45684</v>
      </c>
      <c r="T70" s="76">
        <f t="shared" si="9"/>
        <v>19856667</v>
      </c>
      <c r="U70" s="73" t="s">
        <v>65</v>
      </c>
      <c r="V70" s="213">
        <v>85155551</v>
      </c>
      <c r="W70" s="99" t="s">
        <v>304</v>
      </c>
      <c r="X70" s="300">
        <v>45684</v>
      </c>
      <c r="Y70" s="300">
        <v>45684</v>
      </c>
      <c r="Z70" s="75" t="s">
        <v>73</v>
      </c>
      <c r="AA70" s="300">
        <v>45838</v>
      </c>
      <c r="AB70" s="142">
        <f t="shared" si="10"/>
        <v>154</v>
      </c>
      <c r="AC70" s="76">
        <v>0</v>
      </c>
      <c r="AD70" s="76">
        <v>0</v>
      </c>
      <c r="AE70" s="76">
        <v>0</v>
      </c>
      <c r="AF70" s="77" t="s">
        <v>73</v>
      </c>
      <c r="AG70" s="105">
        <f t="shared" si="11"/>
        <v>0</v>
      </c>
      <c r="AH70" s="76">
        <v>0</v>
      </c>
      <c r="AI70" s="76">
        <v>0</v>
      </c>
      <c r="AJ70" s="73" t="s">
        <v>73</v>
      </c>
      <c r="AK70" s="78" t="s">
        <v>73</v>
      </c>
      <c r="AL70" s="76">
        <v>1</v>
      </c>
      <c r="AM70" s="73" t="s">
        <v>73</v>
      </c>
      <c r="AN70" s="73" t="s">
        <v>73</v>
      </c>
      <c r="AO70" s="73" t="s">
        <v>73</v>
      </c>
      <c r="AP70" s="96">
        <f t="shared" si="12"/>
        <v>0</v>
      </c>
      <c r="AQ70" s="307">
        <f t="shared" si="13"/>
        <v>19856667</v>
      </c>
      <c r="AR70" s="73" t="s">
        <v>65</v>
      </c>
      <c r="AS70" s="76">
        <f t="shared" si="14"/>
        <v>19856667</v>
      </c>
      <c r="AT70" s="73" t="s">
        <v>86</v>
      </c>
      <c r="AU70" s="76">
        <v>0</v>
      </c>
      <c r="AV70" s="79" t="s">
        <v>73</v>
      </c>
      <c r="AW70" s="312">
        <f t="shared" si="15"/>
        <v>1356667</v>
      </c>
      <c r="AX70" s="312">
        <v>18500000</v>
      </c>
      <c r="AY70" s="82">
        <f t="shared" si="16"/>
        <v>6.8322997006496605E-2</v>
      </c>
      <c r="AZ70" s="83">
        <f t="shared" si="17"/>
        <v>6.8322997006496605E-2</v>
      </c>
      <c r="BA70" s="79" t="s">
        <v>73</v>
      </c>
      <c r="BB70" s="73" t="s">
        <v>87</v>
      </c>
      <c r="BC70" s="96" t="s">
        <v>329</v>
      </c>
      <c r="BD70" s="72" t="s">
        <v>65</v>
      </c>
      <c r="BE70" s="72" t="s">
        <v>65</v>
      </c>
    </row>
    <row r="71" spans="2:57" s="134" customFormat="1" ht="12.75" x14ac:dyDescent="0.2">
      <c r="B71" s="72">
        <v>2025</v>
      </c>
      <c r="C71" s="72">
        <v>891780111</v>
      </c>
      <c r="D71" s="72" t="s">
        <v>63</v>
      </c>
      <c r="E71" s="99" t="s">
        <v>328</v>
      </c>
      <c r="F71" s="96" t="s">
        <v>327</v>
      </c>
      <c r="G71" s="73">
        <v>0</v>
      </c>
      <c r="H71" s="73" t="s">
        <v>71</v>
      </c>
      <c r="I71" s="72" t="s">
        <v>288</v>
      </c>
      <c r="J71" s="74" t="s">
        <v>81</v>
      </c>
      <c r="K71" s="99" t="s">
        <v>326</v>
      </c>
      <c r="L71" s="288">
        <v>16600000</v>
      </c>
      <c r="M71" s="72" t="s">
        <v>66</v>
      </c>
      <c r="N71" s="99" t="s">
        <v>325</v>
      </c>
      <c r="O71" s="101">
        <v>1082922651</v>
      </c>
      <c r="P71" s="140">
        <v>109</v>
      </c>
      <c r="Q71" s="292">
        <v>45678</v>
      </c>
      <c r="R71" s="295">
        <v>159000000</v>
      </c>
      <c r="S71" s="292">
        <v>45684</v>
      </c>
      <c r="T71" s="76">
        <f t="shared" si="9"/>
        <v>16600000</v>
      </c>
      <c r="U71" s="73" t="s">
        <v>65</v>
      </c>
      <c r="V71" s="213">
        <v>36669284</v>
      </c>
      <c r="W71" s="99" t="s">
        <v>285</v>
      </c>
      <c r="X71" s="300">
        <v>45684</v>
      </c>
      <c r="Y71" s="300">
        <v>45684</v>
      </c>
      <c r="Z71" s="75" t="s">
        <v>73</v>
      </c>
      <c r="AA71" s="300">
        <v>45838</v>
      </c>
      <c r="AB71" s="142">
        <f t="shared" si="10"/>
        <v>154</v>
      </c>
      <c r="AC71" s="76">
        <v>0</v>
      </c>
      <c r="AD71" s="76">
        <v>0</v>
      </c>
      <c r="AE71" s="76">
        <v>0</v>
      </c>
      <c r="AF71" s="77" t="s">
        <v>73</v>
      </c>
      <c r="AG71" s="105">
        <f t="shared" si="11"/>
        <v>0</v>
      </c>
      <c r="AH71" s="76">
        <v>0</v>
      </c>
      <c r="AI71" s="76">
        <v>0</v>
      </c>
      <c r="AJ71" s="73" t="s">
        <v>73</v>
      </c>
      <c r="AK71" s="78" t="s">
        <v>73</v>
      </c>
      <c r="AL71" s="76">
        <v>1</v>
      </c>
      <c r="AM71" s="73" t="s">
        <v>73</v>
      </c>
      <c r="AN71" s="73" t="s">
        <v>73</v>
      </c>
      <c r="AO71" s="73" t="s">
        <v>73</v>
      </c>
      <c r="AP71" s="96">
        <f t="shared" si="12"/>
        <v>0</v>
      </c>
      <c r="AQ71" s="307">
        <f t="shared" si="13"/>
        <v>16600000</v>
      </c>
      <c r="AR71" s="73" t="s">
        <v>65</v>
      </c>
      <c r="AS71" s="76">
        <f t="shared" si="14"/>
        <v>16600000</v>
      </c>
      <c r="AT71" s="73" t="s">
        <v>86</v>
      </c>
      <c r="AU71" s="76">
        <v>0</v>
      </c>
      <c r="AV71" s="79" t="s">
        <v>73</v>
      </c>
      <c r="AW71" s="312">
        <f t="shared" si="15"/>
        <v>1600000</v>
      </c>
      <c r="AX71" s="312">
        <v>15000000</v>
      </c>
      <c r="AY71" s="82">
        <f t="shared" si="16"/>
        <v>9.6385542168674704E-2</v>
      </c>
      <c r="AZ71" s="83">
        <f t="shared" si="17"/>
        <v>9.6385542168674704E-2</v>
      </c>
      <c r="BA71" s="79" t="s">
        <v>73</v>
      </c>
      <c r="BB71" s="73" t="s">
        <v>87</v>
      </c>
      <c r="BC71" s="96" t="s">
        <v>324</v>
      </c>
      <c r="BD71" s="72" t="s">
        <v>65</v>
      </c>
      <c r="BE71" s="72" t="s">
        <v>65</v>
      </c>
    </row>
    <row r="72" spans="2:57" s="134" customFormat="1" ht="12.75" x14ac:dyDescent="0.2">
      <c r="B72" s="72">
        <v>2025</v>
      </c>
      <c r="C72" s="72">
        <v>891780111</v>
      </c>
      <c r="D72" s="72" t="s">
        <v>63</v>
      </c>
      <c r="E72" s="99" t="s">
        <v>323</v>
      </c>
      <c r="F72" s="96" t="s">
        <v>322</v>
      </c>
      <c r="G72" s="73">
        <v>0</v>
      </c>
      <c r="H72" s="73" t="s">
        <v>71</v>
      </c>
      <c r="I72" s="72" t="s">
        <v>288</v>
      </c>
      <c r="J72" s="74" t="s">
        <v>81</v>
      </c>
      <c r="K72" s="99" t="s">
        <v>321</v>
      </c>
      <c r="L72" s="288">
        <v>20393333</v>
      </c>
      <c r="M72" s="72" t="s">
        <v>66</v>
      </c>
      <c r="N72" s="99" t="s">
        <v>320</v>
      </c>
      <c r="O72" s="101">
        <v>1082992358</v>
      </c>
      <c r="P72" s="140">
        <v>111</v>
      </c>
      <c r="Q72" s="292">
        <v>45678</v>
      </c>
      <c r="R72" s="295">
        <v>557700000</v>
      </c>
      <c r="S72" s="292">
        <v>45684</v>
      </c>
      <c r="T72" s="76">
        <f t="shared" ref="T72:T78" si="18">+L72</f>
        <v>20393333</v>
      </c>
      <c r="U72" s="73" t="s">
        <v>65</v>
      </c>
      <c r="V72" s="213">
        <v>1082884010</v>
      </c>
      <c r="W72" s="99" t="s">
        <v>298</v>
      </c>
      <c r="X72" s="300">
        <v>45684</v>
      </c>
      <c r="Y72" s="300">
        <v>45684</v>
      </c>
      <c r="Z72" s="75" t="s">
        <v>73</v>
      </c>
      <c r="AA72" s="300">
        <v>45838</v>
      </c>
      <c r="AB72" s="142">
        <f t="shared" ref="AB72:AB78" si="19">+IF(Z72="1800-01-01",AA72-Y72,AA72-Z72)</f>
        <v>154</v>
      </c>
      <c r="AC72" s="76">
        <v>0</v>
      </c>
      <c r="AD72" s="76">
        <v>0</v>
      </c>
      <c r="AE72" s="76">
        <v>0</v>
      </c>
      <c r="AF72" s="77" t="s">
        <v>73</v>
      </c>
      <c r="AG72" s="105">
        <f t="shared" ref="AG72:AG78" si="20">+IF(AF72="1800-01-01",0,AF72-AA72)</f>
        <v>0</v>
      </c>
      <c r="AH72" s="76">
        <v>0</v>
      </c>
      <c r="AI72" s="76">
        <v>0</v>
      </c>
      <c r="AJ72" s="73" t="s">
        <v>73</v>
      </c>
      <c r="AK72" s="78" t="s">
        <v>73</v>
      </c>
      <c r="AL72" s="76">
        <v>1</v>
      </c>
      <c r="AM72" s="73" t="s">
        <v>73</v>
      </c>
      <c r="AN72" s="73" t="s">
        <v>73</v>
      </c>
      <c r="AO72" s="73" t="s">
        <v>73</v>
      </c>
      <c r="AP72" s="96">
        <f t="shared" ref="AP72:AP78" si="21">+IF(AM72="1800-01-01",0,AN72-AM72)</f>
        <v>0</v>
      </c>
      <c r="AQ72" s="307">
        <f t="shared" ref="AQ72:AQ78" si="22">+L72+AD72-AI72</f>
        <v>20393333</v>
      </c>
      <c r="AR72" s="73" t="s">
        <v>65</v>
      </c>
      <c r="AS72" s="76">
        <f t="shared" ref="AS72:AS78" si="23">+L72</f>
        <v>20393333</v>
      </c>
      <c r="AT72" s="73" t="s">
        <v>86</v>
      </c>
      <c r="AU72" s="76">
        <v>0</v>
      </c>
      <c r="AV72" s="79" t="s">
        <v>73</v>
      </c>
      <c r="AW72" s="312">
        <f t="shared" ref="AW72:AW78" si="24">+AQ72-AX72</f>
        <v>1393333</v>
      </c>
      <c r="AX72" s="312">
        <v>19000000</v>
      </c>
      <c r="AY72" s="82">
        <f t="shared" ref="AY72:AY78" si="25">+IFERROR(AW72/AQ72,"_")</f>
        <v>6.8322966138002067E-2</v>
      </c>
      <c r="AZ72" s="83">
        <f t="shared" ref="AZ72:AZ78" si="26">+IFERROR(AW72/AQ72,"_")</f>
        <v>6.8322966138002067E-2</v>
      </c>
      <c r="BA72" s="79" t="s">
        <v>73</v>
      </c>
      <c r="BB72" s="73" t="s">
        <v>87</v>
      </c>
      <c r="BC72" s="96" t="s">
        <v>319</v>
      </c>
      <c r="BD72" s="72" t="s">
        <v>65</v>
      </c>
      <c r="BE72" s="72" t="s">
        <v>65</v>
      </c>
    </row>
    <row r="73" spans="2:57" s="134" customFormat="1" ht="12.75" x14ac:dyDescent="0.2">
      <c r="B73" s="72">
        <v>2025</v>
      </c>
      <c r="C73" s="72">
        <v>891780111</v>
      </c>
      <c r="D73" s="72" t="s">
        <v>63</v>
      </c>
      <c r="E73" s="99" t="s">
        <v>318</v>
      </c>
      <c r="F73" s="96" t="s">
        <v>317</v>
      </c>
      <c r="G73" s="73">
        <v>0</v>
      </c>
      <c r="H73" s="73" t="s">
        <v>71</v>
      </c>
      <c r="I73" s="72" t="s">
        <v>288</v>
      </c>
      <c r="J73" s="74" t="s">
        <v>81</v>
      </c>
      <c r="K73" s="99" t="s">
        <v>316</v>
      </c>
      <c r="L73" s="288">
        <v>20393333</v>
      </c>
      <c r="M73" s="72" t="s">
        <v>66</v>
      </c>
      <c r="N73" s="99" t="s">
        <v>315</v>
      </c>
      <c r="O73" s="101">
        <v>1082890110</v>
      </c>
      <c r="P73" s="140">
        <v>111</v>
      </c>
      <c r="Q73" s="292">
        <v>45678</v>
      </c>
      <c r="R73" s="295">
        <v>557700000</v>
      </c>
      <c r="S73" s="292">
        <v>45684</v>
      </c>
      <c r="T73" s="76">
        <f t="shared" si="18"/>
        <v>20393333</v>
      </c>
      <c r="U73" s="73" t="s">
        <v>65</v>
      </c>
      <c r="V73" s="213">
        <v>1082884010</v>
      </c>
      <c r="W73" s="99" t="s">
        <v>298</v>
      </c>
      <c r="X73" s="300">
        <v>45684</v>
      </c>
      <c r="Y73" s="300">
        <v>45684</v>
      </c>
      <c r="Z73" s="75" t="s">
        <v>73</v>
      </c>
      <c r="AA73" s="300">
        <v>45838</v>
      </c>
      <c r="AB73" s="142">
        <f t="shared" si="19"/>
        <v>154</v>
      </c>
      <c r="AC73" s="76">
        <v>0</v>
      </c>
      <c r="AD73" s="76">
        <v>0</v>
      </c>
      <c r="AE73" s="76">
        <v>0</v>
      </c>
      <c r="AF73" s="77" t="s">
        <v>73</v>
      </c>
      <c r="AG73" s="105">
        <f t="shared" si="20"/>
        <v>0</v>
      </c>
      <c r="AH73" s="76">
        <v>0</v>
      </c>
      <c r="AI73" s="76">
        <v>0</v>
      </c>
      <c r="AJ73" s="73" t="s">
        <v>73</v>
      </c>
      <c r="AK73" s="78" t="s">
        <v>73</v>
      </c>
      <c r="AL73" s="76">
        <v>1</v>
      </c>
      <c r="AM73" s="73" t="s">
        <v>73</v>
      </c>
      <c r="AN73" s="73" t="s">
        <v>73</v>
      </c>
      <c r="AO73" s="73" t="s">
        <v>73</v>
      </c>
      <c r="AP73" s="96">
        <f t="shared" si="21"/>
        <v>0</v>
      </c>
      <c r="AQ73" s="307">
        <f t="shared" si="22"/>
        <v>20393333</v>
      </c>
      <c r="AR73" s="73" t="s">
        <v>65</v>
      </c>
      <c r="AS73" s="76">
        <f t="shared" si="23"/>
        <v>20393333</v>
      </c>
      <c r="AT73" s="73" t="s">
        <v>86</v>
      </c>
      <c r="AU73" s="76">
        <v>0</v>
      </c>
      <c r="AV73" s="79" t="s">
        <v>73</v>
      </c>
      <c r="AW73" s="312">
        <f t="shared" si="24"/>
        <v>0</v>
      </c>
      <c r="AX73" s="312">
        <v>20393333</v>
      </c>
      <c r="AY73" s="82">
        <f t="shared" si="25"/>
        <v>0</v>
      </c>
      <c r="AZ73" s="83">
        <f t="shared" si="26"/>
        <v>0</v>
      </c>
      <c r="BA73" s="79" t="s">
        <v>73</v>
      </c>
      <c r="BB73" s="73" t="s">
        <v>87</v>
      </c>
      <c r="BC73" s="117" t="s">
        <v>314</v>
      </c>
      <c r="BD73" s="72" t="s">
        <v>65</v>
      </c>
      <c r="BE73" s="72" t="s">
        <v>65</v>
      </c>
    </row>
    <row r="74" spans="2:57" s="134" customFormat="1" ht="12.75" x14ac:dyDescent="0.2">
      <c r="B74" s="72">
        <v>2025</v>
      </c>
      <c r="C74" s="72">
        <v>891780111</v>
      </c>
      <c r="D74" s="72" t="s">
        <v>63</v>
      </c>
      <c r="E74" s="99" t="s">
        <v>313</v>
      </c>
      <c r="F74" s="96" t="s">
        <v>312</v>
      </c>
      <c r="G74" s="73">
        <v>0</v>
      </c>
      <c r="H74" s="73" t="s">
        <v>71</v>
      </c>
      <c r="I74" s="72" t="s">
        <v>288</v>
      </c>
      <c r="J74" s="74" t="s">
        <v>81</v>
      </c>
      <c r="K74" s="99" t="s">
        <v>311</v>
      </c>
      <c r="L74" s="288">
        <v>13953333</v>
      </c>
      <c r="M74" s="72" t="s">
        <v>66</v>
      </c>
      <c r="N74" s="99" t="s">
        <v>310</v>
      </c>
      <c r="O74" s="101">
        <v>1004364652</v>
      </c>
      <c r="P74" s="140">
        <v>105</v>
      </c>
      <c r="Q74" s="292">
        <v>45677</v>
      </c>
      <c r="R74" s="295">
        <v>722000000</v>
      </c>
      <c r="S74" s="292">
        <v>45685</v>
      </c>
      <c r="T74" s="76">
        <f t="shared" si="18"/>
        <v>13953333</v>
      </c>
      <c r="U74" s="73" t="s">
        <v>65</v>
      </c>
      <c r="V74" s="213">
        <v>85155551</v>
      </c>
      <c r="W74" s="99" t="s">
        <v>304</v>
      </c>
      <c r="X74" s="300">
        <v>45685</v>
      </c>
      <c r="Y74" s="300">
        <v>45685</v>
      </c>
      <c r="Z74" s="75" t="s">
        <v>73</v>
      </c>
      <c r="AA74" s="300">
        <v>45838</v>
      </c>
      <c r="AB74" s="142">
        <f t="shared" si="19"/>
        <v>153</v>
      </c>
      <c r="AC74" s="76">
        <v>0</v>
      </c>
      <c r="AD74" s="76">
        <v>0</v>
      </c>
      <c r="AE74" s="76">
        <v>0</v>
      </c>
      <c r="AF74" s="77" t="s">
        <v>73</v>
      </c>
      <c r="AG74" s="105">
        <f t="shared" si="20"/>
        <v>0</v>
      </c>
      <c r="AH74" s="76">
        <v>0</v>
      </c>
      <c r="AI74" s="76">
        <v>0</v>
      </c>
      <c r="AJ74" s="73" t="s">
        <v>73</v>
      </c>
      <c r="AK74" s="78" t="s">
        <v>73</v>
      </c>
      <c r="AL74" s="76">
        <v>1</v>
      </c>
      <c r="AM74" s="73" t="s">
        <v>73</v>
      </c>
      <c r="AN74" s="73" t="s">
        <v>73</v>
      </c>
      <c r="AO74" s="73" t="s">
        <v>73</v>
      </c>
      <c r="AP74" s="96">
        <f t="shared" si="21"/>
        <v>0</v>
      </c>
      <c r="AQ74" s="307">
        <f t="shared" si="22"/>
        <v>13953333</v>
      </c>
      <c r="AR74" s="73" t="s">
        <v>65</v>
      </c>
      <c r="AS74" s="76">
        <f t="shared" si="23"/>
        <v>13953333</v>
      </c>
      <c r="AT74" s="73" t="s">
        <v>86</v>
      </c>
      <c r="AU74" s="76">
        <v>0</v>
      </c>
      <c r="AV74" s="79" t="s">
        <v>73</v>
      </c>
      <c r="AW74" s="312">
        <f t="shared" si="24"/>
        <v>953333</v>
      </c>
      <c r="AX74" s="312">
        <v>13000000</v>
      </c>
      <c r="AY74" s="82">
        <f t="shared" si="25"/>
        <v>6.8322959109483022E-2</v>
      </c>
      <c r="AZ74" s="83">
        <f t="shared" si="26"/>
        <v>6.8322959109483022E-2</v>
      </c>
      <c r="BA74" s="79" t="s">
        <v>73</v>
      </c>
      <c r="BB74" s="73" t="s">
        <v>87</v>
      </c>
      <c r="BC74" s="96" t="s">
        <v>309</v>
      </c>
      <c r="BD74" s="72" t="s">
        <v>65</v>
      </c>
      <c r="BE74" s="72" t="s">
        <v>65</v>
      </c>
    </row>
    <row r="75" spans="2:57" s="134" customFormat="1" ht="12.75" x14ac:dyDescent="0.2">
      <c r="B75" s="72">
        <v>2025</v>
      </c>
      <c r="C75" s="72">
        <v>891780111</v>
      </c>
      <c r="D75" s="72" t="s">
        <v>63</v>
      </c>
      <c r="E75" s="99" t="s">
        <v>308</v>
      </c>
      <c r="F75" s="96" t="s">
        <v>307</v>
      </c>
      <c r="G75" s="73">
        <v>0</v>
      </c>
      <c r="H75" s="73" t="s">
        <v>71</v>
      </c>
      <c r="I75" s="72" t="s">
        <v>288</v>
      </c>
      <c r="J75" s="74" t="s">
        <v>81</v>
      </c>
      <c r="K75" s="99" t="s">
        <v>306</v>
      </c>
      <c r="L75" s="288">
        <v>19856667</v>
      </c>
      <c r="M75" s="72" t="s">
        <v>66</v>
      </c>
      <c r="N75" s="99" t="s">
        <v>305</v>
      </c>
      <c r="O75" s="101">
        <v>1140863901</v>
      </c>
      <c r="P75" s="140">
        <v>105</v>
      </c>
      <c r="Q75" s="292">
        <v>45677</v>
      </c>
      <c r="R75" s="295">
        <v>722000000</v>
      </c>
      <c r="S75" s="292">
        <v>45685</v>
      </c>
      <c r="T75" s="76">
        <f t="shared" si="18"/>
        <v>19856667</v>
      </c>
      <c r="U75" s="73" t="s">
        <v>65</v>
      </c>
      <c r="V75" s="213">
        <v>85155551</v>
      </c>
      <c r="W75" s="99" t="s">
        <v>304</v>
      </c>
      <c r="X75" s="300">
        <v>45685</v>
      </c>
      <c r="Y75" s="300">
        <v>45685</v>
      </c>
      <c r="Z75" s="75" t="s">
        <v>73</v>
      </c>
      <c r="AA75" s="300">
        <v>45838</v>
      </c>
      <c r="AB75" s="142">
        <f t="shared" si="19"/>
        <v>153</v>
      </c>
      <c r="AC75" s="76">
        <v>0</v>
      </c>
      <c r="AD75" s="76">
        <v>0</v>
      </c>
      <c r="AE75" s="76">
        <v>0</v>
      </c>
      <c r="AF75" s="77" t="s">
        <v>73</v>
      </c>
      <c r="AG75" s="105">
        <f t="shared" si="20"/>
        <v>0</v>
      </c>
      <c r="AH75" s="76">
        <v>0</v>
      </c>
      <c r="AI75" s="76">
        <v>0</v>
      </c>
      <c r="AJ75" s="73" t="s">
        <v>73</v>
      </c>
      <c r="AK75" s="78" t="s">
        <v>73</v>
      </c>
      <c r="AL75" s="76">
        <v>1</v>
      </c>
      <c r="AM75" s="73" t="s">
        <v>73</v>
      </c>
      <c r="AN75" s="73" t="s">
        <v>73</v>
      </c>
      <c r="AO75" s="73" t="s">
        <v>73</v>
      </c>
      <c r="AP75" s="96">
        <f t="shared" si="21"/>
        <v>0</v>
      </c>
      <c r="AQ75" s="307">
        <f t="shared" si="22"/>
        <v>19856667</v>
      </c>
      <c r="AR75" s="73" t="s">
        <v>65</v>
      </c>
      <c r="AS75" s="76">
        <f t="shared" si="23"/>
        <v>19856667</v>
      </c>
      <c r="AT75" s="73" t="s">
        <v>86</v>
      </c>
      <c r="AU75" s="76">
        <v>0</v>
      </c>
      <c r="AV75" s="79" t="s">
        <v>73</v>
      </c>
      <c r="AW75" s="312">
        <f t="shared" si="24"/>
        <v>1356667</v>
      </c>
      <c r="AX75" s="312">
        <v>18500000</v>
      </c>
      <c r="AY75" s="82">
        <f t="shared" si="25"/>
        <v>6.8322997006496605E-2</v>
      </c>
      <c r="AZ75" s="83">
        <f t="shared" si="26"/>
        <v>6.8322997006496605E-2</v>
      </c>
      <c r="BA75" s="79" t="s">
        <v>73</v>
      </c>
      <c r="BB75" s="73" t="s">
        <v>87</v>
      </c>
      <c r="BC75" s="96" t="s">
        <v>303</v>
      </c>
      <c r="BD75" s="72" t="s">
        <v>65</v>
      </c>
      <c r="BE75" s="72" t="s">
        <v>65</v>
      </c>
    </row>
    <row r="76" spans="2:57" s="134" customFormat="1" ht="12.75" x14ac:dyDescent="0.2">
      <c r="B76" s="72">
        <v>2025</v>
      </c>
      <c r="C76" s="72">
        <v>891780111</v>
      </c>
      <c r="D76" s="72" t="s">
        <v>63</v>
      </c>
      <c r="E76" s="99" t="s">
        <v>302</v>
      </c>
      <c r="F76" s="96" t="s">
        <v>301</v>
      </c>
      <c r="G76" s="73">
        <v>0</v>
      </c>
      <c r="H76" s="73" t="s">
        <v>71</v>
      </c>
      <c r="I76" s="72" t="s">
        <v>288</v>
      </c>
      <c r="J76" s="74" t="s">
        <v>81</v>
      </c>
      <c r="K76" s="99" t="s">
        <v>300</v>
      </c>
      <c r="L76" s="288">
        <v>20393333</v>
      </c>
      <c r="M76" s="72" t="s">
        <v>66</v>
      </c>
      <c r="N76" s="99" t="s">
        <v>299</v>
      </c>
      <c r="O76" s="101">
        <v>1082979078</v>
      </c>
      <c r="P76" s="140">
        <v>111</v>
      </c>
      <c r="Q76" s="292">
        <v>45678</v>
      </c>
      <c r="R76" s="295">
        <v>557700000</v>
      </c>
      <c r="S76" s="292">
        <v>45685</v>
      </c>
      <c r="T76" s="76">
        <f t="shared" si="18"/>
        <v>20393333</v>
      </c>
      <c r="U76" s="73" t="s">
        <v>65</v>
      </c>
      <c r="V76" s="213">
        <v>1082884010</v>
      </c>
      <c r="W76" s="99" t="s">
        <v>298</v>
      </c>
      <c r="X76" s="300">
        <v>45685</v>
      </c>
      <c r="Y76" s="300">
        <v>45685</v>
      </c>
      <c r="Z76" s="75" t="s">
        <v>73</v>
      </c>
      <c r="AA76" s="300">
        <v>45838</v>
      </c>
      <c r="AB76" s="142">
        <f t="shared" si="19"/>
        <v>153</v>
      </c>
      <c r="AC76" s="76">
        <v>0</v>
      </c>
      <c r="AD76" s="76">
        <v>0</v>
      </c>
      <c r="AE76" s="76">
        <v>0</v>
      </c>
      <c r="AF76" s="77" t="s">
        <v>73</v>
      </c>
      <c r="AG76" s="105">
        <f t="shared" si="20"/>
        <v>0</v>
      </c>
      <c r="AH76" s="76">
        <v>0</v>
      </c>
      <c r="AI76" s="76">
        <v>0</v>
      </c>
      <c r="AJ76" s="73" t="s">
        <v>73</v>
      </c>
      <c r="AK76" s="78" t="s">
        <v>73</v>
      </c>
      <c r="AL76" s="76">
        <v>1</v>
      </c>
      <c r="AM76" s="73" t="s">
        <v>73</v>
      </c>
      <c r="AN76" s="73" t="s">
        <v>73</v>
      </c>
      <c r="AO76" s="73" t="s">
        <v>73</v>
      </c>
      <c r="AP76" s="96">
        <f t="shared" si="21"/>
        <v>0</v>
      </c>
      <c r="AQ76" s="307">
        <f t="shared" si="22"/>
        <v>20393333</v>
      </c>
      <c r="AR76" s="73" t="s">
        <v>65</v>
      </c>
      <c r="AS76" s="76">
        <f t="shared" si="23"/>
        <v>20393333</v>
      </c>
      <c r="AT76" s="73" t="s">
        <v>86</v>
      </c>
      <c r="AU76" s="76">
        <v>0</v>
      </c>
      <c r="AV76" s="79" t="s">
        <v>73</v>
      </c>
      <c r="AW76" s="312">
        <f t="shared" si="24"/>
        <v>1393333</v>
      </c>
      <c r="AX76" s="312">
        <v>19000000</v>
      </c>
      <c r="AY76" s="82">
        <f t="shared" si="25"/>
        <v>6.8322966138002067E-2</v>
      </c>
      <c r="AZ76" s="83">
        <f t="shared" si="26"/>
        <v>6.8322966138002067E-2</v>
      </c>
      <c r="BA76" s="79" t="s">
        <v>73</v>
      </c>
      <c r="BB76" s="73" t="s">
        <v>87</v>
      </c>
      <c r="BC76" s="143" t="s">
        <v>297</v>
      </c>
      <c r="BD76" s="72" t="s">
        <v>65</v>
      </c>
      <c r="BE76" s="72" t="s">
        <v>65</v>
      </c>
    </row>
    <row r="77" spans="2:57" s="134" customFormat="1" ht="12.75" x14ac:dyDescent="0.2">
      <c r="B77" s="72">
        <v>2025</v>
      </c>
      <c r="C77" s="72">
        <v>891780111</v>
      </c>
      <c r="D77" s="72" t="s">
        <v>63</v>
      </c>
      <c r="E77" s="99" t="s">
        <v>296</v>
      </c>
      <c r="F77" s="96" t="s">
        <v>295</v>
      </c>
      <c r="G77" s="73">
        <v>0</v>
      </c>
      <c r="H77" s="73" t="s">
        <v>71</v>
      </c>
      <c r="I77" s="72" t="s">
        <v>288</v>
      </c>
      <c r="J77" s="74" t="s">
        <v>81</v>
      </c>
      <c r="K77" s="99" t="s">
        <v>294</v>
      </c>
      <c r="L77" s="287">
        <v>14221667</v>
      </c>
      <c r="M77" s="72" t="s">
        <v>66</v>
      </c>
      <c r="N77" s="99" t="s">
        <v>293</v>
      </c>
      <c r="O77" s="101">
        <v>1079915385</v>
      </c>
      <c r="P77" s="140">
        <v>102</v>
      </c>
      <c r="Q77" s="292">
        <v>45677</v>
      </c>
      <c r="R77" s="295">
        <v>1014200000</v>
      </c>
      <c r="S77" s="292">
        <v>45681</v>
      </c>
      <c r="T77" s="76">
        <f t="shared" si="18"/>
        <v>14221667</v>
      </c>
      <c r="U77" s="73" t="s">
        <v>65</v>
      </c>
      <c r="V77" s="213">
        <v>39049658</v>
      </c>
      <c r="W77" s="99" t="s">
        <v>292</v>
      </c>
      <c r="X77" s="300">
        <v>45681</v>
      </c>
      <c r="Y77" s="300">
        <v>45681</v>
      </c>
      <c r="Z77" s="75" t="s">
        <v>73</v>
      </c>
      <c r="AA77" s="300">
        <v>45838</v>
      </c>
      <c r="AB77" s="142">
        <f t="shared" si="19"/>
        <v>157</v>
      </c>
      <c r="AC77" s="76">
        <v>0</v>
      </c>
      <c r="AD77" s="76">
        <v>0</v>
      </c>
      <c r="AE77" s="76">
        <v>0</v>
      </c>
      <c r="AF77" s="77" t="s">
        <v>73</v>
      </c>
      <c r="AG77" s="105">
        <f t="shared" si="20"/>
        <v>0</v>
      </c>
      <c r="AH77" s="76">
        <v>0</v>
      </c>
      <c r="AI77" s="76">
        <v>0</v>
      </c>
      <c r="AJ77" s="73" t="s">
        <v>73</v>
      </c>
      <c r="AK77" s="78" t="s">
        <v>73</v>
      </c>
      <c r="AL77" s="76">
        <v>1</v>
      </c>
      <c r="AM77" s="73" t="s">
        <v>73</v>
      </c>
      <c r="AN77" s="73" t="s">
        <v>73</v>
      </c>
      <c r="AO77" s="73" t="s">
        <v>73</v>
      </c>
      <c r="AP77" s="96">
        <f t="shared" si="21"/>
        <v>0</v>
      </c>
      <c r="AQ77" s="307">
        <f t="shared" si="22"/>
        <v>14221667</v>
      </c>
      <c r="AR77" s="73" t="s">
        <v>65</v>
      </c>
      <c r="AS77" s="76">
        <f t="shared" si="23"/>
        <v>14221667</v>
      </c>
      <c r="AT77" s="73" t="s">
        <v>86</v>
      </c>
      <c r="AU77" s="76">
        <v>0</v>
      </c>
      <c r="AV77" s="79" t="s">
        <v>73</v>
      </c>
      <c r="AW77" s="312">
        <f t="shared" si="24"/>
        <v>971667</v>
      </c>
      <c r="AX77" s="312">
        <v>13250000</v>
      </c>
      <c r="AY77" s="82">
        <f t="shared" si="25"/>
        <v>6.8323003203492244E-2</v>
      </c>
      <c r="AZ77" s="83">
        <f t="shared" si="26"/>
        <v>6.8323003203492244E-2</v>
      </c>
      <c r="BA77" s="79" t="s">
        <v>73</v>
      </c>
      <c r="BB77" s="73" t="s">
        <v>87</v>
      </c>
      <c r="BC77" s="141" t="s">
        <v>291</v>
      </c>
      <c r="BD77" s="72" t="s">
        <v>65</v>
      </c>
      <c r="BE77" s="72" t="s">
        <v>65</v>
      </c>
    </row>
    <row r="78" spans="2:57" s="134" customFormat="1" ht="13.5" thickBot="1" x14ac:dyDescent="0.25">
      <c r="B78" s="84">
        <v>2025</v>
      </c>
      <c r="C78" s="84">
        <v>891780111</v>
      </c>
      <c r="D78" s="84" t="s">
        <v>63</v>
      </c>
      <c r="E78" s="108" t="s">
        <v>290</v>
      </c>
      <c r="F78" s="106" t="s">
        <v>289</v>
      </c>
      <c r="G78" s="85">
        <v>0</v>
      </c>
      <c r="H78" s="85" t="s">
        <v>71</v>
      </c>
      <c r="I78" s="84" t="s">
        <v>288</v>
      </c>
      <c r="J78" s="86" t="s">
        <v>81</v>
      </c>
      <c r="K78" s="108" t="s">
        <v>287</v>
      </c>
      <c r="L78" s="289">
        <v>13416667</v>
      </c>
      <c r="M78" s="84" t="s">
        <v>66</v>
      </c>
      <c r="N78" s="108" t="s">
        <v>286</v>
      </c>
      <c r="O78" s="262">
        <v>84451753</v>
      </c>
      <c r="P78" s="144">
        <v>109</v>
      </c>
      <c r="Q78" s="293">
        <v>45678</v>
      </c>
      <c r="R78" s="296">
        <v>159000000</v>
      </c>
      <c r="S78" s="293">
        <v>45685</v>
      </c>
      <c r="T78" s="88">
        <f t="shared" si="18"/>
        <v>13416667</v>
      </c>
      <c r="U78" s="85" t="s">
        <v>65</v>
      </c>
      <c r="V78" s="298">
        <v>36669284</v>
      </c>
      <c r="W78" s="108" t="s">
        <v>285</v>
      </c>
      <c r="X78" s="301">
        <v>45685</v>
      </c>
      <c r="Y78" s="301">
        <v>45685</v>
      </c>
      <c r="Z78" s="87" t="s">
        <v>73</v>
      </c>
      <c r="AA78" s="301">
        <v>45838</v>
      </c>
      <c r="AB78" s="145">
        <f t="shared" si="19"/>
        <v>153</v>
      </c>
      <c r="AC78" s="88">
        <v>0</v>
      </c>
      <c r="AD78" s="88">
        <v>0</v>
      </c>
      <c r="AE78" s="88">
        <v>0</v>
      </c>
      <c r="AF78" s="89" t="s">
        <v>73</v>
      </c>
      <c r="AG78" s="304">
        <f t="shared" si="20"/>
        <v>0</v>
      </c>
      <c r="AH78" s="88">
        <v>0</v>
      </c>
      <c r="AI78" s="88">
        <v>0</v>
      </c>
      <c r="AJ78" s="85" t="s">
        <v>73</v>
      </c>
      <c r="AK78" s="90" t="s">
        <v>73</v>
      </c>
      <c r="AL78" s="88">
        <v>1</v>
      </c>
      <c r="AM78" s="85" t="s">
        <v>73</v>
      </c>
      <c r="AN78" s="85" t="s">
        <v>73</v>
      </c>
      <c r="AO78" s="85" t="s">
        <v>73</v>
      </c>
      <c r="AP78" s="106">
        <f t="shared" si="21"/>
        <v>0</v>
      </c>
      <c r="AQ78" s="308">
        <f t="shared" si="22"/>
        <v>13416667</v>
      </c>
      <c r="AR78" s="85" t="s">
        <v>65</v>
      </c>
      <c r="AS78" s="88">
        <f t="shared" si="23"/>
        <v>13416667</v>
      </c>
      <c r="AT78" s="85" t="s">
        <v>86</v>
      </c>
      <c r="AU78" s="88">
        <v>0</v>
      </c>
      <c r="AV78" s="91" t="s">
        <v>73</v>
      </c>
      <c r="AW78" s="313">
        <f t="shared" si="24"/>
        <v>0</v>
      </c>
      <c r="AX78" s="313">
        <v>13416667</v>
      </c>
      <c r="AY78" s="93">
        <f t="shared" si="25"/>
        <v>0</v>
      </c>
      <c r="AZ78" s="94">
        <f t="shared" si="26"/>
        <v>0</v>
      </c>
      <c r="BA78" s="91" t="s">
        <v>73</v>
      </c>
      <c r="BB78" s="85" t="s">
        <v>87</v>
      </c>
      <c r="BC78" s="146" t="s">
        <v>284</v>
      </c>
      <c r="BD78" s="84" t="s">
        <v>65</v>
      </c>
      <c r="BE78" s="84" t="s">
        <v>65</v>
      </c>
    </row>
    <row r="79" spans="2:57" s="128" customFormat="1" ht="13.5" thickBot="1" x14ac:dyDescent="0.25">
      <c r="B79" s="360" t="s">
        <v>67</v>
      </c>
      <c r="C79" s="361"/>
      <c r="D79" s="362"/>
      <c r="E79" s="133">
        <f>+SUBTOTAL(3,E8:E78)</f>
        <v>71</v>
      </c>
      <c r="F79" s="132"/>
      <c r="G79" s="131"/>
      <c r="H79" s="131"/>
      <c r="I79" s="131"/>
      <c r="J79" s="131"/>
      <c r="K79" s="131"/>
      <c r="L79" s="290">
        <f>SUM(L8:L78)</f>
        <v>1562361666</v>
      </c>
      <c r="M79" s="358"/>
      <c r="N79" s="359"/>
      <c r="O79" s="359"/>
      <c r="P79" s="359"/>
      <c r="Q79" s="359"/>
      <c r="R79" s="359"/>
      <c r="S79" s="359"/>
      <c r="T79" s="359"/>
      <c r="U79" s="359"/>
      <c r="V79" s="359"/>
      <c r="W79" s="359"/>
      <c r="X79" s="359"/>
      <c r="Y79" s="359"/>
      <c r="Z79" s="359"/>
      <c r="AA79" s="359"/>
      <c r="AB79" s="363"/>
      <c r="AC79" s="302">
        <f>SUM(AC8:AC78)</f>
        <v>0</v>
      </c>
      <c r="AD79" s="303">
        <f>SUM(AD8:AD78)</f>
        <v>0</v>
      </c>
      <c r="AE79" s="303">
        <f>SUM(AE8:AE78)</f>
        <v>0</v>
      </c>
      <c r="AF79" s="129"/>
      <c r="AG79" s="303">
        <f>SUM(AG8:AG78)</f>
        <v>0</v>
      </c>
      <c r="AH79" s="303">
        <f>SUM(AH8:AH78)</f>
        <v>0</v>
      </c>
      <c r="AI79" s="305">
        <f>SUM(AI8:AI78)</f>
        <v>0</v>
      </c>
      <c r="AJ79" s="130"/>
      <c r="AK79" s="129"/>
      <c r="AL79" s="305">
        <f>SUM(AL8:AL78)</f>
        <v>71</v>
      </c>
      <c r="AM79" s="358"/>
      <c r="AN79" s="359"/>
      <c r="AO79" s="359"/>
      <c r="AP79" s="363"/>
      <c r="AQ79" s="310">
        <f>SUM(AQ8:AQ78)</f>
        <v>1562361666</v>
      </c>
      <c r="AR79" s="129"/>
      <c r="AS79" s="309">
        <f>SUM(AQ79:AR79)</f>
        <v>1562361666</v>
      </c>
      <c r="AT79" s="129"/>
      <c r="AU79" s="303">
        <f>SUM(AU8:AU78)</f>
        <v>0</v>
      </c>
      <c r="AV79" s="129"/>
      <c r="AW79" s="314">
        <f>SUM(AW8:AW78)</f>
        <v>133193280</v>
      </c>
      <c r="AX79" s="315">
        <f>SUM(AX8:AX78)</f>
        <v>1429168386</v>
      </c>
      <c r="AY79" s="358"/>
      <c r="AZ79" s="359"/>
      <c r="BA79" s="359"/>
      <c r="BB79" s="359"/>
      <c r="BC79" s="359"/>
      <c r="BD79" s="359"/>
      <c r="BE79" s="359"/>
    </row>
    <row r="85" spans="50:50" x14ac:dyDescent="0.25">
      <c r="AX85" s="127"/>
    </row>
  </sheetData>
  <sheetProtection formatCells="0" formatColumns="0" formatRows="0" insertRows="0" deleteRows="0" autoFilter="0"/>
  <mergeCells count="23">
    <mergeCell ref="B3:C6"/>
    <mergeCell ref="D3:G4"/>
    <mergeCell ref="AY79:BE79"/>
    <mergeCell ref="AT6:AY6"/>
    <mergeCell ref="AR6:AS6"/>
    <mergeCell ref="B79:D79"/>
    <mergeCell ref="M79:AB79"/>
    <mergeCell ref="BC6:BE6"/>
    <mergeCell ref="N6:O6"/>
    <mergeCell ref="P6:R6"/>
    <mergeCell ref="S6:T6"/>
    <mergeCell ref="AM79:AP79"/>
    <mergeCell ref="H3:I5"/>
    <mergeCell ref="E6:G6"/>
    <mergeCell ref="AZ6:BB6"/>
    <mergeCell ref="F5:G5"/>
    <mergeCell ref="AC5:AP5"/>
    <mergeCell ref="H6:K6"/>
    <mergeCell ref="U6:W6"/>
    <mergeCell ref="X6:AB6"/>
    <mergeCell ref="AC6:AG6"/>
    <mergeCell ref="AH6:AK6"/>
    <mergeCell ref="AL6:AP6"/>
  </mergeCells>
  <conditionalFormatting sqref="F5 E6">
    <cfRule type="containsText" dxfId="3" priority="6" operator="containsText" text="Seleccione Ordenador">
      <formula>NOT(ISERROR(SEARCH("Seleccione Ordenador",E5)))</formula>
    </cfRule>
  </conditionalFormatting>
  <conditionalFormatting sqref="F12">
    <cfRule type="colorScale" priority="7">
      <colorScale>
        <cfvo type="min"/>
        <cfvo type="max"/>
        <color theme="5" tint="0.59999389629810485"/>
        <color rgb="FFFFEF9C"/>
      </colorScale>
    </cfRule>
  </conditionalFormatting>
  <conditionalFormatting sqref="F5:G5">
    <cfRule type="colorScale" priority="5">
      <colorScale>
        <cfvo type="min"/>
        <cfvo type="percentile" val="50"/>
        <cfvo type="max"/>
        <color rgb="FFF8696B"/>
        <color rgb="FFFFEB84"/>
        <color rgb="FF63BE7B"/>
      </colorScale>
    </cfRule>
  </conditionalFormatting>
  <conditionalFormatting sqref="L8:L78">
    <cfRule type="cellIs" dxfId="2" priority="3" operator="greaterThan">
      <formula>$K$5</formula>
    </cfRule>
  </conditionalFormatting>
  <conditionalFormatting sqref="AB8:AB78 AG8:AG78 AP8:AS78 AW8:AZ78">
    <cfRule type="expression" dxfId="1" priority="4">
      <formula>+_xlfn.ISFORMULA(AB8)</formula>
    </cfRule>
  </conditionalFormatting>
  <conditionalFormatting sqref="AD8:AD78">
    <cfRule type="cellIs" dxfId="0" priority="2" operator="greaterThan">
      <formula>$T$8/2</formula>
    </cfRule>
  </conditionalFormatting>
  <dataValidations count="10">
    <dataValidation type="list" allowBlank="1" showInputMessage="1" showErrorMessage="1" sqref="BB8:BB78" xr:uid="{63DA7620-CE4C-4F8A-896E-61CFBC4FF58E}">
      <formula1>"Por iniciar,En ejecucion,Suspendido,Terminado,Liquidado"</formula1>
    </dataValidation>
    <dataValidation type="list" allowBlank="1" showInputMessage="1" showErrorMessage="1" sqref="J8:J78" xr:uid="{FAF74885-72D6-4561-BE2D-B13692DE44E5}">
      <formula1>"CONTRATO DE OBRAS, OTROS TIPOS, PRESTACIÓN DE SERVICIOS, SUMINISTROS"</formula1>
    </dataValidation>
    <dataValidation type="list" allowBlank="1" showInputMessage="1" showErrorMessage="1" sqref="H8:H78" xr:uid="{0702C2A5-72D9-4820-8D3B-D816F8654FDD}">
      <formula1>"OTRO SECTOR"</formula1>
    </dataValidation>
    <dataValidation type="list" allowBlank="1" showInputMessage="1" showErrorMessage="1" sqref="M8:M78" xr:uid="{EE8EE2F2-8BC1-46D7-B28C-9776309D777D}">
      <formula1>"DIRECTA"</formula1>
    </dataValidation>
    <dataValidation type="list" allowBlank="1" showInputMessage="1" showErrorMessage="1" sqref="I8:I78" xr:uid="{824282D2-6949-47C9-9CE1-93CEB98509B5}">
      <formula1>"FUNCIONAMIENTO,INVERSION,OTROS"</formula1>
    </dataValidation>
    <dataValidation type="list" allowBlank="1" showInputMessage="1" showErrorMessage="1" sqref="BE8:BE78" xr:uid="{7299B4FF-1FDF-4CCF-8E6C-D62CC1F07AC6}">
      <formula1>"SI,NA por TIPO Contrato"</formula1>
    </dataValidation>
    <dataValidation type="list" allowBlank="1" showInputMessage="1" showErrorMessage="1" sqref="BD8:BD78"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K4" xr:uid="{119A65B2-1C8E-4B58-BB14-57AEDBCBD383}">
      <formula1>"42,250,1000,3000"</formula1>
    </dataValidation>
    <dataValidation type="list" allowBlank="1" showInputMessage="1" showErrorMessage="1" sqref="U8:U78 AT8:AT78 AR8:AR78" xr:uid="{301B71B2-D3E4-4E77-88BC-DCB7485E0C66}">
      <formula1>"SI,NO"</formula1>
    </dataValidation>
  </dataValidations>
  <hyperlinks>
    <hyperlink ref="BC76" r:id="rId1" xr:uid="{0DFCD944-E403-4E51-8F35-580AC5725EF8}"/>
    <hyperlink ref="BC78" r:id="rId2" xr:uid="{AA6B14D6-1101-4113-A2CE-D048BB3FEC59}"/>
    <hyperlink ref="BC73" r:id="rId3" xr:uid="{D6085317-0CC6-42A1-A6DE-9AE0ACE3D0B8}"/>
  </hyperlinks>
  <pageMargins left="0.7" right="0.7" top="0.75" bottom="0.75" header="0.3" footer="0.3"/>
  <pageSetup orientation="portrait" horizontalDpi="300" verticalDpi="300" r:id="rId4"/>
  <ignoredErrors>
    <ignoredError sqref="T8:T78 AS8:AS79" unlockedFormula="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6612E-209E-4BF5-A493-09F1B42D3F19}">
  <dimension ref="A1"/>
  <sheetViews>
    <sheetView showGridLines="0" workbookViewId="0">
      <selection activeCell="O20" sqref="O20"/>
    </sheetView>
  </sheetViews>
  <sheetFormatPr baseColWidth="10"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4E3D0-AA00-4B03-9520-958E67D6FECA}">
  <dimension ref="A1:BV46"/>
  <sheetViews>
    <sheetView showGridLines="0" workbookViewId="0">
      <selection activeCell="D3" sqref="D3:G4"/>
    </sheetView>
  </sheetViews>
  <sheetFormatPr baseColWidth="10" defaultRowHeight="15" x14ac:dyDescent="0.25"/>
  <cols>
    <col min="1" max="1" width="2.5703125" customWidth="1"/>
    <col min="2" max="2" width="9.28515625" customWidth="1"/>
    <col min="3" max="3" width="13.5703125" customWidth="1"/>
    <col min="4" max="4" width="26.140625" customWidth="1"/>
    <col min="5" max="5" width="22.140625" customWidth="1"/>
    <col min="6" max="6" width="18.7109375" style="21" customWidth="1"/>
    <col min="7" max="7" width="15.85546875" style="21" customWidth="1"/>
    <col min="8" max="8" width="16.5703125" style="21" customWidth="1"/>
    <col min="9" max="9" width="17.42578125" style="21" customWidth="1"/>
    <col min="10" max="10" width="21.7109375" style="22" customWidth="1"/>
    <col min="11" max="11" width="18.42578125" customWidth="1"/>
    <col min="12" max="12" width="13.42578125" bestFit="1" customWidth="1"/>
    <col min="13" max="13" width="13.42578125" customWidth="1"/>
    <col min="14" max="14" width="16.140625" customWidth="1"/>
    <col min="15" max="15" width="16.42578125" customWidth="1"/>
    <col min="16" max="16" width="11.42578125" customWidth="1"/>
    <col min="17" max="17" width="12.42578125" customWidth="1"/>
    <col min="19" max="19" width="14.7109375" customWidth="1"/>
    <col min="20" max="20" width="16.140625" customWidth="1"/>
    <col min="21" max="21" width="14.140625" customWidth="1"/>
    <col min="22" max="22" width="14.42578125" customWidth="1"/>
    <col min="23" max="23" width="17.140625" customWidth="1"/>
    <col min="24" max="24" width="13.85546875" customWidth="1"/>
    <col min="25" max="25" width="14.42578125" customWidth="1"/>
    <col min="26" max="26" width="13.85546875" customWidth="1"/>
    <col min="27" max="27" width="13.5703125" customWidth="1"/>
    <col min="28" max="28" width="13.28515625" customWidth="1"/>
    <col min="31" max="31" width="13.42578125" customWidth="1"/>
    <col min="32" max="32" width="13.28515625" customWidth="1"/>
    <col min="33" max="33" width="13.5703125" customWidth="1"/>
    <col min="34" max="34" width="16.5703125" customWidth="1"/>
    <col min="35" max="35" width="14.28515625" customWidth="1"/>
    <col min="36" max="36" width="14.28515625" style="21" customWidth="1"/>
    <col min="37" max="37" width="13.85546875" customWidth="1"/>
    <col min="38" max="38" width="13.28515625" customWidth="1"/>
    <col min="39" max="39" width="14.28515625" customWidth="1"/>
    <col min="40" max="41" width="13.28515625" customWidth="1"/>
    <col min="42" max="42" width="14" customWidth="1"/>
    <col min="43" max="45" width="14.85546875" customWidth="1"/>
    <col min="46" max="46" width="14.7109375" customWidth="1"/>
    <col min="47" max="48" width="14.28515625" customWidth="1"/>
    <col min="49" max="49" width="13.42578125" customWidth="1"/>
    <col min="50" max="52" width="12" customWidth="1"/>
    <col min="53" max="53" width="14.42578125" customWidth="1"/>
    <col min="54" max="54" width="12.42578125" customWidth="1"/>
  </cols>
  <sheetData>
    <row r="1" spans="1:74" ht="7.5" customHeight="1" x14ac:dyDescent="0.25">
      <c r="F1"/>
      <c r="G1"/>
      <c r="H1"/>
      <c r="I1"/>
      <c r="J1"/>
      <c r="W1" s="1"/>
      <c r="AJ1"/>
    </row>
    <row r="2" spans="1:74" ht="11.25" customHeight="1" thickBot="1" x14ac:dyDescent="0.3">
      <c r="F2"/>
      <c r="G2"/>
      <c r="H2" s="2"/>
      <c r="I2"/>
      <c r="J2"/>
      <c r="W2" s="1"/>
      <c r="AJ2"/>
    </row>
    <row r="3" spans="1:74" ht="21" customHeight="1" thickBot="1" x14ac:dyDescent="0.3">
      <c r="B3" s="316"/>
      <c r="C3" s="317"/>
      <c r="D3" s="322" t="s">
        <v>69</v>
      </c>
      <c r="E3" s="323"/>
      <c r="F3" s="323"/>
      <c r="G3" s="324"/>
      <c r="H3" s="330" t="s">
        <v>214</v>
      </c>
      <c r="I3" s="331"/>
      <c r="J3" s="19"/>
      <c r="K3" s="4" t="s">
        <v>74</v>
      </c>
      <c r="L3" s="9"/>
      <c r="M3" s="5"/>
      <c r="N3" s="5"/>
      <c r="O3" s="5"/>
      <c r="P3" s="5"/>
      <c r="Q3" s="5"/>
      <c r="R3" s="5"/>
      <c r="S3" s="5"/>
      <c r="T3" s="5"/>
      <c r="U3" s="5"/>
      <c r="V3" s="5"/>
      <c r="W3" s="6"/>
      <c r="X3" s="6"/>
      <c r="Y3" s="5"/>
      <c r="Z3" s="6"/>
      <c r="AA3" s="5"/>
      <c r="AB3" s="6"/>
      <c r="AC3" s="5"/>
      <c r="AD3" s="6"/>
      <c r="AE3" s="5"/>
      <c r="AF3" s="6"/>
      <c r="AG3" s="5"/>
      <c r="AH3" s="6"/>
      <c r="AI3" s="5"/>
      <c r="AJ3" s="5"/>
      <c r="AK3" s="6"/>
      <c r="AL3" s="5"/>
      <c r="AM3" s="6"/>
      <c r="AN3" s="5"/>
      <c r="AO3" s="5"/>
      <c r="AP3" s="6"/>
      <c r="AQ3" s="5"/>
      <c r="AR3" s="5"/>
      <c r="AS3" s="5"/>
      <c r="AT3" s="5"/>
      <c r="AU3" s="5"/>
      <c r="AV3" s="5"/>
      <c r="AW3" s="6"/>
      <c r="AX3" s="5"/>
      <c r="AY3" s="5"/>
      <c r="AZ3" s="6"/>
      <c r="BA3" s="5"/>
      <c r="BB3" s="6"/>
      <c r="BC3" s="5"/>
      <c r="BD3" s="6"/>
      <c r="BE3" s="5"/>
    </row>
    <row r="4" spans="1:74" ht="28.5" customHeight="1" thickBot="1" x14ac:dyDescent="0.3">
      <c r="B4" s="318"/>
      <c r="C4" s="319"/>
      <c r="D4" s="325"/>
      <c r="E4" s="326"/>
      <c r="F4" s="326"/>
      <c r="G4" s="327"/>
      <c r="H4" s="332"/>
      <c r="I4" s="333"/>
      <c r="J4" s="20"/>
      <c r="K4" s="3">
        <v>250</v>
      </c>
      <c r="L4" s="4" t="s">
        <v>1</v>
      </c>
      <c r="M4" s="5"/>
      <c r="N4" s="5"/>
      <c r="O4" s="5"/>
      <c r="P4" s="5"/>
      <c r="Q4" s="5"/>
      <c r="R4" s="5"/>
      <c r="S4" s="5"/>
      <c r="T4" s="5"/>
      <c r="U4" s="5"/>
      <c r="V4" s="5"/>
      <c r="W4" s="6"/>
      <c r="X4" s="6"/>
      <c r="Y4" s="5"/>
      <c r="Z4" s="6"/>
      <c r="AA4" s="5"/>
      <c r="AB4" s="6"/>
      <c r="AC4" s="5"/>
      <c r="AD4" s="6"/>
      <c r="AE4" s="5"/>
      <c r="AF4" s="6"/>
      <c r="AG4" s="5"/>
      <c r="AH4" s="6"/>
      <c r="AI4" s="5"/>
      <c r="AJ4" s="5"/>
      <c r="AK4" s="6"/>
      <c r="AL4" s="5"/>
      <c r="AM4" s="6"/>
      <c r="AN4" s="5"/>
      <c r="AO4" s="5"/>
      <c r="AP4" s="6"/>
      <c r="AQ4" s="5"/>
      <c r="AR4" s="5"/>
      <c r="AS4" s="5"/>
      <c r="AT4" s="5"/>
      <c r="AU4" s="5"/>
      <c r="AV4" s="5"/>
      <c r="AW4" s="6"/>
      <c r="AX4" s="5"/>
      <c r="AY4" s="5"/>
      <c r="AZ4" s="6"/>
      <c r="BA4" s="5"/>
      <c r="BB4" s="6"/>
      <c r="BC4" s="5"/>
      <c r="BD4" s="6"/>
      <c r="BE4" s="5"/>
    </row>
    <row r="5" spans="1:74" ht="23.25" customHeight="1" thickBot="1" x14ac:dyDescent="0.3">
      <c r="B5" s="318"/>
      <c r="C5" s="319"/>
      <c r="D5" s="7" t="s">
        <v>2</v>
      </c>
      <c r="E5" s="8"/>
      <c r="F5" s="341" t="s">
        <v>85</v>
      </c>
      <c r="G5" s="341"/>
      <c r="H5" s="334"/>
      <c r="I5" s="335"/>
      <c r="J5" s="20"/>
      <c r="K5" s="10">
        <f>+L6*K4</f>
        <v>355875000</v>
      </c>
      <c r="L5" s="11" t="s">
        <v>3</v>
      </c>
      <c r="M5" s="5"/>
      <c r="N5" s="5"/>
      <c r="O5" s="5"/>
      <c r="P5" s="5"/>
      <c r="Q5" s="5"/>
      <c r="R5" s="5"/>
      <c r="S5" s="5"/>
      <c r="T5" s="5"/>
      <c r="U5" s="5"/>
      <c r="V5" s="5"/>
      <c r="W5" s="6"/>
      <c r="X5" s="6"/>
      <c r="Y5" s="6"/>
      <c r="Z5" s="6"/>
      <c r="AA5" s="6"/>
      <c r="AB5" s="6"/>
      <c r="AC5" s="348" t="s">
        <v>4</v>
      </c>
      <c r="AD5" s="349"/>
      <c r="AE5" s="349"/>
      <c r="AF5" s="349"/>
      <c r="AG5" s="349"/>
      <c r="AH5" s="349"/>
      <c r="AI5" s="349"/>
      <c r="AJ5" s="349"/>
      <c r="AK5" s="349"/>
      <c r="AL5" s="349"/>
      <c r="AM5" s="349"/>
      <c r="AN5" s="349"/>
      <c r="AO5" s="349"/>
      <c r="AP5" s="350"/>
      <c r="AQ5" s="5"/>
      <c r="AR5" s="5"/>
      <c r="AS5" s="5"/>
      <c r="AT5" s="5"/>
      <c r="AU5" s="5"/>
      <c r="AV5" s="5"/>
      <c r="AW5" s="5"/>
      <c r="AX5" s="5"/>
      <c r="AY5" s="5"/>
      <c r="AZ5" s="5"/>
      <c r="BA5" s="5"/>
      <c r="BB5" s="5"/>
      <c r="BC5" s="5"/>
      <c r="BD5" s="5"/>
      <c r="BE5" s="5"/>
    </row>
    <row r="6" spans="1:74" s="12" customFormat="1" ht="31.5" customHeight="1" thickBot="1" x14ac:dyDescent="0.3">
      <c r="B6" s="320"/>
      <c r="C6" s="321"/>
      <c r="D6" s="13" t="s">
        <v>5</v>
      </c>
      <c r="E6" s="336" t="s">
        <v>213</v>
      </c>
      <c r="F6" s="336"/>
      <c r="G6" s="337"/>
      <c r="H6" s="351" t="s">
        <v>82</v>
      </c>
      <c r="I6" s="352"/>
      <c r="J6" s="352"/>
      <c r="K6" s="353"/>
      <c r="L6" s="18">
        <v>1423500</v>
      </c>
      <c r="M6" s="5"/>
      <c r="N6" s="338" t="s">
        <v>6</v>
      </c>
      <c r="O6" s="339"/>
      <c r="P6" s="338" t="s">
        <v>7</v>
      </c>
      <c r="Q6" s="339"/>
      <c r="R6" s="340"/>
      <c r="S6" s="346" t="s">
        <v>8</v>
      </c>
      <c r="T6" s="347"/>
      <c r="U6" s="338" t="s">
        <v>9</v>
      </c>
      <c r="V6" s="339"/>
      <c r="W6" s="339"/>
      <c r="X6" s="348" t="s">
        <v>10</v>
      </c>
      <c r="Y6" s="349"/>
      <c r="Z6" s="349"/>
      <c r="AA6" s="349"/>
      <c r="AB6" s="350"/>
      <c r="AC6" s="348" t="s">
        <v>11</v>
      </c>
      <c r="AD6" s="349"/>
      <c r="AE6" s="349"/>
      <c r="AF6" s="349"/>
      <c r="AG6" s="350"/>
      <c r="AH6" s="338" t="s">
        <v>12</v>
      </c>
      <c r="AI6" s="339"/>
      <c r="AJ6" s="339"/>
      <c r="AK6" s="340"/>
      <c r="AL6" s="338" t="s">
        <v>13</v>
      </c>
      <c r="AM6" s="339"/>
      <c r="AN6" s="339"/>
      <c r="AO6" s="339"/>
      <c r="AP6" s="340"/>
      <c r="AQ6" s="5"/>
      <c r="AR6" s="338" t="s">
        <v>75</v>
      </c>
      <c r="AS6" s="340"/>
      <c r="AT6" s="338" t="s">
        <v>14</v>
      </c>
      <c r="AU6" s="339"/>
      <c r="AV6" s="339"/>
      <c r="AW6" s="339"/>
      <c r="AX6" s="339"/>
      <c r="AY6" s="340"/>
      <c r="AZ6" s="338" t="s">
        <v>72</v>
      </c>
      <c r="BA6" s="339"/>
      <c r="BB6" s="340"/>
      <c r="BC6" s="338" t="s">
        <v>15</v>
      </c>
      <c r="BD6" s="339"/>
      <c r="BE6" s="340"/>
    </row>
    <row r="7" spans="1:74" s="16" customFormat="1" ht="77.25" thickBot="1" x14ac:dyDescent="0.3">
      <c r="A7" s="14"/>
      <c r="B7" s="24" t="s">
        <v>16</v>
      </c>
      <c r="C7" s="25" t="s">
        <v>17</v>
      </c>
      <c r="D7" s="26" t="s">
        <v>18</v>
      </c>
      <c r="E7" s="27" t="s">
        <v>19</v>
      </c>
      <c r="F7" s="27" t="s">
        <v>215</v>
      </c>
      <c r="G7" s="26" t="s">
        <v>21</v>
      </c>
      <c r="H7" s="24" t="s">
        <v>22</v>
      </c>
      <c r="I7" s="24" t="s">
        <v>70</v>
      </c>
      <c r="J7" s="24" t="s">
        <v>78</v>
      </c>
      <c r="K7" s="24" t="s">
        <v>23</v>
      </c>
      <c r="L7" s="24" t="s">
        <v>24</v>
      </c>
      <c r="M7" s="24" t="s">
        <v>25</v>
      </c>
      <c r="N7" s="24" t="s">
        <v>26</v>
      </c>
      <c r="O7" s="25" t="s">
        <v>27</v>
      </c>
      <c r="P7" s="25" t="s">
        <v>28</v>
      </c>
      <c r="Q7" s="24" t="s">
        <v>29</v>
      </c>
      <c r="R7" s="24" t="s">
        <v>30</v>
      </c>
      <c r="S7" s="24" t="s">
        <v>31</v>
      </c>
      <c r="T7" s="24" t="s">
        <v>32</v>
      </c>
      <c r="U7" s="24" t="s">
        <v>33</v>
      </c>
      <c r="V7" s="25" t="s">
        <v>34</v>
      </c>
      <c r="W7" s="24" t="s">
        <v>35</v>
      </c>
      <c r="X7" s="24" t="s">
        <v>68</v>
      </c>
      <c r="Y7" s="24" t="s">
        <v>2439</v>
      </c>
      <c r="Z7" s="24" t="s">
        <v>216</v>
      </c>
      <c r="AA7" s="23" t="s">
        <v>38</v>
      </c>
      <c r="AB7" s="28" t="s">
        <v>39</v>
      </c>
      <c r="AC7" s="24" t="s">
        <v>40</v>
      </c>
      <c r="AD7" s="24" t="s">
        <v>41</v>
      </c>
      <c r="AE7" s="24" t="s">
        <v>42</v>
      </c>
      <c r="AF7" s="23" t="s">
        <v>43</v>
      </c>
      <c r="AG7" s="28" t="s">
        <v>44</v>
      </c>
      <c r="AH7" s="24" t="s">
        <v>45</v>
      </c>
      <c r="AI7" s="24" t="s">
        <v>46</v>
      </c>
      <c r="AJ7" s="23" t="s">
        <v>47</v>
      </c>
      <c r="AK7" s="23" t="s">
        <v>217</v>
      </c>
      <c r="AL7" s="24" t="s">
        <v>48</v>
      </c>
      <c r="AM7" s="23" t="s">
        <v>222</v>
      </c>
      <c r="AN7" s="23" t="s">
        <v>223</v>
      </c>
      <c r="AO7" s="23" t="s">
        <v>79</v>
      </c>
      <c r="AP7" s="28" t="s">
        <v>51</v>
      </c>
      <c r="AQ7" s="28" t="s">
        <v>52</v>
      </c>
      <c r="AR7" s="24" t="s">
        <v>76</v>
      </c>
      <c r="AS7" s="24" t="s">
        <v>77</v>
      </c>
      <c r="AT7" s="24" t="s">
        <v>53</v>
      </c>
      <c r="AU7" s="24" t="s">
        <v>54</v>
      </c>
      <c r="AV7" s="24" t="s">
        <v>218</v>
      </c>
      <c r="AW7" s="29" t="s">
        <v>56</v>
      </c>
      <c r="AX7" s="30" t="s">
        <v>57</v>
      </c>
      <c r="AY7" s="30" t="s">
        <v>219</v>
      </c>
      <c r="AZ7" s="31" t="s">
        <v>84</v>
      </c>
      <c r="BA7" s="24" t="s">
        <v>58</v>
      </c>
      <c r="BB7" s="24" t="s">
        <v>59</v>
      </c>
      <c r="BC7" s="25" t="s">
        <v>60</v>
      </c>
      <c r="BD7" s="25" t="s">
        <v>61</v>
      </c>
      <c r="BE7" s="25" t="s">
        <v>62</v>
      </c>
      <c r="BF7" s="15"/>
      <c r="BG7" s="15"/>
      <c r="BH7" s="15"/>
      <c r="BI7" s="15"/>
      <c r="BJ7" s="15"/>
      <c r="BK7" s="15"/>
      <c r="BL7" s="15"/>
      <c r="BM7" s="15"/>
      <c r="BN7" s="15"/>
      <c r="BO7" s="15"/>
      <c r="BP7" s="15"/>
      <c r="BQ7" s="15"/>
      <c r="BR7" s="15"/>
      <c r="BS7" s="15"/>
      <c r="BT7" s="15"/>
      <c r="BU7" s="15"/>
      <c r="BV7" s="15"/>
    </row>
    <row r="8" spans="1:74" s="12" customFormat="1" ht="12.75" x14ac:dyDescent="0.2">
      <c r="B8" s="57">
        <v>2025</v>
      </c>
      <c r="C8" s="57">
        <v>891780111</v>
      </c>
      <c r="D8" s="57" t="s">
        <v>63</v>
      </c>
      <c r="E8" s="65" t="s">
        <v>212</v>
      </c>
      <c r="F8" s="65" t="s">
        <v>211</v>
      </c>
      <c r="G8" s="58">
        <v>0</v>
      </c>
      <c r="H8" s="58" t="s">
        <v>71</v>
      </c>
      <c r="I8" s="57" t="s">
        <v>64</v>
      </c>
      <c r="J8" s="59" t="s">
        <v>81</v>
      </c>
      <c r="K8" s="60" t="s">
        <v>210</v>
      </c>
      <c r="L8" s="61">
        <v>22620000</v>
      </c>
      <c r="M8" s="57" t="s">
        <v>66</v>
      </c>
      <c r="N8" s="60" t="s">
        <v>209</v>
      </c>
      <c r="O8" s="60">
        <v>1082879378</v>
      </c>
      <c r="P8" s="62">
        <v>43</v>
      </c>
      <c r="Q8" s="63">
        <v>45672</v>
      </c>
      <c r="R8" s="62">
        <v>22620000</v>
      </c>
      <c r="S8" s="63">
        <v>45673</v>
      </c>
      <c r="T8" s="61">
        <v>22620000</v>
      </c>
      <c r="U8" s="58" t="s">
        <v>65</v>
      </c>
      <c r="V8" s="95">
        <v>1082943891</v>
      </c>
      <c r="W8" s="65" t="s">
        <v>107</v>
      </c>
      <c r="X8" s="64">
        <v>45673</v>
      </c>
      <c r="Y8" s="64">
        <v>45673</v>
      </c>
      <c r="Z8" s="64" t="s">
        <v>73</v>
      </c>
      <c r="AA8" s="64">
        <v>45838</v>
      </c>
      <c r="AB8" s="65">
        <f t="shared" ref="AB8:AB34" si="0">+IF(Z8="1800-01-01",AA8-Y8,AA8-Z8)</f>
        <v>165</v>
      </c>
      <c r="AC8" s="61">
        <v>0</v>
      </c>
      <c r="AD8" s="61">
        <v>0</v>
      </c>
      <c r="AE8" s="61">
        <v>0</v>
      </c>
      <c r="AF8" s="66" t="s">
        <v>73</v>
      </c>
      <c r="AG8" s="65">
        <f t="shared" ref="AG8:AG34" si="1">+IF(AF8="1800-01-01",0,AF8-AA8)</f>
        <v>0</v>
      </c>
      <c r="AH8" s="61">
        <v>0</v>
      </c>
      <c r="AI8" s="61">
        <v>0</v>
      </c>
      <c r="AJ8" s="58" t="s">
        <v>73</v>
      </c>
      <c r="AK8" s="63" t="s">
        <v>73</v>
      </c>
      <c r="AL8" s="58">
        <v>0</v>
      </c>
      <c r="AM8" s="63" t="s">
        <v>73</v>
      </c>
      <c r="AN8" s="63" t="s">
        <v>73</v>
      </c>
      <c r="AO8" s="63" t="s">
        <v>73</v>
      </c>
      <c r="AP8" s="65">
        <f t="shared" ref="AP8:AP34" si="2">+IF(AM8="1800-01-01",0,AN8-AM8)</f>
        <v>0</v>
      </c>
      <c r="AQ8" s="65">
        <f t="shared" ref="AQ8:AQ34" si="3">+L8+AD8-AI8</f>
        <v>22620000</v>
      </c>
      <c r="AR8" s="58" t="s">
        <v>65</v>
      </c>
      <c r="AS8" s="61">
        <v>22620000</v>
      </c>
      <c r="AT8" s="58" t="s">
        <v>86</v>
      </c>
      <c r="AU8" s="61">
        <v>0</v>
      </c>
      <c r="AV8" s="67" t="s">
        <v>73</v>
      </c>
      <c r="AW8" s="68">
        <v>0</v>
      </c>
      <c r="AX8" s="69">
        <f t="shared" ref="AX8:AX34" si="4">AQ8-AW8</f>
        <v>22620000</v>
      </c>
      <c r="AY8" s="111">
        <f t="shared" ref="AY8:AY34" si="5">+IFERROR(AW8/AQ8,"_")</f>
        <v>0</v>
      </c>
      <c r="AZ8" s="71">
        <v>0.1</v>
      </c>
      <c r="BA8" s="67" t="s">
        <v>73</v>
      </c>
      <c r="BB8" s="58" t="s">
        <v>87</v>
      </c>
      <c r="BC8" s="65" t="s">
        <v>208</v>
      </c>
      <c r="BD8" s="57" t="s">
        <v>65</v>
      </c>
      <c r="BE8" s="57" t="s">
        <v>65</v>
      </c>
    </row>
    <row r="9" spans="1:74" x14ac:dyDescent="0.25">
      <c r="B9" s="72">
        <v>2025</v>
      </c>
      <c r="C9" s="72">
        <v>891780111</v>
      </c>
      <c r="D9" s="72" t="s">
        <v>63</v>
      </c>
      <c r="E9" s="96" t="s">
        <v>2404</v>
      </c>
      <c r="F9" s="96" t="s">
        <v>207</v>
      </c>
      <c r="G9" s="73">
        <v>0</v>
      </c>
      <c r="H9" s="73" t="s">
        <v>71</v>
      </c>
      <c r="I9" s="72" t="s">
        <v>64</v>
      </c>
      <c r="J9" s="74" t="s">
        <v>81</v>
      </c>
      <c r="K9" s="97" t="s">
        <v>206</v>
      </c>
      <c r="L9" s="76">
        <v>18920000</v>
      </c>
      <c r="M9" s="72" t="s">
        <v>66</v>
      </c>
      <c r="N9" s="98" t="s">
        <v>205</v>
      </c>
      <c r="O9" s="97">
        <v>36669670</v>
      </c>
      <c r="P9" s="97">
        <v>39</v>
      </c>
      <c r="Q9" s="75">
        <v>45672</v>
      </c>
      <c r="R9" s="97">
        <v>18920000</v>
      </c>
      <c r="S9" s="75">
        <v>45678</v>
      </c>
      <c r="T9" s="76">
        <v>18920000</v>
      </c>
      <c r="U9" s="73" t="s">
        <v>65</v>
      </c>
      <c r="V9" s="100">
        <v>1082900194</v>
      </c>
      <c r="W9" s="96" t="s">
        <v>150</v>
      </c>
      <c r="X9" s="75">
        <v>45678</v>
      </c>
      <c r="Y9" s="75">
        <v>45678</v>
      </c>
      <c r="Z9" s="75" t="s">
        <v>73</v>
      </c>
      <c r="AA9" s="75">
        <v>45838</v>
      </c>
      <c r="AB9" s="96">
        <f t="shared" si="0"/>
        <v>160</v>
      </c>
      <c r="AC9" s="76">
        <v>0</v>
      </c>
      <c r="AD9" s="76">
        <v>0</v>
      </c>
      <c r="AE9" s="76">
        <v>0</v>
      </c>
      <c r="AF9" s="77" t="s">
        <v>73</v>
      </c>
      <c r="AG9" s="96">
        <f t="shared" si="1"/>
        <v>0</v>
      </c>
      <c r="AH9" s="76">
        <v>0</v>
      </c>
      <c r="AI9" s="76">
        <v>0</v>
      </c>
      <c r="AJ9" s="73" t="s">
        <v>73</v>
      </c>
      <c r="AK9" s="78" t="s">
        <v>73</v>
      </c>
      <c r="AL9" s="73">
        <v>0</v>
      </c>
      <c r="AM9" s="73" t="s">
        <v>73</v>
      </c>
      <c r="AN9" s="73" t="s">
        <v>73</v>
      </c>
      <c r="AO9" s="73" t="s">
        <v>73</v>
      </c>
      <c r="AP9" s="96">
        <f t="shared" si="2"/>
        <v>0</v>
      </c>
      <c r="AQ9" s="96">
        <f t="shared" si="3"/>
        <v>18920000</v>
      </c>
      <c r="AR9" s="73" t="s">
        <v>65</v>
      </c>
      <c r="AS9" s="76">
        <v>18920000</v>
      </c>
      <c r="AT9" s="73" t="s">
        <v>86</v>
      </c>
      <c r="AU9" s="76">
        <v>0</v>
      </c>
      <c r="AV9" s="79" t="s">
        <v>73</v>
      </c>
      <c r="AW9" s="80">
        <v>0</v>
      </c>
      <c r="AX9" s="81">
        <f t="shared" si="4"/>
        <v>18920000</v>
      </c>
      <c r="AY9" s="111">
        <f t="shared" si="5"/>
        <v>0</v>
      </c>
      <c r="AZ9" s="83">
        <v>0.1</v>
      </c>
      <c r="BA9" s="79" t="s">
        <v>73</v>
      </c>
      <c r="BB9" s="73" t="s">
        <v>87</v>
      </c>
      <c r="BC9" s="96" t="s">
        <v>204</v>
      </c>
      <c r="BD9" s="72" t="s">
        <v>65</v>
      </c>
      <c r="BE9" s="72" t="s">
        <v>65</v>
      </c>
    </row>
    <row r="10" spans="1:74" x14ac:dyDescent="0.25">
      <c r="B10" s="72">
        <v>2025</v>
      </c>
      <c r="C10" s="72">
        <v>891780111</v>
      </c>
      <c r="D10" s="72" t="s">
        <v>63</v>
      </c>
      <c r="E10" s="96" t="s">
        <v>2405</v>
      </c>
      <c r="F10" s="96" t="s">
        <v>203</v>
      </c>
      <c r="G10" s="73">
        <v>0</v>
      </c>
      <c r="H10" s="73" t="s">
        <v>71</v>
      </c>
      <c r="I10" s="72" t="s">
        <v>64</v>
      </c>
      <c r="J10" s="74" t="s">
        <v>81</v>
      </c>
      <c r="K10" s="97" t="s">
        <v>202</v>
      </c>
      <c r="L10" s="76">
        <v>17200000</v>
      </c>
      <c r="M10" s="72" t="s">
        <v>66</v>
      </c>
      <c r="N10" s="97" t="s">
        <v>201</v>
      </c>
      <c r="O10" s="97">
        <v>39047317</v>
      </c>
      <c r="P10" s="97">
        <v>41</v>
      </c>
      <c r="Q10" s="75">
        <v>45672</v>
      </c>
      <c r="R10" s="97">
        <v>17200000</v>
      </c>
      <c r="S10" s="75">
        <v>45678</v>
      </c>
      <c r="T10" s="76">
        <v>17200000</v>
      </c>
      <c r="U10" s="73" t="s">
        <v>65</v>
      </c>
      <c r="V10" s="100">
        <v>7634903</v>
      </c>
      <c r="W10" s="96" t="s">
        <v>101</v>
      </c>
      <c r="X10" s="75">
        <v>45678</v>
      </c>
      <c r="Y10" s="75">
        <v>45678</v>
      </c>
      <c r="Z10" s="75" t="s">
        <v>73</v>
      </c>
      <c r="AA10" s="75">
        <v>45838</v>
      </c>
      <c r="AB10" s="96">
        <f t="shared" si="0"/>
        <v>160</v>
      </c>
      <c r="AC10" s="76">
        <v>0</v>
      </c>
      <c r="AD10" s="76">
        <v>0</v>
      </c>
      <c r="AE10" s="76">
        <v>0</v>
      </c>
      <c r="AF10" s="77" t="s">
        <v>73</v>
      </c>
      <c r="AG10" s="96">
        <f t="shared" si="1"/>
        <v>0</v>
      </c>
      <c r="AH10" s="76">
        <v>0</v>
      </c>
      <c r="AI10" s="76">
        <v>0</v>
      </c>
      <c r="AJ10" s="73" t="s">
        <v>73</v>
      </c>
      <c r="AK10" s="78" t="s">
        <v>73</v>
      </c>
      <c r="AL10" s="73">
        <v>0</v>
      </c>
      <c r="AM10" s="73" t="s">
        <v>73</v>
      </c>
      <c r="AN10" s="73" t="s">
        <v>73</v>
      </c>
      <c r="AO10" s="73" t="s">
        <v>73</v>
      </c>
      <c r="AP10" s="96">
        <f t="shared" si="2"/>
        <v>0</v>
      </c>
      <c r="AQ10" s="96">
        <f t="shared" si="3"/>
        <v>17200000</v>
      </c>
      <c r="AR10" s="73" t="s">
        <v>65</v>
      </c>
      <c r="AS10" s="76">
        <v>17200000</v>
      </c>
      <c r="AT10" s="73" t="s">
        <v>86</v>
      </c>
      <c r="AU10" s="76">
        <v>0</v>
      </c>
      <c r="AV10" s="79" t="s">
        <v>73</v>
      </c>
      <c r="AW10" s="80">
        <v>0</v>
      </c>
      <c r="AX10" s="81">
        <f t="shared" si="4"/>
        <v>17200000</v>
      </c>
      <c r="AY10" s="111">
        <f t="shared" si="5"/>
        <v>0</v>
      </c>
      <c r="AZ10" s="83">
        <v>0.1</v>
      </c>
      <c r="BA10" s="79" t="s">
        <v>73</v>
      </c>
      <c r="BB10" s="73" t="s">
        <v>87</v>
      </c>
      <c r="BC10" s="96" t="s">
        <v>200</v>
      </c>
      <c r="BD10" s="72" t="s">
        <v>65</v>
      </c>
      <c r="BE10" s="72" t="s">
        <v>65</v>
      </c>
    </row>
    <row r="11" spans="1:74" x14ac:dyDescent="0.25">
      <c r="B11" s="72">
        <v>2025</v>
      </c>
      <c r="C11" s="72">
        <v>891780111</v>
      </c>
      <c r="D11" s="72" t="s">
        <v>63</v>
      </c>
      <c r="E11" s="96" t="s">
        <v>2406</v>
      </c>
      <c r="F11" s="96" t="s">
        <v>199</v>
      </c>
      <c r="G11" s="73">
        <v>0</v>
      </c>
      <c r="H11" s="73" t="s">
        <v>71</v>
      </c>
      <c r="I11" s="72" t="s">
        <v>64</v>
      </c>
      <c r="J11" s="74" t="s">
        <v>81</v>
      </c>
      <c r="K11" s="97" t="s">
        <v>198</v>
      </c>
      <c r="L11" s="76">
        <v>20640000</v>
      </c>
      <c r="M11" s="72" t="s">
        <v>66</v>
      </c>
      <c r="N11" s="97" t="s">
        <v>197</v>
      </c>
      <c r="O11" s="97">
        <v>85153904</v>
      </c>
      <c r="P11" s="97">
        <v>44</v>
      </c>
      <c r="Q11" s="75">
        <v>45672</v>
      </c>
      <c r="R11" s="97">
        <v>20640000</v>
      </c>
      <c r="S11" s="75">
        <v>45678</v>
      </c>
      <c r="T11" s="76">
        <v>20640000</v>
      </c>
      <c r="U11" s="73" t="s">
        <v>65</v>
      </c>
      <c r="V11" s="100">
        <v>7634903</v>
      </c>
      <c r="W11" s="96" t="s">
        <v>101</v>
      </c>
      <c r="X11" s="75">
        <v>45678</v>
      </c>
      <c r="Y11" s="75">
        <v>45678</v>
      </c>
      <c r="Z11" s="75" t="s">
        <v>73</v>
      </c>
      <c r="AA11" s="75">
        <v>45838</v>
      </c>
      <c r="AB11" s="96">
        <f t="shared" si="0"/>
        <v>160</v>
      </c>
      <c r="AC11" s="76">
        <v>0</v>
      </c>
      <c r="AD11" s="76">
        <v>0</v>
      </c>
      <c r="AE11" s="76">
        <v>0</v>
      </c>
      <c r="AF11" s="77" t="s">
        <v>73</v>
      </c>
      <c r="AG11" s="96">
        <f t="shared" si="1"/>
        <v>0</v>
      </c>
      <c r="AH11" s="76">
        <v>0</v>
      </c>
      <c r="AI11" s="76">
        <v>0</v>
      </c>
      <c r="AJ11" s="73" t="s">
        <v>73</v>
      </c>
      <c r="AK11" s="78" t="s">
        <v>73</v>
      </c>
      <c r="AL11" s="73">
        <v>0</v>
      </c>
      <c r="AM11" s="73" t="s">
        <v>73</v>
      </c>
      <c r="AN11" s="73" t="s">
        <v>73</v>
      </c>
      <c r="AO11" s="73" t="s">
        <v>73</v>
      </c>
      <c r="AP11" s="96">
        <f t="shared" si="2"/>
        <v>0</v>
      </c>
      <c r="AQ11" s="96">
        <f t="shared" si="3"/>
        <v>20640000</v>
      </c>
      <c r="AR11" s="73" t="s">
        <v>65</v>
      </c>
      <c r="AS11" s="76">
        <v>20640000</v>
      </c>
      <c r="AT11" s="73" t="s">
        <v>86</v>
      </c>
      <c r="AU11" s="76">
        <v>0</v>
      </c>
      <c r="AV11" s="79" t="s">
        <v>73</v>
      </c>
      <c r="AW11" s="80">
        <v>0</v>
      </c>
      <c r="AX11" s="81">
        <f t="shared" si="4"/>
        <v>20640000</v>
      </c>
      <c r="AY11" s="111">
        <f t="shared" si="5"/>
        <v>0</v>
      </c>
      <c r="AZ11" s="83">
        <v>0.1</v>
      </c>
      <c r="BA11" s="79" t="s">
        <v>73</v>
      </c>
      <c r="BB11" s="73" t="s">
        <v>87</v>
      </c>
      <c r="BC11" s="96" t="s">
        <v>196</v>
      </c>
      <c r="BD11" s="72" t="s">
        <v>65</v>
      </c>
      <c r="BE11" s="72" t="s">
        <v>65</v>
      </c>
    </row>
    <row r="12" spans="1:74" x14ac:dyDescent="0.25">
      <c r="B12" s="72">
        <v>2025</v>
      </c>
      <c r="C12" s="72">
        <v>891780111</v>
      </c>
      <c r="D12" s="72" t="s">
        <v>63</v>
      </c>
      <c r="E12" s="96" t="s">
        <v>2449</v>
      </c>
      <c r="F12" s="96" t="s">
        <v>195</v>
      </c>
      <c r="G12" s="73">
        <v>0</v>
      </c>
      <c r="H12" s="73" t="s">
        <v>71</v>
      </c>
      <c r="I12" s="72" t="s">
        <v>64</v>
      </c>
      <c r="J12" s="74" t="s">
        <v>81</v>
      </c>
      <c r="K12" s="97" t="s">
        <v>194</v>
      </c>
      <c r="L12" s="76">
        <v>17200000</v>
      </c>
      <c r="M12" s="72" t="s">
        <v>66</v>
      </c>
      <c r="N12" s="97" t="s">
        <v>193</v>
      </c>
      <c r="O12" s="100">
        <v>1082858774</v>
      </c>
      <c r="P12" s="97">
        <v>38</v>
      </c>
      <c r="Q12" s="75">
        <v>45672</v>
      </c>
      <c r="R12" s="97">
        <v>17200000</v>
      </c>
      <c r="S12" s="75">
        <v>45678</v>
      </c>
      <c r="T12" s="76">
        <v>17200000</v>
      </c>
      <c r="U12" s="73" t="s">
        <v>65</v>
      </c>
      <c r="V12" s="100">
        <v>1082943891</v>
      </c>
      <c r="W12" s="96" t="s">
        <v>107</v>
      </c>
      <c r="X12" s="75">
        <v>45678</v>
      </c>
      <c r="Y12" s="75">
        <v>45678</v>
      </c>
      <c r="Z12" s="75" t="s">
        <v>73</v>
      </c>
      <c r="AA12" s="75">
        <v>45838</v>
      </c>
      <c r="AB12" s="96">
        <f t="shared" si="0"/>
        <v>160</v>
      </c>
      <c r="AC12" s="76">
        <v>0</v>
      </c>
      <c r="AD12" s="76">
        <v>0</v>
      </c>
      <c r="AE12" s="76">
        <v>0</v>
      </c>
      <c r="AF12" s="77" t="s">
        <v>73</v>
      </c>
      <c r="AG12" s="96">
        <f t="shared" si="1"/>
        <v>0</v>
      </c>
      <c r="AH12" s="76">
        <v>0</v>
      </c>
      <c r="AI12" s="76">
        <v>0</v>
      </c>
      <c r="AJ12" s="73" t="s">
        <v>73</v>
      </c>
      <c r="AK12" s="78" t="s">
        <v>73</v>
      </c>
      <c r="AL12" s="73">
        <v>0</v>
      </c>
      <c r="AM12" s="73" t="s">
        <v>73</v>
      </c>
      <c r="AN12" s="73" t="s">
        <v>73</v>
      </c>
      <c r="AO12" s="73" t="s">
        <v>73</v>
      </c>
      <c r="AP12" s="96">
        <f t="shared" si="2"/>
        <v>0</v>
      </c>
      <c r="AQ12" s="96">
        <f t="shared" si="3"/>
        <v>17200000</v>
      </c>
      <c r="AR12" s="73" t="s">
        <v>65</v>
      </c>
      <c r="AS12" s="76">
        <v>17200000</v>
      </c>
      <c r="AT12" s="73" t="s">
        <v>86</v>
      </c>
      <c r="AU12" s="76">
        <v>0</v>
      </c>
      <c r="AV12" s="79" t="s">
        <v>73</v>
      </c>
      <c r="AW12" s="80">
        <v>0</v>
      </c>
      <c r="AX12" s="81">
        <f t="shared" si="4"/>
        <v>17200000</v>
      </c>
      <c r="AY12" s="111">
        <f t="shared" si="5"/>
        <v>0</v>
      </c>
      <c r="AZ12" s="83">
        <v>0.1</v>
      </c>
      <c r="BA12" s="79" t="s">
        <v>73</v>
      </c>
      <c r="BB12" s="73" t="s">
        <v>87</v>
      </c>
      <c r="BC12" s="96" t="s">
        <v>192</v>
      </c>
      <c r="BD12" s="72" t="s">
        <v>65</v>
      </c>
      <c r="BE12" s="72" t="s">
        <v>65</v>
      </c>
    </row>
    <row r="13" spans="1:74" x14ac:dyDescent="0.25">
      <c r="B13" s="72">
        <v>2025</v>
      </c>
      <c r="C13" s="72">
        <v>891780111</v>
      </c>
      <c r="D13" s="72" t="s">
        <v>63</v>
      </c>
      <c r="E13" s="96" t="s">
        <v>2407</v>
      </c>
      <c r="F13" s="96" t="s">
        <v>191</v>
      </c>
      <c r="G13" s="73">
        <v>0</v>
      </c>
      <c r="H13" s="73" t="s">
        <v>71</v>
      </c>
      <c r="I13" s="72" t="s">
        <v>64</v>
      </c>
      <c r="J13" s="74" t="s">
        <v>81</v>
      </c>
      <c r="K13" s="97" t="s">
        <v>190</v>
      </c>
      <c r="L13" s="76">
        <v>16900000</v>
      </c>
      <c r="M13" s="72" t="s">
        <v>66</v>
      </c>
      <c r="N13" s="97" t="s">
        <v>189</v>
      </c>
      <c r="O13" s="97">
        <v>1082891717</v>
      </c>
      <c r="P13" s="97">
        <v>53</v>
      </c>
      <c r="Q13" s="75">
        <v>45672</v>
      </c>
      <c r="R13" s="97">
        <v>16900000</v>
      </c>
      <c r="S13" s="75">
        <v>45678</v>
      </c>
      <c r="T13" s="76">
        <v>16900000</v>
      </c>
      <c r="U13" s="73" t="s">
        <v>65</v>
      </c>
      <c r="V13" s="100">
        <v>1098669877</v>
      </c>
      <c r="W13" s="96" t="s">
        <v>89</v>
      </c>
      <c r="X13" s="75">
        <v>45678</v>
      </c>
      <c r="Y13" s="75">
        <v>45678</v>
      </c>
      <c r="Z13" s="75" t="s">
        <v>73</v>
      </c>
      <c r="AA13" s="75">
        <v>45838</v>
      </c>
      <c r="AB13" s="96">
        <f t="shared" si="0"/>
        <v>160</v>
      </c>
      <c r="AC13" s="76">
        <v>0</v>
      </c>
      <c r="AD13" s="76">
        <v>0</v>
      </c>
      <c r="AE13" s="76">
        <v>0</v>
      </c>
      <c r="AF13" s="77" t="s">
        <v>73</v>
      </c>
      <c r="AG13" s="96">
        <f t="shared" si="1"/>
        <v>0</v>
      </c>
      <c r="AH13" s="76">
        <v>0</v>
      </c>
      <c r="AI13" s="76">
        <v>0</v>
      </c>
      <c r="AJ13" s="73" t="s">
        <v>73</v>
      </c>
      <c r="AK13" s="78" t="s">
        <v>73</v>
      </c>
      <c r="AL13" s="73">
        <v>0</v>
      </c>
      <c r="AM13" s="73" t="s">
        <v>73</v>
      </c>
      <c r="AN13" s="73" t="s">
        <v>73</v>
      </c>
      <c r="AO13" s="73" t="s">
        <v>73</v>
      </c>
      <c r="AP13" s="96">
        <f t="shared" si="2"/>
        <v>0</v>
      </c>
      <c r="AQ13" s="96">
        <f t="shared" si="3"/>
        <v>16900000</v>
      </c>
      <c r="AR13" s="73" t="s">
        <v>65</v>
      </c>
      <c r="AS13" s="76">
        <v>16900000</v>
      </c>
      <c r="AT13" s="73" t="s">
        <v>86</v>
      </c>
      <c r="AU13" s="76">
        <v>0</v>
      </c>
      <c r="AV13" s="79" t="s">
        <v>73</v>
      </c>
      <c r="AW13" s="80">
        <v>0</v>
      </c>
      <c r="AX13" s="81">
        <f t="shared" si="4"/>
        <v>16900000</v>
      </c>
      <c r="AY13" s="111">
        <f t="shared" si="5"/>
        <v>0</v>
      </c>
      <c r="AZ13" s="83">
        <v>0.1</v>
      </c>
      <c r="BA13" s="79" t="s">
        <v>73</v>
      </c>
      <c r="BB13" s="73" t="s">
        <v>87</v>
      </c>
      <c r="BC13" s="96" t="s">
        <v>188</v>
      </c>
      <c r="BD13" s="72" t="s">
        <v>65</v>
      </c>
      <c r="BE13" s="72" t="s">
        <v>65</v>
      </c>
    </row>
    <row r="14" spans="1:74" x14ac:dyDescent="0.25">
      <c r="B14" s="72">
        <v>2025</v>
      </c>
      <c r="C14" s="72">
        <v>891780111</v>
      </c>
      <c r="D14" s="72" t="s">
        <v>63</v>
      </c>
      <c r="E14" s="96" t="s">
        <v>2408</v>
      </c>
      <c r="F14" s="96" t="s">
        <v>187</v>
      </c>
      <c r="G14" s="73">
        <v>0</v>
      </c>
      <c r="H14" s="73" t="s">
        <v>71</v>
      </c>
      <c r="I14" s="72" t="s">
        <v>64</v>
      </c>
      <c r="J14" s="74" t="s">
        <v>81</v>
      </c>
      <c r="K14" s="97" t="s">
        <v>186</v>
      </c>
      <c r="L14" s="76">
        <v>15480000</v>
      </c>
      <c r="M14" s="72" t="s">
        <v>66</v>
      </c>
      <c r="N14" s="97" t="s">
        <v>185</v>
      </c>
      <c r="O14" s="97">
        <v>1004374583</v>
      </c>
      <c r="P14" s="97">
        <v>42</v>
      </c>
      <c r="Q14" s="75">
        <v>45672</v>
      </c>
      <c r="R14" s="97">
        <v>15480000</v>
      </c>
      <c r="S14" s="75">
        <v>45678</v>
      </c>
      <c r="T14" s="76">
        <v>15480000</v>
      </c>
      <c r="U14" s="73" t="s">
        <v>65</v>
      </c>
      <c r="V14" s="100">
        <v>36669977</v>
      </c>
      <c r="W14" s="96" t="s">
        <v>118</v>
      </c>
      <c r="X14" s="75">
        <v>45678</v>
      </c>
      <c r="Y14" s="75">
        <v>45678</v>
      </c>
      <c r="Z14" s="75" t="s">
        <v>73</v>
      </c>
      <c r="AA14" s="75">
        <v>45838</v>
      </c>
      <c r="AB14" s="96">
        <f t="shared" si="0"/>
        <v>160</v>
      </c>
      <c r="AC14" s="76">
        <v>0</v>
      </c>
      <c r="AD14" s="76">
        <v>0</v>
      </c>
      <c r="AE14" s="76">
        <v>0</v>
      </c>
      <c r="AF14" s="77" t="s">
        <v>73</v>
      </c>
      <c r="AG14" s="96">
        <f t="shared" si="1"/>
        <v>0</v>
      </c>
      <c r="AH14" s="76">
        <v>0</v>
      </c>
      <c r="AI14" s="76">
        <v>0</v>
      </c>
      <c r="AJ14" s="73" t="s">
        <v>73</v>
      </c>
      <c r="AK14" s="78" t="s">
        <v>73</v>
      </c>
      <c r="AL14" s="73">
        <v>0</v>
      </c>
      <c r="AM14" s="73" t="s">
        <v>73</v>
      </c>
      <c r="AN14" s="73" t="s">
        <v>73</v>
      </c>
      <c r="AO14" s="73" t="s">
        <v>73</v>
      </c>
      <c r="AP14" s="96">
        <f t="shared" si="2"/>
        <v>0</v>
      </c>
      <c r="AQ14" s="96">
        <f t="shared" si="3"/>
        <v>15480000</v>
      </c>
      <c r="AR14" s="73" t="s">
        <v>65</v>
      </c>
      <c r="AS14" s="76">
        <v>15480000</v>
      </c>
      <c r="AT14" s="73" t="s">
        <v>86</v>
      </c>
      <c r="AU14" s="76">
        <v>0</v>
      </c>
      <c r="AV14" s="79" t="s">
        <v>73</v>
      </c>
      <c r="AW14" s="80">
        <v>0</v>
      </c>
      <c r="AX14" s="81">
        <f t="shared" si="4"/>
        <v>15480000</v>
      </c>
      <c r="AY14" s="111">
        <f t="shared" si="5"/>
        <v>0</v>
      </c>
      <c r="AZ14" s="83">
        <v>0.1</v>
      </c>
      <c r="BA14" s="79" t="s">
        <v>73</v>
      </c>
      <c r="BB14" s="73" t="s">
        <v>87</v>
      </c>
      <c r="BC14" s="96" t="s">
        <v>184</v>
      </c>
      <c r="BD14" s="72" t="s">
        <v>65</v>
      </c>
      <c r="BE14" s="72" t="s">
        <v>65</v>
      </c>
    </row>
    <row r="15" spans="1:74" x14ac:dyDescent="0.25">
      <c r="B15" s="72">
        <v>2025</v>
      </c>
      <c r="C15" s="72">
        <v>891780111</v>
      </c>
      <c r="D15" s="72" t="s">
        <v>63</v>
      </c>
      <c r="E15" s="96" t="s">
        <v>2448</v>
      </c>
      <c r="F15" s="96" t="s">
        <v>183</v>
      </c>
      <c r="G15" s="73">
        <v>0</v>
      </c>
      <c r="H15" s="73" t="s">
        <v>71</v>
      </c>
      <c r="I15" s="72" t="s">
        <v>64</v>
      </c>
      <c r="J15" s="74" t="s">
        <v>81</v>
      </c>
      <c r="K15" s="97" t="s">
        <v>182</v>
      </c>
      <c r="L15" s="76">
        <v>18600000</v>
      </c>
      <c r="M15" s="72" t="s">
        <v>66</v>
      </c>
      <c r="N15" s="97" t="s">
        <v>181</v>
      </c>
      <c r="O15" s="100">
        <v>36667157</v>
      </c>
      <c r="P15" s="97">
        <v>40</v>
      </c>
      <c r="Q15" s="75">
        <v>45672</v>
      </c>
      <c r="R15" s="97">
        <v>18600000</v>
      </c>
      <c r="S15" s="75">
        <v>45678</v>
      </c>
      <c r="T15" s="76">
        <v>18600000</v>
      </c>
      <c r="U15" s="73" t="s">
        <v>65</v>
      </c>
      <c r="V15" s="100">
        <v>1082900194</v>
      </c>
      <c r="W15" s="96" t="s">
        <v>150</v>
      </c>
      <c r="X15" s="75">
        <v>45678</v>
      </c>
      <c r="Y15" s="75">
        <v>45678</v>
      </c>
      <c r="Z15" s="75" t="s">
        <v>73</v>
      </c>
      <c r="AA15" s="75">
        <v>45838</v>
      </c>
      <c r="AB15" s="96">
        <f t="shared" si="0"/>
        <v>160</v>
      </c>
      <c r="AC15" s="76">
        <v>0</v>
      </c>
      <c r="AD15" s="76">
        <v>0</v>
      </c>
      <c r="AE15" s="76">
        <v>0</v>
      </c>
      <c r="AF15" s="77" t="s">
        <v>73</v>
      </c>
      <c r="AG15" s="96">
        <f t="shared" si="1"/>
        <v>0</v>
      </c>
      <c r="AH15" s="76">
        <v>0</v>
      </c>
      <c r="AI15" s="76">
        <v>0</v>
      </c>
      <c r="AJ15" s="73" t="s">
        <v>73</v>
      </c>
      <c r="AK15" s="78" t="s">
        <v>73</v>
      </c>
      <c r="AL15" s="73">
        <v>0</v>
      </c>
      <c r="AM15" s="73" t="s">
        <v>73</v>
      </c>
      <c r="AN15" s="73" t="s">
        <v>73</v>
      </c>
      <c r="AO15" s="73" t="s">
        <v>73</v>
      </c>
      <c r="AP15" s="96">
        <f t="shared" si="2"/>
        <v>0</v>
      </c>
      <c r="AQ15" s="96">
        <f t="shared" si="3"/>
        <v>18600000</v>
      </c>
      <c r="AR15" s="73" t="s">
        <v>65</v>
      </c>
      <c r="AS15" s="76">
        <v>18600000</v>
      </c>
      <c r="AT15" s="73" t="s">
        <v>86</v>
      </c>
      <c r="AU15" s="76">
        <v>0</v>
      </c>
      <c r="AV15" s="79" t="s">
        <v>73</v>
      </c>
      <c r="AW15" s="80">
        <v>0</v>
      </c>
      <c r="AX15" s="81">
        <f t="shared" si="4"/>
        <v>18600000</v>
      </c>
      <c r="AY15" s="111">
        <f t="shared" si="5"/>
        <v>0</v>
      </c>
      <c r="AZ15" s="83">
        <v>0.1</v>
      </c>
      <c r="BA15" s="79" t="s">
        <v>73</v>
      </c>
      <c r="BB15" s="73" t="s">
        <v>87</v>
      </c>
      <c r="BC15" s="96" t="s">
        <v>180</v>
      </c>
      <c r="BD15" s="72" t="s">
        <v>65</v>
      </c>
      <c r="BE15" s="72" t="s">
        <v>65</v>
      </c>
    </row>
    <row r="16" spans="1:74" x14ac:dyDescent="0.25">
      <c r="B16" s="72">
        <v>2025</v>
      </c>
      <c r="C16" s="72">
        <v>891780111</v>
      </c>
      <c r="D16" s="72" t="s">
        <v>63</v>
      </c>
      <c r="E16" s="96" t="s">
        <v>2447</v>
      </c>
      <c r="F16" s="96" t="s">
        <v>179</v>
      </c>
      <c r="G16" s="73">
        <v>0</v>
      </c>
      <c r="H16" s="73" t="s">
        <v>71</v>
      </c>
      <c r="I16" s="72" t="s">
        <v>64</v>
      </c>
      <c r="J16" s="74" t="s">
        <v>81</v>
      </c>
      <c r="K16" s="97" t="s">
        <v>178</v>
      </c>
      <c r="L16" s="76">
        <v>15210000</v>
      </c>
      <c r="M16" s="72" t="s">
        <v>66</v>
      </c>
      <c r="N16" s="97" t="s">
        <v>177</v>
      </c>
      <c r="O16" s="97">
        <v>1216972757</v>
      </c>
      <c r="P16" s="97">
        <v>55</v>
      </c>
      <c r="Q16" s="75">
        <v>45672</v>
      </c>
      <c r="R16" s="97">
        <v>15210000</v>
      </c>
      <c r="S16" s="75">
        <v>45680</v>
      </c>
      <c r="T16" s="76">
        <v>15210000</v>
      </c>
      <c r="U16" s="73" t="s">
        <v>65</v>
      </c>
      <c r="V16" s="100">
        <v>36669977</v>
      </c>
      <c r="W16" s="96" t="s">
        <v>118</v>
      </c>
      <c r="X16" s="75">
        <v>45680</v>
      </c>
      <c r="Y16" s="75">
        <v>45680</v>
      </c>
      <c r="Z16" s="75" t="s">
        <v>73</v>
      </c>
      <c r="AA16" s="75">
        <v>45838</v>
      </c>
      <c r="AB16" s="96">
        <f t="shared" si="0"/>
        <v>158</v>
      </c>
      <c r="AC16" s="76">
        <v>0</v>
      </c>
      <c r="AD16" s="76">
        <v>0</v>
      </c>
      <c r="AE16" s="76">
        <v>0</v>
      </c>
      <c r="AF16" s="77" t="s">
        <v>73</v>
      </c>
      <c r="AG16" s="96">
        <f t="shared" si="1"/>
        <v>0</v>
      </c>
      <c r="AH16" s="76">
        <v>0</v>
      </c>
      <c r="AI16" s="76">
        <v>0</v>
      </c>
      <c r="AJ16" s="73" t="s">
        <v>73</v>
      </c>
      <c r="AK16" s="78" t="s">
        <v>73</v>
      </c>
      <c r="AL16" s="73">
        <v>0</v>
      </c>
      <c r="AM16" s="73" t="s">
        <v>73</v>
      </c>
      <c r="AN16" s="73" t="s">
        <v>73</v>
      </c>
      <c r="AO16" s="73" t="s">
        <v>73</v>
      </c>
      <c r="AP16" s="96">
        <f t="shared" si="2"/>
        <v>0</v>
      </c>
      <c r="AQ16" s="96">
        <f t="shared" si="3"/>
        <v>15210000</v>
      </c>
      <c r="AR16" s="73" t="s">
        <v>65</v>
      </c>
      <c r="AS16" s="76">
        <v>15210000</v>
      </c>
      <c r="AT16" s="73" t="s">
        <v>86</v>
      </c>
      <c r="AU16" s="76">
        <v>0</v>
      </c>
      <c r="AV16" s="79" t="s">
        <v>73</v>
      </c>
      <c r="AW16" s="80">
        <v>0</v>
      </c>
      <c r="AX16" s="81">
        <f t="shared" si="4"/>
        <v>15210000</v>
      </c>
      <c r="AY16" s="111">
        <f t="shared" si="5"/>
        <v>0</v>
      </c>
      <c r="AZ16" s="83">
        <v>0.1</v>
      </c>
      <c r="BA16" s="79" t="s">
        <v>73</v>
      </c>
      <c r="BB16" s="73" t="s">
        <v>87</v>
      </c>
      <c r="BC16" s="96" t="s">
        <v>176</v>
      </c>
      <c r="BD16" s="72" t="s">
        <v>65</v>
      </c>
      <c r="BE16" s="72" t="s">
        <v>65</v>
      </c>
    </row>
    <row r="17" spans="2:57" x14ac:dyDescent="0.25">
      <c r="B17" s="72">
        <v>2025</v>
      </c>
      <c r="C17" s="72">
        <v>891780111</v>
      </c>
      <c r="D17" s="72" t="s">
        <v>63</v>
      </c>
      <c r="E17" s="96" t="s">
        <v>2409</v>
      </c>
      <c r="F17" s="96" t="s">
        <v>175</v>
      </c>
      <c r="G17" s="73">
        <v>0</v>
      </c>
      <c r="H17" s="73" t="s">
        <v>71</v>
      </c>
      <c r="I17" s="72" t="s">
        <v>64</v>
      </c>
      <c r="J17" s="74" t="s">
        <v>81</v>
      </c>
      <c r="K17" s="97" t="s">
        <v>174</v>
      </c>
      <c r="L17" s="76">
        <v>17600000</v>
      </c>
      <c r="M17" s="72" t="s">
        <v>66</v>
      </c>
      <c r="N17" s="97" t="s">
        <v>173</v>
      </c>
      <c r="O17" s="97">
        <v>1082846537</v>
      </c>
      <c r="P17" s="97">
        <v>52</v>
      </c>
      <c r="Q17" s="75">
        <v>45672</v>
      </c>
      <c r="R17" s="97">
        <v>17600000</v>
      </c>
      <c r="S17" s="75">
        <v>45680</v>
      </c>
      <c r="T17" s="76">
        <v>17600000</v>
      </c>
      <c r="U17" s="73" t="s">
        <v>65</v>
      </c>
      <c r="V17" s="104">
        <v>36669725</v>
      </c>
      <c r="W17" s="96" t="s">
        <v>142</v>
      </c>
      <c r="X17" s="75">
        <v>45680</v>
      </c>
      <c r="Y17" s="75">
        <v>45680</v>
      </c>
      <c r="Z17" s="75" t="s">
        <v>73</v>
      </c>
      <c r="AA17" s="75">
        <v>45838</v>
      </c>
      <c r="AB17" s="96">
        <f t="shared" si="0"/>
        <v>158</v>
      </c>
      <c r="AC17" s="76">
        <v>0</v>
      </c>
      <c r="AD17" s="76">
        <v>0</v>
      </c>
      <c r="AE17" s="76">
        <v>0</v>
      </c>
      <c r="AF17" s="77" t="s">
        <v>73</v>
      </c>
      <c r="AG17" s="96">
        <f t="shared" si="1"/>
        <v>0</v>
      </c>
      <c r="AH17" s="76">
        <v>0</v>
      </c>
      <c r="AI17" s="76">
        <v>0</v>
      </c>
      <c r="AJ17" s="73" t="s">
        <v>73</v>
      </c>
      <c r="AK17" s="78" t="s">
        <v>73</v>
      </c>
      <c r="AL17" s="73">
        <v>0</v>
      </c>
      <c r="AM17" s="73" t="s">
        <v>73</v>
      </c>
      <c r="AN17" s="73" t="s">
        <v>73</v>
      </c>
      <c r="AO17" s="73" t="s">
        <v>73</v>
      </c>
      <c r="AP17" s="96">
        <f t="shared" si="2"/>
        <v>0</v>
      </c>
      <c r="AQ17" s="96">
        <f t="shared" si="3"/>
        <v>17600000</v>
      </c>
      <c r="AR17" s="73" t="s">
        <v>65</v>
      </c>
      <c r="AS17" s="76">
        <v>17600000</v>
      </c>
      <c r="AT17" s="73" t="s">
        <v>86</v>
      </c>
      <c r="AU17" s="76">
        <v>0</v>
      </c>
      <c r="AV17" s="79" t="s">
        <v>73</v>
      </c>
      <c r="AW17" s="80">
        <v>0</v>
      </c>
      <c r="AX17" s="81">
        <f t="shared" si="4"/>
        <v>17600000</v>
      </c>
      <c r="AY17" s="111">
        <f t="shared" si="5"/>
        <v>0</v>
      </c>
      <c r="AZ17" s="83">
        <v>0.1</v>
      </c>
      <c r="BA17" s="79" t="s">
        <v>73</v>
      </c>
      <c r="BB17" s="73" t="s">
        <v>87</v>
      </c>
      <c r="BC17" s="96" t="s">
        <v>172</v>
      </c>
      <c r="BD17" s="72" t="s">
        <v>65</v>
      </c>
      <c r="BE17" s="72" t="s">
        <v>65</v>
      </c>
    </row>
    <row r="18" spans="2:57" x14ac:dyDescent="0.25">
      <c r="B18" s="72">
        <v>2025</v>
      </c>
      <c r="C18" s="72">
        <v>891780111</v>
      </c>
      <c r="D18" s="72" t="s">
        <v>63</v>
      </c>
      <c r="E18" s="96" t="s">
        <v>2446</v>
      </c>
      <c r="F18" s="96" t="s">
        <v>171</v>
      </c>
      <c r="G18" s="73">
        <v>0</v>
      </c>
      <c r="H18" s="73" t="s">
        <v>71</v>
      </c>
      <c r="I18" s="72" t="s">
        <v>64</v>
      </c>
      <c r="J18" s="74" t="s">
        <v>81</v>
      </c>
      <c r="K18" s="97" t="s">
        <v>170</v>
      </c>
      <c r="L18" s="76">
        <v>15210000</v>
      </c>
      <c r="M18" s="72" t="s">
        <v>66</v>
      </c>
      <c r="N18" s="97" t="s">
        <v>169</v>
      </c>
      <c r="O18" s="97">
        <v>1082956756</v>
      </c>
      <c r="P18" s="97">
        <v>54</v>
      </c>
      <c r="Q18" s="75">
        <v>45672</v>
      </c>
      <c r="R18" s="97">
        <v>15210000</v>
      </c>
      <c r="S18" s="75">
        <v>45680</v>
      </c>
      <c r="T18" s="76">
        <v>15210000</v>
      </c>
      <c r="U18" s="73" t="s">
        <v>65</v>
      </c>
      <c r="V18" s="100">
        <v>1082900194</v>
      </c>
      <c r="W18" s="96" t="s">
        <v>150</v>
      </c>
      <c r="X18" s="75">
        <v>45680</v>
      </c>
      <c r="Y18" s="75">
        <v>45680</v>
      </c>
      <c r="Z18" s="75" t="s">
        <v>73</v>
      </c>
      <c r="AA18" s="75">
        <v>45838</v>
      </c>
      <c r="AB18" s="96">
        <f t="shared" si="0"/>
        <v>158</v>
      </c>
      <c r="AC18" s="76">
        <v>0</v>
      </c>
      <c r="AD18" s="76">
        <v>0</v>
      </c>
      <c r="AE18" s="76">
        <v>0</v>
      </c>
      <c r="AF18" s="77" t="s">
        <v>73</v>
      </c>
      <c r="AG18" s="96">
        <f t="shared" si="1"/>
        <v>0</v>
      </c>
      <c r="AH18" s="76">
        <v>0</v>
      </c>
      <c r="AI18" s="76">
        <v>0</v>
      </c>
      <c r="AJ18" s="73" t="s">
        <v>73</v>
      </c>
      <c r="AK18" s="78" t="s">
        <v>73</v>
      </c>
      <c r="AL18" s="73">
        <v>0</v>
      </c>
      <c r="AM18" s="73" t="s">
        <v>73</v>
      </c>
      <c r="AN18" s="73" t="s">
        <v>73</v>
      </c>
      <c r="AO18" s="73" t="s">
        <v>73</v>
      </c>
      <c r="AP18" s="96">
        <f t="shared" si="2"/>
        <v>0</v>
      </c>
      <c r="AQ18" s="96">
        <f t="shared" si="3"/>
        <v>15210000</v>
      </c>
      <c r="AR18" s="73" t="s">
        <v>65</v>
      </c>
      <c r="AS18" s="76">
        <v>15610000</v>
      </c>
      <c r="AT18" s="73" t="s">
        <v>86</v>
      </c>
      <c r="AU18" s="76">
        <v>0</v>
      </c>
      <c r="AV18" s="79" t="s">
        <v>73</v>
      </c>
      <c r="AW18" s="80">
        <v>0</v>
      </c>
      <c r="AX18" s="81">
        <f t="shared" si="4"/>
        <v>15210000</v>
      </c>
      <c r="AY18" s="111">
        <f t="shared" si="5"/>
        <v>0</v>
      </c>
      <c r="AZ18" s="83">
        <v>0.1</v>
      </c>
      <c r="BA18" s="79" t="s">
        <v>73</v>
      </c>
      <c r="BB18" s="73" t="s">
        <v>87</v>
      </c>
      <c r="BC18" s="96" t="s">
        <v>168</v>
      </c>
      <c r="BD18" s="72" t="s">
        <v>65</v>
      </c>
      <c r="BE18" s="72" t="s">
        <v>65</v>
      </c>
    </row>
    <row r="19" spans="2:57" x14ac:dyDescent="0.25">
      <c r="B19" s="72">
        <v>2025</v>
      </c>
      <c r="C19" s="72">
        <v>891780111</v>
      </c>
      <c r="D19" s="72" t="s">
        <v>63</v>
      </c>
      <c r="E19" s="96" t="s">
        <v>2445</v>
      </c>
      <c r="F19" s="96" t="s">
        <v>167</v>
      </c>
      <c r="G19" s="73">
        <v>0</v>
      </c>
      <c r="H19" s="73" t="s">
        <v>71</v>
      </c>
      <c r="I19" s="72" t="s">
        <v>64</v>
      </c>
      <c r="J19" s="74" t="s">
        <v>81</v>
      </c>
      <c r="K19" s="97" t="s">
        <v>166</v>
      </c>
      <c r="L19" s="76">
        <v>14300000</v>
      </c>
      <c r="M19" s="72" t="s">
        <v>66</v>
      </c>
      <c r="N19" s="97" t="s">
        <v>165</v>
      </c>
      <c r="O19" s="97">
        <v>1082981040</v>
      </c>
      <c r="P19" s="97">
        <v>61</v>
      </c>
      <c r="Q19" s="75">
        <v>45672</v>
      </c>
      <c r="R19" s="97">
        <v>14300000</v>
      </c>
      <c r="S19" s="75">
        <v>45680</v>
      </c>
      <c r="T19" s="76">
        <v>14300000</v>
      </c>
      <c r="U19" s="73" t="s">
        <v>65</v>
      </c>
      <c r="V19" s="100">
        <v>36564357</v>
      </c>
      <c r="W19" s="96" t="s">
        <v>164</v>
      </c>
      <c r="X19" s="75">
        <v>45680</v>
      </c>
      <c r="Y19" s="75">
        <v>45680</v>
      </c>
      <c r="Z19" s="75" t="s">
        <v>73</v>
      </c>
      <c r="AA19" s="75">
        <v>45838</v>
      </c>
      <c r="AB19" s="96">
        <f t="shared" si="0"/>
        <v>158</v>
      </c>
      <c r="AC19" s="76">
        <v>0</v>
      </c>
      <c r="AD19" s="76">
        <v>0</v>
      </c>
      <c r="AE19" s="76">
        <v>0</v>
      </c>
      <c r="AF19" s="77" t="s">
        <v>73</v>
      </c>
      <c r="AG19" s="96">
        <f t="shared" si="1"/>
        <v>0</v>
      </c>
      <c r="AH19" s="76">
        <v>0</v>
      </c>
      <c r="AI19" s="76">
        <v>0</v>
      </c>
      <c r="AJ19" s="73" t="s">
        <v>73</v>
      </c>
      <c r="AK19" s="78" t="s">
        <v>73</v>
      </c>
      <c r="AL19" s="73">
        <v>0</v>
      </c>
      <c r="AM19" s="73" t="s">
        <v>73</v>
      </c>
      <c r="AN19" s="73" t="s">
        <v>73</v>
      </c>
      <c r="AO19" s="73" t="s">
        <v>73</v>
      </c>
      <c r="AP19" s="96">
        <f t="shared" si="2"/>
        <v>0</v>
      </c>
      <c r="AQ19" s="96">
        <f t="shared" si="3"/>
        <v>14300000</v>
      </c>
      <c r="AR19" s="73" t="s">
        <v>65</v>
      </c>
      <c r="AS19" s="76">
        <v>14300000</v>
      </c>
      <c r="AT19" s="73" t="s">
        <v>86</v>
      </c>
      <c r="AU19" s="76">
        <v>0</v>
      </c>
      <c r="AV19" s="79" t="s">
        <v>73</v>
      </c>
      <c r="AW19" s="80">
        <v>0</v>
      </c>
      <c r="AX19" s="81">
        <f t="shared" si="4"/>
        <v>14300000</v>
      </c>
      <c r="AY19" s="111">
        <f t="shared" si="5"/>
        <v>0</v>
      </c>
      <c r="AZ19" s="83">
        <v>0.1</v>
      </c>
      <c r="BA19" s="79" t="s">
        <v>73</v>
      </c>
      <c r="BB19" s="73" t="s">
        <v>87</v>
      </c>
      <c r="BC19" s="96" t="s">
        <v>163</v>
      </c>
      <c r="BD19" s="72" t="s">
        <v>65</v>
      </c>
      <c r="BE19" s="72" t="s">
        <v>65</v>
      </c>
    </row>
    <row r="20" spans="2:57" x14ac:dyDescent="0.25">
      <c r="B20" s="72">
        <v>2025</v>
      </c>
      <c r="C20" s="72">
        <v>891780111</v>
      </c>
      <c r="D20" s="72" t="s">
        <v>63</v>
      </c>
      <c r="E20" s="96" t="s">
        <v>2444</v>
      </c>
      <c r="F20" s="96" t="s">
        <v>162</v>
      </c>
      <c r="G20" s="73">
        <v>0</v>
      </c>
      <c r="H20" s="73" t="s">
        <v>71</v>
      </c>
      <c r="I20" s="72" t="s">
        <v>64</v>
      </c>
      <c r="J20" s="74" t="s">
        <v>81</v>
      </c>
      <c r="K20" s="97" t="s">
        <v>161</v>
      </c>
      <c r="L20" s="76">
        <v>16500000</v>
      </c>
      <c r="M20" s="72" t="s">
        <v>66</v>
      </c>
      <c r="N20" s="97" t="s">
        <v>160</v>
      </c>
      <c r="O20" s="97">
        <v>57433908</v>
      </c>
      <c r="P20" s="97">
        <v>56</v>
      </c>
      <c r="Q20" s="75">
        <v>45672</v>
      </c>
      <c r="R20" s="97">
        <v>16500000</v>
      </c>
      <c r="S20" s="75">
        <v>45680</v>
      </c>
      <c r="T20" s="76">
        <v>16500000</v>
      </c>
      <c r="U20" s="73" t="s">
        <v>65</v>
      </c>
      <c r="V20" s="105">
        <v>7634885</v>
      </c>
      <c r="W20" s="96" t="s">
        <v>159</v>
      </c>
      <c r="X20" s="75">
        <v>45680</v>
      </c>
      <c r="Y20" s="75">
        <v>45680</v>
      </c>
      <c r="Z20" s="75" t="s">
        <v>73</v>
      </c>
      <c r="AA20" s="75">
        <v>45838</v>
      </c>
      <c r="AB20" s="96">
        <f t="shared" si="0"/>
        <v>158</v>
      </c>
      <c r="AC20" s="76">
        <v>0</v>
      </c>
      <c r="AD20" s="76">
        <v>0</v>
      </c>
      <c r="AE20" s="76">
        <v>0</v>
      </c>
      <c r="AF20" s="77" t="s">
        <v>73</v>
      </c>
      <c r="AG20" s="96">
        <f t="shared" si="1"/>
        <v>0</v>
      </c>
      <c r="AH20" s="76">
        <v>0</v>
      </c>
      <c r="AI20" s="76">
        <v>0</v>
      </c>
      <c r="AJ20" s="73" t="s">
        <v>73</v>
      </c>
      <c r="AK20" s="78" t="s">
        <v>73</v>
      </c>
      <c r="AL20" s="73">
        <v>0</v>
      </c>
      <c r="AM20" s="73" t="s">
        <v>73</v>
      </c>
      <c r="AN20" s="73" t="s">
        <v>73</v>
      </c>
      <c r="AO20" s="73" t="s">
        <v>73</v>
      </c>
      <c r="AP20" s="96">
        <f t="shared" si="2"/>
        <v>0</v>
      </c>
      <c r="AQ20" s="96">
        <f t="shared" si="3"/>
        <v>16500000</v>
      </c>
      <c r="AR20" s="73" t="s">
        <v>65</v>
      </c>
      <c r="AS20" s="76">
        <v>16500000</v>
      </c>
      <c r="AT20" s="73" t="s">
        <v>86</v>
      </c>
      <c r="AU20" s="76">
        <v>0</v>
      </c>
      <c r="AV20" s="79" t="s">
        <v>73</v>
      </c>
      <c r="AW20" s="80">
        <v>0</v>
      </c>
      <c r="AX20" s="81">
        <f t="shared" si="4"/>
        <v>16500000</v>
      </c>
      <c r="AY20" s="111">
        <f t="shared" si="5"/>
        <v>0</v>
      </c>
      <c r="AZ20" s="83">
        <v>0.1</v>
      </c>
      <c r="BA20" s="79" t="s">
        <v>73</v>
      </c>
      <c r="BB20" s="73" t="s">
        <v>87</v>
      </c>
      <c r="BC20" s="96" t="s">
        <v>158</v>
      </c>
      <c r="BD20" s="72" t="s">
        <v>65</v>
      </c>
      <c r="BE20" s="72" t="s">
        <v>65</v>
      </c>
    </row>
    <row r="21" spans="2:57" x14ac:dyDescent="0.25">
      <c r="B21" s="72">
        <v>2025</v>
      </c>
      <c r="C21" s="72">
        <v>891780111</v>
      </c>
      <c r="D21" s="72" t="s">
        <v>63</v>
      </c>
      <c r="E21" s="96" t="s">
        <v>2443</v>
      </c>
      <c r="F21" s="96" t="s">
        <v>157</v>
      </c>
      <c r="G21" s="73">
        <v>0</v>
      </c>
      <c r="H21" s="73" t="s">
        <v>71</v>
      </c>
      <c r="I21" s="72" t="s">
        <v>64</v>
      </c>
      <c r="J21" s="74" t="s">
        <v>81</v>
      </c>
      <c r="K21" s="97" t="s">
        <v>156</v>
      </c>
      <c r="L21" s="76">
        <v>14300000</v>
      </c>
      <c r="M21" s="72" t="s">
        <v>66</v>
      </c>
      <c r="N21" s="97" t="s">
        <v>155</v>
      </c>
      <c r="O21" s="97">
        <v>1221971911</v>
      </c>
      <c r="P21" s="97">
        <v>45</v>
      </c>
      <c r="Q21" s="75">
        <v>45672</v>
      </c>
      <c r="R21" s="97">
        <v>14300000</v>
      </c>
      <c r="S21" s="75">
        <v>45680</v>
      </c>
      <c r="T21" s="76">
        <v>14300000</v>
      </c>
      <c r="U21" s="73" t="s">
        <v>65</v>
      </c>
      <c r="V21" s="100">
        <v>1098669877</v>
      </c>
      <c r="W21" s="96" t="s">
        <v>89</v>
      </c>
      <c r="X21" s="75">
        <v>45680</v>
      </c>
      <c r="Y21" s="75">
        <v>45680</v>
      </c>
      <c r="Z21" s="75" t="s">
        <v>73</v>
      </c>
      <c r="AA21" s="75">
        <v>45838</v>
      </c>
      <c r="AB21" s="96">
        <f t="shared" si="0"/>
        <v>158</v>
      </c>
      <c r="AC21" s="76">
        <v>0</v>
      </c>
      <c r="AD21" s="76">
        <v>0</v>
      </c>
      <c r="AE21" s="76">
        <v>0</v>
      </c>
      <c r="AF21" s="77" t="s">
        <v>73</v>
      </c>
      <c r="AG21" s="96">
        <f t="shared" si="1"/>
        <v>0</v>
      </c>
      <c r="AH21" s="76">
        <v>0</v>
      </c>
      <c r="AI21" s="76">
        <v>0</v>
      </c>
      <c r="AJ21" s="73" t="s">
        <v>73</v>
      </c>
      <c r="AK21" s="78" t="s">
        <v>73</v>
      </c>
      <c r="AL21" s="73">
        <v>0</v>
      </c>
      <c r="AM21" s="73" t="s">
        <v>73</v>
      </c>
      <c r="AN21" s="73" t="s">
        <v>73</v>
      </c>
      <c r="AO21" s="73" t="s">
        <v>73</v>
      </c>
      <c r="AP21" s="96">
        <f t="shared" si="2"/>
        <v>0</v>
      </c>
      <c r="AQ21" s="96">
        <f t="shared" si="3"/>
        <v>14300000</v>
      </c>
      <c r="AR21" s="73" t="s">
        <v>65</v>
      </c>
      <c r="AS21" s="76">
        <v>14300000</v>
      </c>
      <c r="AT21" s="73" t="s">
        <v>86</v>
      </c>
      <c r="AU21" s="76">
        <v>0</v>
      </c>
      <c r="AV21" s="79" t="s">
        <v>73</v>
      </c>
      <c r="AW21" s="80">
        <v>0</v>
      </c>
      <c r="AX21" s="81">
        <f t="shared" si="4"/>
        <v>14300000</v>
      </c>
      <c r="AY21" s="111">
        <f t="shared" si="5"/>
        <v>0</v>
      </c>
      <c r="AZ21" s="83">
        <v>0.1</v>
      </c>
      <c r="BA21" s="79" t="s">
        <v>73</v>
      </c>
      <c r="BB21" s="73" t="s">
        <v>87</v>
      </c>
      <c r="BC21" s="96" t="s">
        <v>154</v>
      </c>
      <c r="BD21" s="72" t="s">
        <v>65</v>
      </c>
      <c r="BE21" s="72" t="s">
        <v>65</v>
      </c>
    </row>
    <row r="22" spans="2:57" x14ac:dyDescent="0.25">
      <c r="B22" s="72">
        <v>2025</v>
      </c>
      <c r="C22" s="72">
        <v>891780111</v>
      </c>
      <c r="D22" s="72" t="s">
        <v>63</v>
      </c>
      <c r="E22" s="96" t="s">
        <v>2442</v>
      </c>
      <c r="F22" s="96" t="s">
        <v>153</v>
      </c>
      <c r="G22" s="73">
        <v>0</v>
      </c>
      <c r="H22" s="73" t="s">
        <v>71</v>
      </c>
      <c r="I22" s="72" t="s">
        <v>64</v>
      </c>
      <c r="J22" s="74" t="s">
        <v>81</v>
      </c>
      <c r="K22" s="97" t="s">
        <v>152</v>
      </c>
      <c r="L22" s="76">
        <v>13200000</v>
      </c>
      <c r="M22" s="72" t="s">
        <v>66</v>
      </c>
      <c r="N22" s="97" t="s">
        <v>151</v>
      </c>
      <c r="O22" s="97">
        <v>1080021566</v>
      </c>
      <c r="P22" s="97">
        <v>64</v>
      </c>
      <c r="Q22" s="75">
        <v>45672</v>
      </c>
      <c r="R22" s="97">
        <v>13200000</v>
      </c>
      <c r="S22" s="75">
        <v>45680</v>
      </c>
      <c r="T22" s="76">
        <v>13200000</v>
      </c>
      <c r="U22" s="73" t="s">
        <v>65</v>
      </c>
      <c r="V22" s="100">
        <v>1082900194</v>
      </c>
      <c r="W22" s="96" t="s">
        <v>150</v>
      </c>
      <c r="X22" s="75">
        <v>45680</v>
      </c>
      <c r="Y22" s="75">
        <v>45680</v>
      </c>
      <c r="Z22" s="75" t="s">
        <v>73</v>
      </c>
      <c r="AA22" s="75">
        <v>45838</v>
      </c>
      <c r="AB22" s="96">
        <f t="shared" si="0"/>
        <v>158</v>
      </c>
      <c r="AC22" s="76">
        <v>0</v>
      </c>
      <c r="AD22" s="76">
        <v>0</v>
      </c>
      <c r="AE22" s="76">
        <v>0</v>
      </c>
      <c r="AF22" s="77" t="s">
        <v>73</v>
      </c>
      <c r="AG22" s="96">
        <f t="shared" si="1"/>
        <v>0</v>
      </c>
      <c r="AH22" s="76">
        <v>0</v>
      </c>
      <c r="AI22" s="76">
        <v>0</v>
      </c>
      <c r="AJ22" s="73" t="s">
        <v>73</v>
      </c>
      <c r="AK22" s="78" t="s">
        <v>73</v>
      </c>
      <c r="AL22" s="73">
        <v>0</v>
      </c>
      <c r="AM22" s="73" t="s">
        <v>73</v>
      </c>
      <c r="AN22" s="73" t="s">
        <v>73</v>
      </c>
      <c r="AO22" s="73" t="s">
        <v>73</v>
      </c>
      <c r="AP22" s="96">
        <f t="shared" si="2"/>
        <v>0</v>
      </c>
      <c r="AQ22" s="96">
        <f t="shared" si="3"/>
        <v>13200000</v>
      </c>
      <c r="AR22" s="73" t="s">
        <v>65</v>
      </c>
      <c r="AS22" s="76">
        <v>13200000</v>
      </c>
      <c r="AT22" s="73" t="s">
        <v>86</v>
      </c>
      <c r="AU22" s="76">
        <v>0</v>
      </c>
      <c r="AV22" s="79" t="s">
        <v>73</v>
      </c>
      <c r="AW22" s="80">
        <v>0</v>
      </c>
      <c r="AX22" s="81">
        <f t="shared" si="4"/>
        <v>13200000</v>
      </c>
      <c r="AY22" s="111">
        <f t="shared" si="5"/>
        <v>0</v>
      </c>
      <c r="AZ22" s="83">
        <v>0.1</v>
      </c>
      <c r="BA22" s="79" t="s">
        <v>73</v>
      </c>
      <c r="BB22" s="73" t="s">
        <v>87</v>
      </c>
      <c r="BC22" s="96" t="s">
        <v>149</v>
      </c>
      <c r="BD22" s="72" t="s">
        <v>65</v>
      </c>
      <c r="BE22" s="72" t="s">
        <v>65</v>
      </c>
    </row>
    <row r="23" spans="2:57" x14ac:dyDescent="0.25">
      <c r="B23" s="72">
        <v>2025</v>
      </c>
      <c r="C23" s="72">
        <v>891780111</v>
      </c>
      <c r="D23" s="72" t="s">
        <v>63</v>
      </c>
      <c r="E23" s="96" t="s">
        <v>2441</v>
      </c>
      <c r="F23" s="96" t="s">
        <v>148</v>
      </c>
      <c r="G23" s="73">
        <v>0</v>
      </c>
      <c r="H23" s="73" t="s">
        <v>71</v>
      </c>
      <c r="I23" s="72" t="s">
        <v>64</v>
      </c>
      <c r="J23" s="74" t="s">
        <v>81</v>
      </c>
      <c r="K23" s="97" t="s">
        <v>147</v>
      </c>
      <c r="L23" s="76">
        <v>16900000</v>
      </c>
      <c r="M23" s="72" t="s">
        <v>66</v>
      </c>
      <c r="N23" s="97" t="s">
        <v>146</v>
      </c>
      <c r="O23" s="97">
        <v>1082886783</v>
      </c>
      <c r="P23" s="97">
        <v>60</v>
      </c>
      <c r="Q23" s="75">
        <v>45672</v>
      </c>
      <c r="R23" s="97">
        <v>16900000</v>
      </c>
      <c r="S23" s="75">
        <v>45680</v>
      </c>
      <c r="T23" s="76">
        <v>16900000</v>
      </c>
      <c r="U23" s="73" t="s">
        <v>65</v>
      </c>
      <c r="V23" s="100">
        <v>7634903</v>
      </c>
      <c r="W23" s="96" t="s">
        <v>101</v>
      </c>
      <c r="X23" s="75">
        <v>45680</v>
      </c>
      <c r="Y23" s="75">
        <v>45680</v>
      </c>
      <c r="Z23" s="75" t="s">
        <v>73</v>
      </c>
      <c r="AA23" s="75">
        <v>45838</v>
      </c>
      <c r="AB23" s="96">
        <f t="shared" si="0"/>
        <v>158</v>
      </c>
      <c r="AC23" s="76">
        <v>0</v>
      </c>
      <c r="AD23" s="76">
        <v>0</v>
      </c>
      <c r="AE23" s="76">
        <v>0</v>
      </c>
      <c r="AF23" s="77" t="s">
        <v>73</v>
      </c>
      <c r="AG23" s="96">
        <f t="shared" si="1"/>
        <v>0</v>
      </c>
      <c r="AH23" s="76">
        <v>0</v>
      </c>
      <c r="AI23" s="76">
        <v>0</v>
      </c>
      <c r="AJ23" s="73" t="s">
        <v>73</v>
      </c>
      <c r="AK23" s="78" t="s">
        <v>73</v>
      </c>
      <c r="AL23" s="73">
        <v>0</v>
      </c>
      <c r="AM23" s="73" t="s">
        <v>73</v>
      </c>
      <c r="AN23" s="73" t="s">
        <v>73</v>
      </c>
      <c r="AO23" s="73" t="s">
        <v>73</v>
      </c>
      <c r="AP23" s="96">
        <f t="shared" si="2"/>
        <v>0</v>
      </c>
      <c r="AQ23" s="96">
        <f t="shared" si="3"/>
        <v>16900000</v>
      </c>
      <c r="AR23" s="73" t="s">
        <v>65</v>
      </c>
      <c r="AS23" s="76">
        <v>16900000</v>
      </c>
      <c r="AT23" s="73" t="s">
        <v>86</v>
      </c>
      <c r="AU23" s="76">
        <v>0</v>
      </c>
      <c r="AV23" s="79" t="s">
        <v>73</v>
      </c>
      <c r="AW23" s="80">
        <v>0</v>
      </c>
      <c r="AX23" s="81">
        <f t="shared" si="4"/>
        <v>16900000</v>
      </c>
      <c r="AY23" s="111">
        <f t="shared" si="5"/>
        <v>0</v>
      </c>
      <c r="AZ23" s="83">
        <v>0.1</v>
      </c>
      <c r="BA23" s="79" t="s">
        <v>73</v>
      </c>
      <c r="BB23" s="73" t="s">
        <v>87</v>
      </c>
      <c r="BC23" s="96" t="s">
        <v>145</v>
      </c>
      <c r="BD23" s="72" t="s">
        <v>65</v>
      </c>
      <c r="BE23" s="72" t="s">
        <v>65</v>
      </c>
    </row>
    <row r="24" spans="2:57" x14ac:dyDescent="0.25">
      <c r="B24" s="72">
        <v>2025</v>
      </c>
      <c r="C24" s="72">
        <v>891780111</v>
      </c>
      <c r="D24" s="72" t="s">
        <v>63</v>
      </c>
      <c r="E24" s="96" t="s">
        <v>2410</v>
      </c>
      <c r="F24" s="96" t="s">
        <v>144</v>
      </c>
      <c r="G24" s="73">
        <v>0</v>
      </c>
      <c r="H24" s="73" t="s">
        <v>71</v>
      </c>
      <c r="I24" s="72" t="s">
        <v>64</v>
      </c>
      <c r="J24" s="74" t="s">
        <v>81</v>
      </c>
      <c r="K24" s="97" t="s">
        <v>220</v>
      </c>
      <c r="L24" s="76">
        <v>17050000</v>
      </c>
      <c r="M24" s="72" t="s">
        <v>66</v>
      </c>
      <c r="N24" s="97" t="s">
        <v>143</v>
      </c>
      <c r="O24" s="97">
        <v>85150568</v>
      </c>
      <c r="P24" s="97">
        <v>48</v>
      </c>
      <c r="Q24" s="75">
        <v>45672</v>
      </c>
      <c r="R24" s="97">
        <v>17050000</v>
      </c>
      <c r="S24" s="75">
        <v>45680</v>
      </c>
      <c r="T24" s="76">
        <v>17050000</v>
      </c>
      <c r="U24" s="73" t="s">
        <v>65</v>
      </c>
      <c r="V24" s="100">
        <v>36669725</v>
      </c>
      <c r="W24" s="96" t="s">
        <v>142</v>
      </c>
      <c r="X24" s="75">
        <v>45680</v>
      </c>
      <c r="Y24" s="75">
        <v>45680</v>
      </c>
      <c r="Z24" s="75" t="s">
        <v>73</v>
      </c>
      <c r="AA24" s="75">
        <v>45838</v>
      </c>
      <c r="AB24" s="96">
        <f t="shared" si="0"/>
        <v>158</v>
      </c>
      <c r="AC24" s="76">
        <v>0</v>
      </c>
      <c r="AD24" s="76">
        <v>0</v>
      </c>
      <c r="AE24" s="76">
        <v>0</v>
      </c>
      <c r="AF24" s="77" t="s">
        <v>73</v>
      </c>
      <c r="AG24" s="96">
        <f t="shared" si="1"/>
        <v>0</v>
      </c>
      <c r="AH24" s="76">
        <v>0</v>
      </c>
      <c r="AI24" s="76">
        <v>0</v>
      </c>
      <c r="AJ24" s="73" t="s">
        <v>73</v>
      </c>
      <c r="AK24" s="78" t="s">
        <v>73</v>
      </c>
      <c r="AL24" s="73">
        <v>0</v>
      </c>
      <c r="AM24" s="73" t="s">
        <v>73</v>
      </c>
      <c r="AN24" s="73" t="s">
        <v>73</v>
      </c>
      <c r="AO24" s="73" t="s">
        <v>73</v>
      </c>
      <c r="AP24" s="96">
        <f t="shared" si="2"/>
        <v>0</v>
      </c>
      <c r="AQ24" s="96">
        <f t="shared" si="3"/>
        <v>17050000</v>
      </c>
      <c r="AR24" s="73" t="s">
        <v>65</v>
      </c>
      <c r="AS24" s="76">
        <v>17050000</v>
      </c>
      <c r="AT24" s="73" t="s">
        <v>86</v>
      </c>
      <c r="AU24" s="76">
        <v>0</v>
      </c>
      <c r="AV24" s="79" t="s">
        <v>73</v>
      </c>
      <c r="AW24" s="80">
        <v>0</v>
      </c>
      <c r="AX24" s="81">
        <f t="shared" si="4"/>
        <v>17050000</v>
      </c>
      <c r="AY24" s="111">
        <f t="shared" si="5"/>
        <v>0</v>
      </c>
      <c r="AZ24" s="83">
        <v>0.1</v>
      </c>
      <c r="BA24" s="79" t="s">
        <v>73</v>
      </c>
      <c r="BB24" s="73" t="s">
        <v>87</v>
      </c>
      <c r="BC24" s="96" t="s">
        <v>141</v>
      </c>
      <c r="BD24" s="72" t="s">
        <v>65</v>
      </c>
      <c r="BE24" s="72" t="s">
        <v>65</v>
      </c>
    </row>
    <row r="25" spans="2:57" x14ac:dyDescent="0.25">
      <c r="B25" s="72">
        <v>2025</v>
      </c>
      <c r="C25" s="72">
        <v>891780111</v>
      </c>
      <c r="D25" s="72" t="s">
        <v>63</v>
      </c>
      <c r="E25" s="96" t="s">
        <v>2440</v>
      </c>
      <c r="F25" s="96" t="s">
        <v>140</v>
      </c>
      <c r="G25" s="73">
        <v>0</v>
      </c>
      <c r="H25" s="73" t="s">
        <v>71</v>
      </c>
      <c r="I25" s="72" t="s">
        <v>64</v>
      </c>
      <c r="J25" s="74" t="s">
        <v>81</v>
      </c>
      <c r="K25" s="97" t="s">
        <v>139</v>
      </c>
      <c r="L25" s="76">
        <v>15800000</v>
      </c>
      <c r="M25" s="72" t="s">
        <v>66</v>
      </c>
      <c r="N25" s="97" t="s">
        <v>138</v>
      </c>
      <c r="O25" s="97">
        <v>1083040456</v>
      </c>
      <c r="P25" s="97">
        <v>59</v>
      </c>
      <c r="Q25" s="75">
        <v>45672</v>
      </c>
      <c r="R25" s="97">
        <v>15800000</v>
      </c>
      <c r="S25" s="75">
        <v>45680</v>
      </c>
      <c r="T25" s="76">
        <v>15800000</v>
      </c>
      <c r="U25" s="73" t="s">
        <v>65</v>
      </c>
      <c r="V25" s="100">
        <v>12561250</v>
      </c>
      <c r="W25" s="100" t="s">
        <v>96</v>
      </c>
      <c r="X25" s="75">
        <v>45680</v>
      </c>
      <c r="Y25" s="75">
        <v>45680</v>
      </c>
      <c r="Z25" s="75" t="s">
        <v>73</v>
      </c>
      <c r="AA25" s="75">
        <v>45838</v>
      </c>
      <c r="AB25" s="96">
        <f t="shared" si="0"/>
        <v>158</v>
      </c>
      <c r="AC25" s="76">
        <v>0</v>
      </c>
      <c r="AD25" s="76">
        <v>0</v>
      </c>
      <c r="AE25" s="76">
        <v>0</v>
      </c>
      <c r="AF25" s="77" t="s">
        <v>73</v>
      </c>
      <c r="AG25" s="96">
        <f t="shared" si="1"/>
        <v>0</v>
      </c>
      <c r="AH25" s="76">
        <v>0</v>
      </c>
      <c r="AI25" s="76">
        <v>0</v>
      </c>
      <c r="AJ25" s="73" t="s">
        <v>73</v>
      </c>
      <c r="AK25" s="78" t="s">
        <v>73</v>
      </c>
      <c r="AL25" s="73">
        <v>0</v>
      </c>
      <c r="AM25" s="73" t="s">
        <v>73</v>
      </c>
      <c r="AN25" s="73" t="s">
        <v>73</v>
      </c>
      <c r="AO25" s="73" t="s">
        <v>73</v>
      </c>
      <c r="AP25" s="96">
        <f t="shared" si="2"/>
        <v>0</v>
      </c>
      <c r="AQ25" s="96">
        <f t="shared" si="3"/>
        <v>15800000</v>
      </c>
      <c r="AR25" s="73" t="s">
        <v>65</v>
      </c>
      <c r="AS25" s="76">
        <v>15800000</v>
      </c>
      <c r="AT25" s="73" t="s">
        <v>86</v>
      </c>
      <c r="AU25" s="76">
        <v>0</v>
      </c>
      <c r="AV25" s="79" t="s">
        <v>73</v>
      </c>
      <c r="AW25" s="80">
        <v>0</v>
      </c>
      <c r="AX25" s="81">
        <f t="shared" si="4"/>
        <v>15800000</v>
      </c>
      <c r="AY25" s="111">
        <f t="shared" si="5"/>
        <v>0</v>
      </c>
      <c r="AZ25" s="83">
        <v>0.1</v>
      </c>
      <c r="BA25" s="79" t="s">
        <v>73</v>
      </c>
      <c r="BB25" s="73" t="s">
        <v>87</v>
      </c>
      <c r="BC25" s="96" t="s">
        <v>137</v>
      </c>
      <c r="BD25" s="72" t="s">
        <v>65</v>
      </c>
      <c r="BE25" s="72" t="s">
        <v>65</v>
      </c>
    </row>
    <row r="26" spans="2:57" x14ac:dyDescent="0.25">
      <c r="B26" s="72">
        <v>2025</v>
      </c>
      <c r="C26" s="72">
        <v>891780111</v>
      </c>
      <c r="D26" s="72" t="s">
        <v>63</v>
      </c>
      <c r="E26" s="96" t="s">
        <v>136</v>
      </c>
      <c r="F26" s="96" t="s">
        <v>135</v>
      </c>
      <c r="G26" s="73">
        <v>0</v>
      </c>
      <c r="H26" s="73" t="s">
        <v>71</v>
      </c>
      <c r="I26" s="72" t="s">
        <v>64</v>
      </c>
      <c r="J26" s="74" t="s">
        <v>81</v>
      </c>
      <c r="K26" s="97" t="s">
        <v>134</v>
      </c>
      <c r="L26" s="76">
        <v>14850000</v>
      </c>
      <c r="M26" s="72" t="s">
        <v>66</v>
      </c>
      <c r="N26" s="97" t="s">
        <v>133</v>
      </c>
      <c r="O26" s="97">
        <v>57464026</v>
      </c>
      <c r="P26" s="97">
        <v>47</v>
      </c>
      <c r="Q26" s="75">
        <v>45672</v>
      </c>
      <c r="R26" s="97">
        <v>14850000</v>
      </c>
      <c r="S26" s="75">
        <v>45680</v>
      </c>
      <c r="T26" s="76">
        <v>14850000</v>
      </c>
      <c r="U26" s="73" t="s">
        <v>65</v>
      </c>
      <c r="V26" s="100">
        <v>1098669877</v>
      </c>
      <c r="W26" s="96" t="s">
        <v>89</v>
      </c>
      <c r="X26" s="75">
        <v>45680</v>
      </c>
      <c r="Y26" s="75">
        <v>45680</v>
      </c>
      <c r="Z26" s="75" t="s">
        <v>73</v>
      </c>
      <c r="AA26" s="75">
        <v>45838</v>
      </c>
      <c r="AB26" s="96">
        <f t="shared" si="0"/>
        <v>158</v>
      </c>
      <c r="AC26" s="76">
        <v>0</v>
      </c>
      <c r="AD26" s="76">
        <v>0</v>
      </c>
      <c r="AE26" s="76">
        <v>0</v>
      </c>
      <c r="AF26" s="77" t="s">
        <v>73</v>
      </c>
      <c r="AG26" s="96">
        <f t="shared" si="1"/>
        <v>0</v>
      </c>
      <c r="AH26" s="76">
        <v>0</v>
      </c>
      <c r="AI26" s="76">
        <v>0</v>
      </c>
      <c r="AJ26" s="73" t="s">
        <v>73</v>
      </c>
      <c r="AK26" s="78" t="s">
        <v>73</v>
      </c>
      <c r="AL26" s="73">
        <v>0</v>
      </c>
      <c r="AM26" s="73" t="s">
        <v>73</v>
      </c>
      <c r="AN26" s="73" t="s">
        <v>73</v>
      </c>
      <c r="AO26" s="73" t="s">
        <v>73</v>
      </c>
      <c r="AP26" s="96">
        <f t="shared" si="2"/>
        <v>0</v>
      </c>
      <c r="AQ26" s="96">
        <f t="shared" si="3"/>
        <v>14850000</v>
      </c>
      <c r="AR26" s="73" t="s">
        <v>65</v>
      </c>
      <c r="AS26" s="76">
        <v>14850000</v>
      </c>
      <c r="AT26" s="73" t="s">
        <v>86</v>
      </c>
      <c r="AU26" s="76">
        <v>0</v>
      </c>
      <c r="AV26" s="79" t="s">
        <v>73</v>
      </c>
      <c r="AW26" s="80">
        <v>0</v>
      </c>
      <c r="AX26" s="81">
        <f t="shared" si="4"/>
        <v>14850000</v>
      </c>
      <c r="AY26" s="111">
        <f t="shared" si="5"/>
        <v>0</v>
      </c>
      <c r="AZ26" s="83">
        <v>0.1</v>
      </c>
      <c r="BA26" s="79" t="s">
        <v>73</v>
      </c>
      <c r="BB26" s="73" t="s">
        <v>87</v>
      </c>
      <c r="BC26" s="96" t="s">
        <v>132</v>
      </c>
      <c r="BD26" s="72" t="s">
        <v>65</v>
      </c>
      <c r="BE26" s="72" t="s">
        <v>65</v>
      </c>
    </row>
    <row r="27" spans="2:57" x14ac:dyDescent="0.25">
      <c r="B27" s="72">
        <v>2025</v>
      </c>
      <c r="C27" s="72">
        <v>891780111</v>
      </c>
      <c r="D27" s="72" t="s">
        <v>63</v>
      </c>
      <c r="E27" s="96" t="s">
        <v>2411</v>
      </c>
      <c r="F27" s="96" t="s">
        <v>131</v>
      </c>
      <c r="G27" s="73">
        <v>0</v>
      </c>
      <c r="H27" s="73" t="s">
        <v>71</v>
      </c>
      <c r="I27" s="72" t="s">
        <v>64</v>
      </c>
      <c r="J27" s="74" t="s">
        <v>81</v>
      </c>
      <c r="K27" s="97" t="s">
        <v>130</v>
      </c>
      <c r="L27" s="76">
        <v>16500000</v>
      </c>
      <c r="M27" s="72" t="s">
        <v>66</v>
      </c>
      <c r="N27" s="97" t="s">
        <v>129</v>
      </c>
      <c r="O27" s="97">
        <v>36552616</v>
      </c>
      <c r="P27" s="97">
        <v>46</v>
      </c>
      <c r="Q27" s="75">
        <v>45672</v>
      </c>
      <c r="R27" s="97">
        <v>16500000</v>
      </c>
      <c r="S27" s="75">
        <v>45680</v>
      </c>
      <c r="T27" s="76">
        <v>16500000</v>
      </c>
      <c r="U27" s="73" t="s">
        <v>65</v>
      </c>
      <c r="V27" s="100">
        <v>7634903</v>
      </c>
      <c r="W27" s="96" t="s">
        <v>101</v>
      </c>
      <c r="X27" s="75">
        <v>45680</v>
      </c>
      <c r="Y27" s="75">
        <v>45680</v>
      </c>
      <c r="Z27" s="75" t="s">
        <v>73</v>
      </c>
      <c r="AA27" s="75">
        <v>45838</v>
      </c>
      <c r="AB27" s="96">
        <f t="shared" si="0"/>
        <v>158</v>
      </c>
      <c r="AC27" s="76">
        <v>0</v>
      </c>
      <c r="AD27" s="76">
        <v>0</v>
      </c>
      <c r="AE27" s="76">
        <v>0</v>
      </c>
      <c r="AF27" s="77" t="s">
        <v>73</v>
      </c>
      <c r="AG27" s="96">
        <f t="shared" si="1"/>
        <v>0</v>
      </c>
      <c r="AH27" s="76">
        <v>0</v>
      </c>
      <c r="AI27" s="76">
        <v>0</v>
      </c>
      <c r="AJ27" s="73" t="s">
        <v>73</v>
      </c>
      <c r="AK27" s="78" t="s">
        <v>73</v>
      </c>
      <c r="AL27" s="73">
        <v>0</v>
      </c>
      <c r="AM27" s="73" t="s">
        <v>73</v>
      </c>
      <c r="AN27" s="73" t="s">
        <v>73</v>
      </c>
      <c r="AO27" s="73" t="s">
        <v>73</v>
      </c>
      <c r="AP27" s="96">
        <f t="shared" si="2"/>
        <v>0</v>
      </c>
      <c r="AQ27" s="96">
        <f t="shared" si="3"/>
        <v>16500000</v>
      </c>
      <c r="AR27" s="73" t="s">
        <v>65</v>
      </c>
      <c r="AS27" s="76">
        <v>16500000</v>
      </c>
      <c r="AT27" s="73" t="s">
        <v>86</v>
      </c>
      <c r="AU27" s="76">
        <v>0</v>
      </c>
      <c r="AV27" s="79" t="s">
        <v>73</v>
      </c>
      <c r="AW27" s="80">
        <v>0</v>
      </c>
      <c r="AX27" s="81">
        <f t="shared" si="4"/>
        <v>16500000</v>
      </c>
      <c r="AY27" s="111">
        <f t="shared" si="5"/>
        <v>0</v>
      </c>
      <c r="AZ27" s="83">
        <v>0.1</v>
      </c>
      <c r="BA27" s="79" t="s">
        <v>73</v>
      </c>
      <c r="BB27" s="73" t="s">
        <v>87</v>
      </c>
      <c r="BC27" s="96" t="s">
        <v>128</v>
      </c>
      <c r="BD27" s="72" t="s">
        <v>65</v>
      </c>
      <c r="BE27" s="72" t="s">
        <v>65</v>
      </c>
    </row>
    <row r="28" spans="2:57" x14ac:dyDescent="0.25">
      <c r="B28" s="72">
        <v>2025</v>
      </c>
      <c r="C28" s="72">
        <v>891780111</v>
      </c>
      <c r="D28" s="72" t="s">
        <v>63</v>
      </c>
      <c r="E28" s="96" t="s">
        <v>127</v>
      </c>
      <c r="F28" s="96" t="s">
        <v>126</v>
      </c>
      <c r="G28" s="73">
        <v>0</v>
      </c>
      <c r="H28" s="73" t="s">
        <v>71</v>
      </c>
      <c r="I28" s="72" t="s">
        <v>64</v>
      </c>
      <c r="J28" s="74" t="s">
        <v>81</v>
      </c>
      <c r="K28" s="97" t="s">
        <v>125</v>
      </c>
      <c r="L28" s="76">
        <v>13750000</v>
      </c>
      <c r="M28" s="72" t="s">
        <v>66</v>
      </c>
      <c r="N28" s="97" t="s">
        <v>124</v>
      </c>
      <c r="O28" s="97">
        <v>85450968</v>
      </c>
      <c r="P28" s="97">
        <v>57</v>
      </c>
      <c r="Q28" s="75">
        <v>45672</v>
      </c>
      <c r="R28" s="97">
        <v>13750000</v>
      </c>
      <c r="S28" s="75">
        <v>45680</v>
      </c>
      <c r="T28" s="76">
        <v>13750000</v>
      </c>
      <c r="U28" s="73" t="s">
        <v>65</v>
      </c>
      <c r="V28" s="100">
        <v>36669977</v>
      </c>
      <c r="W28" s="96" t="s">
        <v>118</v>
      </c>
      <c r="X28" s="75">
        <v>45680</v>
      </c>
      <c r="Y28" s="75">
        <v>45680</v>
      </c>
      <c r="Z28" s="75" t="s">
        <v>73</v>
      </c>
      <c r="AA28" s="75">
        <v>45838</v>
      </c>
      <c r="AB28" s="96">
        <f t="shared" si="0"/>
        <v>158</v>
      </c>
      <c r="AC28" s="76">
        <v>0</v>
      </c>
      <c r="AD28" s="76">
        <v>0</v>
      </c>
      <c r="AE28" s="76">
        <v>0</v>
      </c>
      <c r="AF28" s="77" t="s">
        <v>73</v>
      </c>
      <c r="AG28" s="96">
        <f t="shared" si="1"/>
        <v>0</v>
      </c>
      <c r="AH28" s="76">
        <v>0</v>
      </c>
      <c r="AI28" s="76">
        <v>0</v>
      </c>
      <c r="AJ28" s="73" t="s">
        <v>73</v>
      </c>
      <c r="AK28" s="78" t="s">
        <v>73</v>
      </c>
      <c r="AL28" s="73">
        <v>0</v>
      </c>
      <c r="AM28" s="73" t="s">
        <v>73</v>
      </c>
      <c r="AN28" s="73" t="s">
        <v>73</v>
      </c>
      <c r="AO28" s="73" t="s">
        <v>73</v>
      </c>
      <c r="AP28" s="96">
        <f t="shared" si="2"/>
        <v>0</v>
      </c>
      <c r="AQ28" s="96">
        <f t="shared" si="3"/>
        <v>13750000</v>
      </c>
      <c r="AR28" s="73" t="s">
        <v>65</v>
      </c>
      <c r="AS28" s="76">
        <v>13750000</v>
      </c>
      <c r="AT28" s="73" t="s">
        <v>86</v>
      </c>
      <c r="AU28" s="76">
        <v>0</v>
      </c>
      <c r="AV28" s="79" t="s">
        <v>73</v>
      </c>
      <c r="AW28" s="80">
        <v>0</v>
      </c>
      <c r="AX28" s="81">
        <f t="shared" si="4"/>
        <v>13750000</v>
      </c>
      <c r="AY28" s="111">
        <f t="shared" si="5"/>
        <v>0</v>
      </c>
      <c r="AZ28" s="83">
        <v>0.1</v>
      </c>
      <c r="BA28" s="79" t="s">
        <v>73</v>
      </c>
      <c r="BB28" s="73" t="s">
        <v>87</v>
      </c>
      <c r="BC28" s="96" t="s">
        <v>123</v>
      </c>
      <c r="BD28" s="72" t="s">
        <v>65</v>
      </c>
      <c r="BE28" s="72" t="s">
        <v>65</v>
      </c>
    </row>
    <row r="29" spans="2:57" x14ac:dyDescent="0.25">
      <c r="B29" s="72">
        <v>2025</v>
      </c>
      <c r="C29" s="72">
        <v>891780111</v>
      </c>
      <c r="D29" s="72" t="s">
        <v>63</v>
      </c>
      <c r="E29" s="96" t="s">
        <v>122</v>
      </c>
      <c r="F29" s="96" t="s">
        <v>121</v>
      </c>
      <c r="G29" s="73">
        <v>0</v>
      </c>
      <c r="H29" s="73" t="s">
        <v>71</v>
      </c>
      <c r="I29" s="72" t="s">
        <v>64</v>
      </c>
      <c r="J29" s="74" t="s">
        <v>81</v>
      </c>
      <c r="K29" s="97" t="s">
        <v>120</v>
      </c>
      <c r="L29" s="76">
        <v>13200000</v>
      </c>
      <c r="M29" s="72" t="s">
        <v>66</v>
      </c>
      <c r="N29" s="97" t="s">
        <v>119</v>
      </c>
      <c r="O29" s="97">
        <v>1082867770</v>
      </c>
      <c r="P29" s="97">
        <v>63</v>
      </c>
      <c r="Q29" s="75">
        <v>45672</v>
      </c>
      <c r="R29" s="97">
        <v>13200000</v>
      </c>
      <c r="S29" s="75">
        <v>45684</v>
      </c>
      <c r="T29" s="76">
        <v>13200000</v>
      </c>
      <c r="U29" s="73" t="s">
        <v>65</v>
      </c>
      <c r="V29" s="100">
        <v>36669977</v>
      </c>
      <c r="W29" s="96" t="s">
        <v>118</v>
      </c>
      <c r="X29" s="75">
        <v>45684</v>
      </c>
      <c r="Y29" s="75">
        <v>45684</v>
      </c>
      <c r="Z29" s="75" t="s">
        <v>73</v>
      </c>
      <c r="AA29" s="75">
        <v>45838</v>
      </c>
      <c r="AB29" s="96">
        <f t="shared" si="0"/>
        <v>154</v>
      </c>
      <c r="AC29" s="76">
        <v>0</v>
      </c>
      <c r="AD29" s="76">
        <v>0</v>
      </c>
      <c r="AE29" s="76">
        <v>0</v>
      </c>
      <c r="AF29" s="77" t="s">
        <v>73</v>
      </c>
      <c r="AG29" s="96">
        <f t="shared" si="1"/>
        <v>0</v>
      </c>
      <c r="AH29" s="76">
        <v>0</v>
      </c>
      <c r="AI29" s="76">
        <v>0</v>
      </c>
      <c r="AJ29" s="73" t="s">
        <v>73</v>
      </c>
      <c r="AK29" s="78" t="s">
        <v>73</v>
      </c>
      <c r="AL29" s="73">
        <v>0</v>
      </c>
      <c r="AM29" s="73" t="s">
        <v>73</v>
      </c>
      <c r="AN29" s="73" t="s">
        <v>73</v>
      </c>
      <c r="AO29" s="73" t="s">
        <v>73</v>
      </c>
      <c r="AP29" s="96">
        <f t="shared" si="2"/>
        <v>0</v>
      </c>
      <c r="AQ29" s="96">
        <f t="shared" si="3"/>
        <v>13200000</v>
      </c>
      <c r="AR29" s="73" t="s">
        <v>65</v>
      </c>
      <c r="AS29" s="76">
        <v>13200000</v>
      </c>
      <c r="AT29" s="73" t="s">
        <v>86</v>
      </c>
      <c r="AU29" s="76">
        <v>0</v>
      </c>
      <c r="AV29" s="79" t="s">
        <v>73</v>
      </c>
      <c r="AW29" s="80">
        <v>0</v>
      </c>
      <c r="AX29" s="81">
        <f t="shared" si="4"/>
        <v>13200000</v>
      </c>
      <c r="AY29" s="111">
        <f t="shared" si="5"/>
        <v>0</v>
      </c>
      <c r="AZ29" s="83">
        <v>0.1</v>
      </c>
      <c r="BA29" s="79" t="s">
        <v>73</v>
      </c>
      <c r="BB29" s="73" t="s">
        <v>87</v>
      </c>
      <c r="BC29" s="96" t="s">
        <v>117</v>
      </c>
      <c r="BD29" s="72" t="s">
        <v>65</v>
      </c>
      <c r="BE29" s="72" t="s">
        <v>65</v>
      </c>
    </row>
    <row r="30" spans="2:57" x14ac:dyDescent="0.25">
      <c r="B30" s="72">
        <v>2025</v>
      </c>
      <c r="C30" s="72">
        <v>891780111</v>
      </c>
      <c r="D30" s="72" t="s">
        <v>63</v>
      </c>
      <c r="E30" s="96" t="s">
        <v>116</v>
      </c>
      <c r="F30" s="96" t="s">
        <v>115</v>
      </c>
      <c r="G30" s="73">
        <v>0</v>
      </c>
      <c r="H30" s="73" t="s">
        <v>71</v>
      </c>
      <c r="I30" s="72" t="s">
        <v>64</v>
      </c>
      <c r="J30" s="74" t="s">
        <v>81</v>
      </c>
      <c r="K30" s="97" t="s">
        <v>114</v>
      </c>
      <c r="L30" s="76">
        <v>13750000</v>
      </c>
      <c r="M30" s="72" t="s">
        <v>66</v>
      </c>
      <c r="N30" s="97" t="s">
        <v>113</v>
      </c>
      <c r="O30" s="97">
        <v>1007832682</v>
      </c>
      <c r="P30" s="97">
        <v>49</v>
      </c>
      <c r="Q30" s="75">
        <v>45672</v>
      </c>
      <c r="R30" s="97">
        <v>13750000</v>
      </c>
      <c r="S30" s="75">
        <v>45684</v>
      </c>
      <c r="T30" s="76">
        <v>13750000</v>
      </c>
      <c r="U30" s="73" t="s">
        <v>65</v>
      </c>
      <c r="V30" s="100">
        <v>12561250</v>
      </c>
      <c r="W30" s="100" t="s">
        <v>96</v>
      </c>
      <c r="X30" s="75">
        <v>45684</v>
      </c>
      <c r="Y30" s="75">
        <v>45684</v>
      </c>
      <c r="Z30" s="75" t="s">
        <v>73</v>
      </c>
      <c r="AA30" s="75">
        <v>45838</v>
      </c>
      <c r="AB30" s="96">
        <f t="shared" si="0"/>
        <v>154</v>
      </c>
      <c r="AC30" s="76">
        <v>0</v>
      </c>
      <c r="AD30" s="76">
        <v>0</v>
      </c>
      <c r="AE30" s="76">
        <v>0</v>
      </c>
      <c r="AF30" s="77" t="s">
        <v>73</v>
      </c>
      <c r="AG30" s="96">
        <f t="shared" si="1"/>
        <v>0</v>
      </c>
      <c r="AH30" s="76">
        <v>0</v>
      </c>
      <c r="AI30" s="76">
        <v>0</v>
      </c>
      <c r="AJ30" s="73" t="s">
        <v>73</v>
      </c>
      <c r="AK30" s="78" t="s">
        <v>73</v>
      </c>
      <c r="AL30" s="73">
        <v>0</v>
      </c>
      <c r="AM30" s="73" t="s">
        <v>73</v>
      </c>
      <c r="AN30" s="73" t="s">
        <v>73</v>
      </c>
      <c r="AO30" s="73" t="s">
        <v>73</v>
      </c>
      <c r="AP30" s="96">
        <f t="shared" si="2"/>
        <v>0</v>
      </c>
      <c r="AQ30" s="96">
        <f t="shared" si="3"/>
        <v>13750000</v>
      </c>
      <c r="AR30" s="73" t="s">
        <v>65</v>
      </c>
      <c r="AS30" s="76">
        <v>13750000</v>
      </c>
      <c r="AT30" s="73" t="s">
        <v>86</v>
      </c>
      <c r="AU30" s="76">
        <v>0</v>
      </c>
      <c r="AV30" s="79" t="s">
        <v>73</v>
      </c>
      <c r="AW30" s="80">
        <v>0</v>
      </c>
      <c r="AX30" s="81">
        <f t="shared" si="4"/>
        <v>13750000</v>
      </c>
      <c r="AY30" s="111">
        <f t="shared" si="5"/>
        <v>0</v>
      </c>
      <c r="AZ30" s="83">
        <v>0.1</v>
      </c>
      <c r="BA30" s="79" t="s">
        <v>73</v>
      </c>
      <c r="BB30" s="73" t="s">
        <v>87</v>
      </c>
      <c r="BC30" s="96" t="s">
        <v>112</v>
      </c>
      <c r="BD30" s="72" t="s">
        <v>65</v>
      </c>
      <c r="BE30" s="72" t="s">
        <v>65</v>
      </c>
    </row>
    <row r="31" spans="2:57" x14ac:dyDescent="0.25">
      <c r="B31" s="72">
        <v>2025</v>
      </c>
      <c r="C31" s="72">
        <v>891780111</v>
      </c>
      <c r="D31" s="72" t="s">
        <v>63</v>
      </c>
      <c r="E31" s="96" t="s">
        <v>111</v>
      </c>
      <c r="F31" s="96" t="s">
        <v>110</v>
      </c>
      <c r="G31" s="73">
        <v>0</v>
      </c>
      <c r="H31" s="73" t="s">
        <v>71</v>
      </c>
      <c r="I31" s="72" t="s">
        <v>64</v>
      </c>
      <c r="J31" s="74" t="s">
        <v>81</v>
      </c>
      <c r="K31" s="97" t="s">
        <v>109</v>
      </c>
      <c r="L31" s="76">
        <v>15950000</v>
      </c>
      <c r="M31" s="72" t="s">
        <v>66</v>
      </c>
      <c r="N31" s="97" t="s">
        <v>108</v>
      </c>
      <c r="O31" s="100">
        <v>26767399</v>
      </c>
      <c r="P31" s="97">
        <v>62</v>
      </c>
      <c r="Q31" s="75">
        <v>45672</v>
      </c>
      <c r="R31" s="97">
        <v>15950000</v>
      </c>
      <c r="S31" s="75">
        <v>45684</v>
      </c>
      <c r="T31" s="76">
        <v>15950000</v>
      </c>
      <c r="U31" s="73" t="s">
        <v>65</v>
      </c>
      <c r="V31" s="100">
        <v>1082943891</v>
      </c>
      <c r="W31" s="96" t="s">
        <v>107</v>
      </c>
      <c r="X31" s="75">
        <v>45684</v>
      </c>
      <c r="Y31" s="75">
        <v>45684</v>
      </c>
      <c r="Z31" s="75" t="s">
        <v>73</v>
      </c>
      <c r="AA31" s="75">
        <v>45838</v>
      </c>
      <c r="AB31" s="96">
        <f t="shared" si="0"/>
        <v>154</v>
      </c>
      <c r="AC31" s="76">
        <v>0</v>
      </c>
      <c r="AD31" s="76">
        <v>0</v>
      </c>
      <c r="AE31" s="76">
        <v>0</v>
      </c>
      <c r="AF31" s="77" t="s">
        <v>73</v>
      </c>
      <c r="AG31" s="96">
        <f t="shared" si="1"/>
        <v>0</v>
      </c>
      <c r="AH31" s="76">
        <v>0</v>
      </c>
      <c r="AI31" s="76">
        <v>0</v>
      </c>
      <c r="AJ31" s="73" t="s">
        <v>73</v>
      </c>
      <c r="AK31" s="78" t="s">
        <v>73</v>
      </c>
      <c r="AL31" s="73">
        <v>0</v>
      </c>
      <c r="AM31" s="73" t="s">
        <v>73</v>
      </c>
      <c r="AN31" s="73" t="s">
        <v>73</v>
      </c>
      <c r="AO31" s="73" t="s">
        <v>73</v>
      </c>
      <c r="AP31" s="96">
        <f t="shared" si="2"/>
        <v>0</v>
      </c>
      <c r="AQ31" s="96">
        <f t="shared" si="3"/>
        <v>15950000</v>
      </c>
      <c r="AR31" s="73" t="s">
        <v>65</v>
      </c>
      <c r="AS31" s="76">
        <v>15950000</v>
      </c>
      <c r="AT31" s="73" t="s">
        <v>86</v>
      </c>
      <c r="AU31" s="76">
        <v>0</v>
      </c>
      <c r="AV31" s="79" t="s">
        <v>73</v>
      </c>
      <c r="AW31" s="80">
        <v>0</v>
      </c>
      <c r="AX31" s="81">
        <f t="shared" si="4"/>
        <v>15950000</v>
      </c>
      <c r="AY31" s="111">
        <f t="shared" si="5"/>
        <v>0</v>
      </c>
      <c r="AZ31" s="83">
        <v>0.1</v>
      </c>
      <c r="BA31" s="79" t="s">
        <v>73</v>
      </c>
      <c r="BB31" s="73" t="s">
        <v>87</v>
      </c>
      <c r="BC31" s="96" t="s">
        <v>106</v>
      </c>
      <c r="BD31" s="72" t="s">
        <v>65</v>
      </c>
      <c r="BE31" s="72" t="s">
        <v>65</v>
      </c>
    </row>
    <row r="32" spans="2:57" x14ac:dyDescent="0.25">
      <c r="B32" s="72">
        <v>2025</v>
      </c>
      <c r="C32" s="72">
        <v>891780111</v>
      </c>
      <c r="D32" s="72" t="s">
        <v>63</v>
      </c>
      <c r="E32" s="96" t="s">
        <v>105</v>
      </c>
      <c r="F32" s="96" t="s">
        <v>104</v>
      </c>
      <c r="G32" s="73">
        <v>0</v>
      </c>
      <c r="H32" s="73" t="s">
        <v>71</v>
      </c>
      <c r="I32" s="72" t="s">
        <v>64</v>
      </c>
      <c r="J32" s="74" t="s">
        <v>81</v>
      </c>
      <c r="K32" s="97" t="s">
        <v>103</v>
      </c>
      <c r="L32" s="76">
        <v>19800000</v>
      </c>
      <c r="M32" s="72" t="s">
        <v>66</v>
      </c>
      <c r="N32" s="97" t="s">
        <v>102</v>
      </c>
      <c r="O32" s="97">
        <v>85466955</v>
      </c>
      <c r="P32" s="97">
        <v>58</v>
      </c>
      <c r="Q32" s="75">
        <v>45672</v>
      </c>
      <c r="R32" s="97">
        <v>19800000</v>
      </c>
      <c r="S32" s="75">
        <v>45684</v>
      </c>
      <c r="T32" s="76">
        <v>19800000</v>
      </c>
      <c r="U32" s="73" t="s">
        <v>65</v>
      </c>
      <c r="V32" s="100">
        <v>7634903</v>
      </c>
      <c r="W32" s="96" t="s">
        <v>101</v>
      </c>
      <c r="X32" s="75">
        <v>45684</v>
      </c>
      <c r="Y32" s="75">
        <v>45684</v>
      </c>
      <c r="Z32" s="75" t="s">
        <v>73</v>
      </c>
      <c r="AA32" s="75">
        <v>45838</v>
      </c>
      <c r="AB32" s="96">
        <f t="shared" si="0"/>
        <v>154</v>
      </c>
      <c r="AC32" s="76">
        <v>0</v>
      </c>
      <c r="AD32" s="76">
        <v>0</v>
      </c>
      <c r="AE32" s="76">
        <v>0</v>
      </c>
      <c r="AF32" s="77" t="s">
        <v>73</v>
      </c>
      <c r="AG32" s="96">
        <f t="shared" si="1"/>
        <v>0</v>
      </c>
      <c r="AH32" s="76">
        <v>0</v>
      </c>
      <c r="AI32" s="76">
        <v>0</v>
      </c>
      <c r="AJ32" s="73" t="s">
        <v>73</v>
      </c>
      <c r="AK32" s="78" t="s">
        <v>73</v>
      </c>
      <c r="AL32" s="73">
        <v>0</v>
      </c>
      <c r="AM32" s="73" t="s">
        <v>73</v>
      </c>
      <c r="AN32" s="73" t="s">
        <v>73</v>
      </c>
      <c r="AO32" s="73" t="s">
        <v>73</v>
      </c>
      <c r="AP32" s="96">
        <f t="shared" si="2"/>
        <v>0</v>
      </c>
      <c r="AQ32" s="96">
        <f t="shared" si="3"/>
        <v>19800000</v>
      </c>
      <c r="AR32" s="73" t="s">
        <v>65</v>
      </c>
      <c r="AS32" s="76">
        <v>19800000</v>
      </c>
      <c r="AT32" s="73" t="s">
        <v>86</v>
      </c>
      <c r="AU32" s="76">
        <v>0</v>
      </c>
      <c r="AV32" s="79" t="s">
        <v>73</v>
      </c>
      <c r="AW32" s="80">
        <v>0</v>
      </c>
      <c r="AX32" s="81">
        <f t="shared" si="4"/>
        <v>19800000</v>
      </c>
      <c r="AY32" s="111">
        <f t="shared" si="5"/>
        <v>0</v>
      </c>
      <c r="AZ32" s="83">
        <v>0.1</v>
      </c>
      <c r="BA32" s="79" t="s">
        <v>73</v>
      </c>
      <c r="BB32" s="73" t="s">
        <v>87</v>
      </c>
      <c r="BC32" s="96" t="s">
        <v>100</v>
      </c>
      <c r="BD32" s="72" t="s">
        <v>65</v>
      </c>
      <c r="BE32" s="72" t="s">
        <v>65</v>
      </c>
    </row>
    <row r="33" spans="2:57" x14ac:dyDescent="0.25">
      <c r="B33" s="72">
        <v>2025</v>
      </c>
      <c r="C33" s="72">
        <v>891780111</v>
      </c>
      <c r="D33" s="72" t="s">
        <v>63</v>
      </c>
      <c r="E33" s="96" t="s">
        <v>99</v>
      </c>
      <c r="F33" s="96" t="s">
        <v>98</v>
      </c>
      <c r="G33" s="73">
        <v>0</v>
      </c>
      <c r="H33" s="73" t="s">
        <v>71</v>
      </c>
      <c r="I33" s="72" t="s">
        <v>64</v>
      </c>
      <c r="J33" s="74" t="s">
        <v>81</v>
      </c>
      <c r="K33" s="97" t="s">
        <v>221</v>
      </c>
      <c r="L33" s="76">
        <v>14300000</v>
      </c>
      <c r="M33" s="72" t="s">
        <v>66</v>
      </c>
      <c r="N33" s="97" t="s">
        <v>97</v>
      </c>
      <c r="O33" s="97">
        <v>1004347197</v>
      </c>
      <c r="P33" s="97">
        <v>50</v>
      </c>
      <c r="Q33" s="75">
        <v>45672</v>
      </c>
      <c r="R33" s="97">
        <v>14300000</v>
      </c>
      <c r="S33" s="75">
        <v>45684</v>
      </c>
      <c r="T33" s="76">
        <v>14300000</v>
      </c>
      <c r="U33" s="73" t="s">
        <v>65</v>
      </c>
      <c r="V33" s="100">
        <v>12561250</v>
      </c>
      <c r="W33" s="96" t="s">
        <v>96</v>
      </c>
      <c r="X33" s="75">
        <v>45684</v>
      </c>
      <c r="Y33" s="75">
        <v>45684</v>
      </c>
      <c r="Z33" s="75" t="s">
        <v>73</v>
      </c>
      <c r="AA33" s="75">
        <v>45838</v>
      </c>
      <c r="AB33" s="96">
        <f t="shared" si="0"/>
        <v>154</v>
      </c>
      <c r="AC33" s="76">
        <v>0</v>
      </c>
      <c r="AD33" s="76">
        <v>0</v>
      </c>
      <c r="AE33" s="76">
        <v>0</v>
      </c>
      <c r="AF33" s="77" t="s">
        <v>73</v>
      </c>
      <c r="AG33" s="96">
        <f t="shared" si="1"/>
        <v>0</v>
      </c>
      <c r="AH33" s="76">
        <v>0</v>
      </c>
      <c r="AI33" s="76">
        <v>0</v>
      </c>
      <c r="AJ33" s="73" t="s">
        <v>73</v>
      </c>
      <c r="AK33" s="78" t="s">
        <v>73</v>
      </c>
      <c r="AL33" s="73">
        <v>0</v>
      </c>
      <c r="AM33" s="73" t="s">
        <v>73</v>
      </c>
      <c r="AN33" s="73" t="s">
        <v>73</v>
      </c>
      <c r="AO33" s="73" t="s">
        <v>73</v>
      </c>
      <c r="AP33" s="96">
        <f t="shared" si="2"/>
        <v>0</v>
      </c>
      <c r="AQ33" s="96">
        <f t="shared" si="3"/>
        <v>14300000</v>
      </c>
      <c r="AR33" s="73" t="s">
        <v>65</v>
      </c>
      <c r="AS33" s="76">
        <v>14300000</v>
      </c>
      <c r="AT33" s="73" t="s">
        <v>86</v>
      </c>
      <c r="AU33" s="76">
        <v>0</v>
      </c>
      <c r="AV33" s="79" t="s">
        <v>73</v>
      </c>
      <c r="AW33" s="80">
        <v>0</v>
      </c>
      <c r="AX33" s="81">
        <f t="shared" si="4"/>
        <v>14300000</v>
      </c>
      <c r="AY33" s="111">
        <f t="shared" si="5"/>
        <v>0</v>
      </c>
      <c r="AZ33" s="83">
        <v>0.1</v>
      </c>
      <c r="BA33" s="79" t="s">
        <v>73</v>
      </c>
      <c r="BB33" s="73" t="s">
        <v>87</v>
      </c>
      <c r="BC33" s="96" t="s">
        <v>95</v>
      </c>
      <c r="BD33" s="72" t="s">
        <v>65</v>
      </c>
      <c r="BE33" s="72" t="s">
        <v>65</v>
      </c>
    </row>
    <row r="34" spans="2:57" ht="15.75" thickBot="1" x14ac:dyDescent="0.3">
      <c r="B34" s="84">
        <v>2025</v>
      </c>
      <c r="C34" s="84">
        <v>891780111</v>
      </c>
      <c r="D34" s="84" t="s">
        <v>63</v>
      </c>
      <c r="E34" s="106" t="s">
        <v>94</v>
      </c>
      <c r="F34" s="106" t="s">
        <v>93</v>
      </c>
      <c r="G34" s="85">
        <v>0</v>
      </c>
      <c r="H34" s="85" t="s">
        <v>71</v>
      </c>
      <c r="I34" s="84" t="s">
        <v>64</v>
      </c>
      <c r="J34" s="86" t="s">
        <v>81</v>
      </c>
      <c r="K34" s="107" t="s">
        <v>92</v>
      </c>
      <c r="L34" s="88">
        <v>14850000</v>
      </c>
      <c r="M34" s="84" t="s">
        <v>66</v>
      </c>
      <c r="N34" s="107" t="s">
        <v>91</v>
      </c>
      <c r="O34" s="107">
        <v>57423259</v>
      </c>
      <c r="P34" s="107">
        <v>51</v>
      </c>
      <c r="Q34" s="87">
        <v>45672</v>
      </c>
      <c r="R34" s="107">
        <v>14850000</v>
      </c>
      <c r="S34" s="87">
        <v>45684</v>
      </c>
      <c r="T34" s="88">
        <v>14850000</v>
      </c>
      <c r="U34" s="85" t="s">
        <v>90</v>
      </c>
      <c r="V34" s="109">
        <v>1098669877</v>
      </c>
      <c r="W34" s="106" t="s">
        <v>89</v>
      </c>
      <c r="X34" s="87">
        <v>45684</v>
      </c>
      <c r="Y34" s="87">
        <v>45684</v>
      </c>
      <c r="Z34" s="87" t="s">
        <v>73</v>
      </c>
      <c r="AA34" s="87">
        <v>45838</v>
      </c>
      <c r="AB34" s="106">
        <f t="shared" si="0"/>
        <v>154</v>
      </c>
      <c r="AC34" s="88">
        <v>0</v>
      </c>
      <c r="AD34" s="88">
        <v>0</v>
      </c>
      <c r="AE34" s="88">
        <v>0</v>
      </c>
      <c r="AF34" s="89" t="s">
        <v>73</v>
      </c>
      <c r="AG34" s="106">
        <f t="shared" si="1"/>
        <v>0</v>
      </c>
      <c r="AH34" s="88">
        <v>0</v>
      </c>
      <c r="AI34" s="88">
        <v>0</v>
      </c>
      <c r="AJ34" s="85" t="s">
        <v>73</v>
      </c>
      <c r="AK34" s="90" t="s">
        <v>73</v>
      </c>
      <c r="AL34" s="85">
        <v>0</v>
      </c>
      <c r="AM34" s="85" t="s">
        <v>73</v>
      </c>
      <c r="AN34" s="85" t="s">
        <v>73</v>
      </c>
      <c r="AO34" s="85" t="s">
        <v>73</v>
      </c>
      <c r="AP34" s="106">
        <f t="shared" si="2"/>
        <v>0</v>
      </c>
      <c r="AQ34" s="106">
        <f t="shared" si="3"/>
        <v>14850000</v>
      </c>
      <c r="AR34" s="85" t="s">
        <v>65</v>
      </c>
      <c r="AS34" s="88">
        <v>14850000</v>
      </c>
      <c r="AT34" s="85" t="s">
        <v>86</v>
      </c>
      <c r="AU34" s="88">
        <v>0</v>
      </c>
      <c r="AV34" s="91" t="s">
        <v>73</v>
      </c>
      <c r="AW34" s="92">
        <v>0</v>
      </c>
      <c r="AX34" s="110">
        <f t="shared" si="4"/>
        <v>14850000</v>
      </c>
      <c r="AY34" s="111">
        <f t="shared" si="5"/>
        <v>0</v>
      </c>
      <c r="AZ34" s="94">
        <v>0.1</v>
      </c>
      <c r="BA34" s="91" t="s">
        <v>73</v>
      </c>
      <c r="BB34" s="85" t="s">
        <v>87</v>
      </c>
      <c r="BC34" s="106" t="s">
        <v>88</v>
      </c>
      <c r="BD34" s="84" t="s">
        <v>65</v>
      </c>
      <c r="BE34" s="84" t="s">
        <v>65</v>
      </c>
    </row>
    <row r="35" spans="2:57" s="17" customFormat="1" ht="15.75" thickBot="1" x14ac:dyDescent="0.3">
      <c r="B35" s="342" t="s">
        <v>67</v>
      </c>
      <c r="C35" s="343"/>
      <c r="D35" s="344"/>
      <c r="E35" s="45">
        <f>+SUBTOTAL(3,E8:E34)</f>
        <v>27</v>
      </c>
      <c r="F35" s="34"/>
      <c r="G35" s="35"/>
      <c r="H35" s="35"/>
      <c r="I35" s="35"/>
      <c r="J35" s="44"/>
      <c r="K35" s="33"/>
      <c r="L35" s="43">
        <f>SUM(L8:L34)</f>
        <v>440580000</v>
      </c>
      <c r="M35" s="328"/>
      <c r="N35" s="329"/>
      <c r="O35" s="329"/>
      <c r="P35" s="329"/>
      <c r="Q35" s="329"/>
      <c r="R35" s="329"/>
      <c r="S35" s="329"/>
      <c r="T35" s="329"/>
      <c r="U35" s="329"/>
      <c r="V35" s="329"/>
      <c r="W35" s="329"/>
      <c r="X35" s="329"/>
      <c r="Y35" s="329"/>
      <c r="Z35" s="329"/>
      <c r="AA35" s="329"/>
      <c r="AB35" s="345"/>
      <c r="AC35" s="263">
        <f>SUM(AC8:AC34)</f>
        <v>0</v>
      </c>
      <c r="AD35" s="264">
        <f>SUM(AD8:AD34)</f>
        <v>0</v>
      </c>
      <c r="AE35" s="264">
        <f>SUM(AE8:AE34)</f>
        <v>0</v>
      </c>
      <c r="AF35" s="36"/>
      <c r="AG35" s="32">
        <f>SUM(AG8:AG34)</f>
        <v>0</v>
      </c>
      <c r="AH35" s="32">
        <f>SUM(AH8:AH34)</f>
        <v>0</v>
      </c>
      <c r="AI35" s="42">
        <f>SUM(AI8:AI34)</f>
        <v>0</v>
      </c>
      <c r="AJ35" s="36"/>
      <c r="AK35" s="36"/>
      <c r="AL35" s="41">
        <f>SUM(AL8:AL34)</f>
        <v>0</v>
      </c>
      <c r="AM35" s="328"/>
      <c r="AN35" s="329"/>
      <c r="AO35" s="329"/>
      <c r="AP35" s="345"/>
      <c r="AQ35" s="40">
        <f>SUM(AQ8:AQ34)</f>
        <v>440580000</v>
      </c>
      <c r="AR35" s="36"/>
      <c r="AS35" s="39">
        <f>SUM(AQ35:AR35)</f>
        <v>440580000</v>
      </c>
      <c r="AT35" s="36"/>
      <c r="AU35" s="32">
        <f>SUM(AU8:AU34)</f>
        <v>0</v>
      </c>
      <c r="AV35" s="36"/>
      <c r="AW35" s="38">
        <f>SUM(AW8:AW34)</f>
        <v>0</v>
      </c>
      <c r="AX35" s="37">
        <f>SUM(AX8:AX34)</f>
        <v>440580000</v>
      </c>
      <c r="AY35" s="328"/>
      <c r="AZ35" s="329"/>
      <c r="BA35" s="329"/>
      <c r="BB35" s="329"/>
      <c r="BC35" s="329"/>
      <c r="BD35" s="329"/>
      <c r="BE35" s="329"/>
    </row>
    <row r="43" spans="2:57" x14ac:dyDescent="0.25">
      <c r="D43" s="17"/>
    </row>
    <row r="44" spans="2:57" x14ac:dyDescent="0.25">
      <c r="D44" s="17"/>
    </row>
    <row r="45" spans="2:57" x14ac:dyDescent="0.25">
      <c r="D45" s="17"/>
    </row>
    <row r="46" spans="2:57" x14ac:dyDescent="0.25">
      <c r="D46" s="17"/>
    </row>
  </sheetData>
  <sheetProtection formatCells="0" formatColumns="0" formatRows="0" insertRows="0" deleteRows="0" autoFilter="0"/>
  <mergeCells count="23">
    <mergeCell ref="H6:K6"/>
    <mergeCell ref="AT6:AY6"/>
    <mergeCell ref="AR6:AS6"/>
    <mergeCell ref="AH6:AK6"/>
    <mergeCell ref="AL6:AP6"/>
    <mergeCell ref="X6:AB6"/>
    <mergeCell ref="AC6:AG6"/>
    <mergeCell ref="B3:C6"/>
    <mergeCell ref="D3:G4"/>
    <mergeCell ref="AY35:BE35"/>
    <mergeCell ref="H3:I5"/>
    <mergeCell ref="E6:G6"/>
    <mergeCell ref="AZ6:BB6"/>
    <mergeCell ref="F5:G5"/>
    <mergeCell ref="B35:D35"/>
    <mergeCell ref="M35:AB35"/>
    <mergeCell ref="BC6:BE6"/>
    <mergeCell ref="N6:O6"/>
    <mergeCell ref="P6:R6"/>
    <mergeCell ref="S6:T6"/>
    <mergeCell ref="AM35:AP35"/>
    <mergeCell ref="U6:W6"/>
    <mergeCell ref="AC5:AP5"/>
  </mergeCells>
  <conditionalFormatting sqref="F5 E6">
    <cfRule type="containsText" dxfId="45" priority="15" operator="containsText" text="Seleccione Ordenador">
      <formula>NOT(ISERROR(SEARCH("Seleccione Ordenador",E5)))</formula>
    </cfRule>
  </conditionalFormatting>
  <conditionalFormatting sqref="F12">
    <cfRule type="colorScale" priority="13">
      <colorScale>
        <cfvo type="min"/>
        <cfvo type="max"/>
        <color theme="5" tint="0.59999389629810485"/>
        <color rgb="FFFFEF9C"/>
      </colorScale>
    </cfRule>
  </conditionalFormatting>
  <conditionalFormatting sqref="F5:G5">
    <cfRule type="colorScale" priority="14">
      <colorScale>
        <cfvo type="min"/>
        <cfvo type="percentile" val="50"/>
        <cfvo type="max"/>
        <color rgb="FFF8696B"/>
        <color rgb="FFFFEB84"/>
        <color rgb="FF63BE7B"/>
      </colorScale>
    </cfRule>
  </conditionalFormatting>
  <conditionalFormatting sqref="L8:L34">
    <cfRule type="cellIs" dxfId="44" priority="11" operator="greaterThan">
      <formula>$K$5</formula>
    </cfRule>
  </conditionalFormatting>
  <conditionalFormatting sqref="AB8:AB34 AG8:AG34 AP8:AS34 AX8:AZ34">
    <cfRule type="expression" dxfId="43" priority="12">
      <formula>+_xlfn.ISFORMULA(AB8)</formula>
    </cfRule>
  </conditionalFormatting>
  <conditionalFormatting sqref="AD8:AD34">
    <cfRule type="cellIs" dxfId="42" priority="10" operator="greaterThan">
      <formula>$L$8/2</formula>
    </cfRule>
  </conditionalFormatting>
  <dataValidations count="10">
    <dataValidation type="list" allowBlank="1" showInputMessage="1" showErrorMessage="1" sqref="J8:J34" xr:uid="{FAF74885-72D6-4561-BE2D-B13692DE44E5}">
      <formula1>"CONTRATO DE OBRAS, OTROS TIPOS, PRESTACIÓN DE SERVICIOS, SUMINISTROS"</formula1>
    </dataValidation>
    <dataValidation type="list" allowBlank="1" showInputMessage="1" showErrorMessage="1" sqref="BB8:BB34" xr:uid="{63DA7620-CE4C-4F8A-896E-61CFBC4FF58E}">
      <formula1>"Por iniciar,En ejecucion,Suspendido,Terminado,Liquidado"</formula1>
    </dataValidation>
    <dataValidation type="list" allowBlank="1" showInputMessage="1" showErrorMessage="1" sqref="H8:H34" xr:uid="{0702C2A5-72D9-4820-8D3B-D816F8654FDD}">
      <formula1>"OTRO SECTOR"</formula1>
    </dataValidation>
    <dataValidation type="list" allowBlank="1" showInputMessage="1" showErrorMessage="1" sqref="M8:M34" xr:uid="{EE8EE2F2-8BC1-46D7-B28C-9776309D777D}">
      <formula1>"DIRECTA"</formula1>
    </dataValidation>
    <dataValidation type="list" allowBlank="1" showInputMessage="1" showErrorMessage="1" sqref="I8:I34" xr:uid="{824282D2-6949-47C9-9CE1-93CEB98509B5}">
      <formula1>"FUNCIONAMIENTO,INVERSION,OTROS"</formula1>
    </dataValidation>
    <dataValidation type="list" allowBlank="1" showInputMessage="1" showErrorMessage="1" sqref="BE8:BE34" xr:uid="{7299B4FF-1FDF-4CCF-8E6C-D62CC1F07AC6}">
      <formula1>"SI,NA por TIPO Contrato"</formula1>
    </dataValidation>
    <dataValidation type="list" allowBlank="1" showInputMessage="1" showErrorMessage="1" sqref="BD8:BD34"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K4" xr:uid="{119A65B2-1C8E-4B58-BB14-57AEDBCBD383}">
      <formula1>"42,250,1000,3000"</formula1>
    </dataValidation>
    <dataValidation type="list" allowBlank="1" showInputMessage="1" showErrorMessage="1" sqref="U8:U33 AT8:AT34 AR8:AR34" xr:uid="{301B71B2-D3E4-4E77-88BC-DCB7485E0C66}">
      <formula1>"SI,NO"</formula1>
    </dataValidation>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ECB8D-D134-43DE-9BB2-183E1863B558}">
  <dimension ref="A1:BV16"/>
  <sheetViews>
    <sheetView showGridLines="0" workbookViewId="0">
      <selection activeCell="BH7" sqref="BH7"/>
    </sheetView>
  </sheetViews>
  <sheetFormatPr baseColWidth="10" defaultRowHeight="15" x14ac:dyDescent="0.25"/>
  <cols>
    <col min="1" max="1" width="2.5703125" customWidth="1"/>
    <col min="2" max="2" width="9.28515625" customWidth="1"/>
    <col min="3" max="3" width="13.5703125" customWidth="1"/>
    <col min="4" max="4" width="26.140625" customWidth="1"/>
    <col min="5" max="5" width="18.28515625" customWidth="1"/>
    <col min="6" max="6" width="15.7109375" style="21" customWidth="1"/>
    <col min="7" max="7" width="15.85546875" style="21" customWidth="1"/>
    <col min="8" max="8" width="16.5703125" style="21" customWidth="1"/>
    <col min="9" max="9" width="17.42578125" style="21" customWidth="1"/>
    <col min="10" max="10" width="17.42578125" style="22" customWidth="1"/>
    <col min="11" max="11" width="18.42578125" customWidth="1"/>
    <col min="12" max="12" width="16.140625" customWidth="1"/>
    <col min="13" max="13" width="13.42578125" customWidth="1"/>
    <col min="14" max="14" width="16.140625" customWidth="1"/>
    <col min="15" max="15" width="16.42578125" customWidth="1"/>
    <col min="16" max="16" width="11.42578125" customWidth="1"/>
    <col min="17" max="17" width="12.42578125" customWidth="1"/>
    <col min="18" max="18" width="15.5703125" customWidth="1"/>
    <col min="19" max="19" width="14.7109375" customWidth="1"/>
    <col min="20" max="20" width="16.140625" customWidth="1"/>
    <col min="21" max="21" width="14.140625" customWidth="1"/>
    <col min="22" max="22" width="14.42578125" customWidth="1"/>
    <col min="23" max="23" width="17.140625" customWidth="1"/>
    <col min="24" max="24" width="13.85546875" customWidth="1"/>
    <col min="25" max="25" width="14.42578125" customWidth="1"/>
    <col min="26" max="26" width="13.85546875" customWidth="1"/>
    <col min="27" max="27" width="13.5703125" customWidth="1"/>
    <col min="28" max="28" width="13.28515625" customWidth="1"/>
    <col min="31" max="31" width="13.42578125" customWidth="1"/>
    <col min="32" max="32" width="13.28515625" customWidth="1"/>
    <col min="33" max="33" width="13.5703125" customWidth="1"/>
    <col min="34" max="34" width="16.5703125" customWidth="1"/>
    <col min="35" max="35" width="14.28515625" customWidth="1"/>
    <col min="36" max="36" width="14.28515625" style="21" customWidth="1"/>
    <col min="37" max="37" width="13.85546875" customWidth="1"/>
    <col min="38" max="38" width="15.5703125" customWidth="1"/>
    <col min="39" max="41" width="13.28515625" customWidth="1"/>
    <col min="42" max="42" width="14" customWidth="1"/>
    <col min="43" max="45" width="14.85546875" customWidth="1"/>
    <col min="46" max="46" width="14.7109375" customWidth="1"/>
    <col min="47" max="48" width="14.28515625" customWidth="1"/>
    <col min="49" max="49" width="13.42578125" customWidth="1"/>
    <col min="50" max="52" width="12" customWidth="1"/>
    <col min="53" max="53" width="14.42578125" customWidth="1"/>
    <col min="54" max="54" width="12.42578125" customWidth="1"/>
    <col min="57" max="57" width="19.85546875" customWidth="1"/>
  </cols>
  <sheetData>
    <row r="1" spans="1:74" ht="7.5" customHeight="1" x14ac:dyDescent="0.25">
      <c r="F1"/>
      <c r="G1"/>
      <c r="H1"/>
      <c r="I1"/>
      <c r="J1"/>
      <c r="W1" s="1"/>
      <c r="AJ1"/>
    </row>
    <row r="2" spans="1:74" ht="11.25" customHeight="1" thickBot="1" x14ac:dyDescent="0.3">
      <c r="F2"/>
      <c r="G2"/>
      <c r="H2" s="2"/>
      <c r="I2"/>
      <c r="J2"/>
      <c r="W2" s="1"/>
      <c r="AJ2"/>
    </row>
    <row r="3" spans="1:74" ht="21" customHeight="1" thickBot="1" x14ac:dyDescent="0.3">
      <c r="B3" s="316"/>
      <c r="C3" s="317"/>
      <c r="D3" s="322" t="s">
        <v>69</v>
      </c>
      <c r="E3" s="323"/>
      <c r="F3" s="323"/>
      <c r="G3" s="324"/>
      <c r="H3" s="330" t="s">
        <v>0</v>
      </c>
      <c r="I3" s="331"/>
      <c r="J3" s="19"/>
      <c r="K3" s="4" t="s">
        <v>74</v>
      </c>
      <c r="L3" s="9"/>
      <c r="M3" s="5"/>
      <c r="N3" s="5"/>
      <c r="O3" s="5"/>
      <c r="P3" s="5"/>
      <c r="Q3" s="5"/>
      <c r="R3" s="5"/>
      <c r="S3" s="5"/>
      <c r="T3" s="5"/>
      <c r="U3" s="5"/>
      <c r="V3" s="5"/>
      <c r="W3" s="6"/>
      <c r="X3" s="6"/>
      <c r="Y3" s="5"/>
      <c r="Z3" s="6"/>
      <c r="AA3" s="5"/>
      <c r="AB3" s="6"/>
      <c r="AC3" s="5"/>
      <c r="AD3" s="6"/>
      <c r="AE3" s="5"/>
      <c r="AF3" s="6"/>
      <c r="AG3" s="5"/>
      <c r="AH3" s="6"/>
      <c r="AI3" s="5"/>
      <c r="AJ3" s="5"/>
      <c r="AK3" s="6"/>
      <c r="AL3" s="5"/>
      <c r="AM3" s="6"/>
      <c r="AN3" s="5"/>
      <c r="AO3" s="5"/>
      <c r="AP3" s="6"/>
      <c r="AQ3" s="5"/>
      <c r="AR3" s="5"/>
      <c r="AS3" s="5"/>
      <c r="AT3" s="5"/>
      <c r="AU3" s="5"/>
      <c r="AV3" s="5"/>
      <c r="AW3" s="6"/>
      <c r="AX3" s="5"/>
      <c r="AY3" s="5"/>
      <c r="AZ3" s="6"/>
      <c r="BA3" s="5"/>
      <c r="BB3" s="6"/>
      <c r="BC3" s="5"/>
      <c r="BD3" s="6"/>
      <c r="BE3" s="5"/>
    </row>
    <row r="4" spans="1:74" ht="28.5" customHeight="1" thickBot="1" x14ac:dyDescent="0.3">
      <c r="B4" s="318"/>
      <c r="C4" s="319"/>
      <c r="D4" s="325"/>
      <c r="E4" s="326"/>
      <c r="F4" s="326"/>
      <c r="G4" s="327"/>
      <c r="H4" s="332"/>
      <c r="I4" s="333"/>
      <c r="J4" s="20"/>
      <c r="K4" s="3">
        <v>250</v>
      </c>
      <c r="L4" s="4" t="s">
        <v>1</v>
      </c>
      <c r="M4" s="5"/>
      <c r="N4" s="5"/>
      <c r="O4" s="5"/>
      <c r="P4" s="5"/>
      <c r="Q4" s="5"/>
      <c r="R4" s="5"/>
      <c r="S4" s="5"/>
      <c r="T4" s="5"/>
      <c r="U4" s="5"/>
      <c r="V4" s="5"/>
      <c r="W4" s="6"/>
      <c r="X4" s="6"/>
      <c r="Y4" s="5"/>
      <c r="Z4" s="6"/>
      <c r="AA4" s="5"/>
      <c r="AB4" s="6"/>
      <c r="AC4" s="5"/>
      <c r="AD4" s="6"/>
      <c r="AE4" s="5"/>
      <c r="AF4" s="6"/>
      <c r="AG4" s="5"/>
      <c r="AH4" s="6"/>
      <c r="AI4" s="5"/>
      <c r="AJ4" s="5"/>
      <c r="AK4" s="6"/>
      <c r="AL4" s="5"/>
      <c r="AM4" s="6"/>
      <c r="AN4" s="5"/>
      <c r="AO4" s="5"/>
      <c r="AP4" s="6"/>
      <c r="AQ4" s="5"/>
      <c r="AR4" s="5"/>
      <c r="AS4" s="5"/>
      <c r="AT4" s="5"/>
      <c r="AU4" s="5"/>
      <c r="AV4" s="5"/>
      <c r="AW4" s="6"/>
      <c r="AX4" s="5"/>
      <c r="AY4" s="5"/>
      <c r="AZ4" s="6"/>
      <c r="BA4" s="5"/>
      <c r="BB4" s="6"/>
      <c r="BC4" s="5"/>
      <c r="BD4" s="6"/>
      <c r="BE4" s="5"/>
    </row>
    <row r="5" spans="1:74" ht="23.25" customHeight="1" thickBot="1" x14ac:dyDescent="0.3">
      <c r="B5" s="318"/>
      <c r="C5" s="319"/>
      <c r="D5" s="7" t="s">
        <v>2</v>
      </c>
      <c r="E5" s="8"/>
      <c r="F5" s="341" t="s">
        <v>85</v>
      </c>
      <c r="G5" s="341"/>
      <c r="H5" s="334"/>
      <c r="I5" s="335"/>
      <c r="J5" s="20"/>
      <c r="K5" s="10">
        <f>+L6*K4</f>
        <v>355875000</v>
      </c>
      <c r="L5" s="11" t="s">
        <v>3</v>
      </c>
      <c r="M5" s="5"/>
      <c r="N5" s="5"/>
      <c r="O5" s="5"/>
      <c r="P5" s="5"/>
      <c r="Q5" s="5"/>
      <c r="R5" s="5"/>
      <c r="S5" s="5"/>
      <c r="T5" s="5"/>
      <c r="U5" s="5"/>
      <c r="V5" s="5"/>
      <c r="W5" s="6"/>
      <c r="X5" s="6"/>
      <c r="Y5" s="6"/>
      <c r="Z5" s="6"/>
      <c r="AA5" s="6"/>
      <c r="AB5" s="6"/>
      <c r="AC5" s="348" t="s">
        <v>4</v>
      </c>
      <c r="AD5" s="349"/>
      <c r="AE5" s="349"/>
      <c r="AF5" s="349"/>
      <c r="AG5" s="349"/>
      <c r="AH5" s="349"/>
      <c r="AI5" s="349"/>
      <c r="AJ5" s="349"/>
      <c r="AK5" s="349"/>
      <c r="AL5" s="349"/>
      <c r="AM5" s="349"/>
      <c r="AN5" s="349"/>
      <c r="AO5" s="349"/>
      <c r="AP5" s="350"/>
      <c r="AQ5" s="5"/>
      <c r="AR5" s="5"/>
      <c r="AS5" s="5"/>
      <c r="AT5" s="5"/>
      <c r="AU5" s="5"/>
      <c r="AV5" s="5"/>
      <c r="AW5" s="5"/>
      <c r="AX5" s="5"/>
      <c r="AY5" s="5"/>
      <c r="AZ5" s="5"/>
      <c r="BA5" s="5"/>
      <c r="BB5" s="5"/>
      <c r="BC5" s="5"/>
      <c r="BD5" s="5"/>
      <c r="BE5" s="5"/>
    </row>
    <row r="6" spans="1:74" s="12" customFormat="1" ht="31.5" customHeight="1" thickBot="1" x14ac:dyDescent="0.3">
      <c r="B6" s="320"/>
      <c r="C6" s="321"/>
      <c r="D6" s="13" t="s">
        <v>5</v>
      </c>
      <c r="E6" s="354" t="s">
        <v>2403</v>
      </c>
      <c r="F6" s="354"/>
      <c r="G6" s="355"/>
      <c r="H6" s="351" t="s">
        <v>82</v>
      </c>
      <c r="I6" s="352"/>
      <c r="J6" s="352"/>
      <c r="K6" s="353"/>
      <c r="L6" s="18">
        <v>1423500</v>
      </c>
      <c r="M6" s="5"/>
      <c r="N6" s="338" t="s">
        <v>6</v>
      </c>
      <c r="O6" s="339"/>
      <c r="P6" s="338" t="s">
        <v>7</v>
      </c>
      <c r="Q6" s="339"/>
      <c r="R6" s="340"/>
      <c r="S6" s="346" t="s">
        <v>8</v>
      </c>
      <c r="T6" s="347"/>
      <c r="U6" s="338" t="s">
        <v>9</v>
      </c>
      <c r="V6" s="339"/>
      <c r="W6" s="339"/>
      <c r="X6" s="348" t="s">
        <v>10</v>
      </c>
      <c r="Y6" s="349"/>
      <c r="Z6" s="349"/>
      <c r="AA6" s="349"/>
      <c r="AB6" s="350"/>
      <c r="AC6" s="348" t="s">
        <v>11</v>
      </c>
      <c r="AD6" s="349"/>
      <c r="AE6" s="349"/>
      <c r="AF6" s="349"/>
      <c r="AG6" s="350"/>
      <c r="AH6" s="338" t="s">
        <v>12</v>
      </c>
      <c r="AI6" s="339"/>
      <c r="AJ6" s="339"/>
      <c r="AK6" s="340"/>
      <c r="AL6" s="338" t="s">
        <v>13</v>
      </c>
      <c r="AM6" s="339"/>
      <c r="AN6" s="339"/>
      <c r="AO6" s="339"/>
      <c r="AP6" s="340"/>
      <c r="AQ6" s="5"/>
      <c r="AR6" s="338" t="s">
        <v>75</v>
      </c>
      <c r="AS6" s="340"/>
      <c r="AT6" s="338" t="s">
        <v>14</v>
      </c>
      <c r="AU6" s="339"/>
      <c r="AV6" s="339"/>
      <c r="AW6" s="339"/>
      <c r="AX6" s="339"/>
      <c r="AY6" s="340"/>
      <c r="AZ6" s="338" t="s">
        <v>72</v>
      </c>
      <c r="BA6" s="339"/>
      <c r="BB6" s="340"/>
      <c r="BC6" s="338" t="s">
        <v>15</v>
      </c>
      <c r="BD6" s="339"/>
      <c r="BE6" s="340"/>
    </row>
    <row r="7" spans="1:74" s="16" customFormat="1" ht="77.25" thickBot="1" x14ac:dyDescent="0.3">
      <c r="A7" s="14"/>
      <c r="B7" s="48" t="s">
        <v>16</v>
      </c>
      <c r="C7" s="49" t="s">
        <v>17</v>
      </c>
      <c r="D7" s="55" t="s">
        <v>18</v>
      </c>
      <c r="E7" s="56" t="s">
        <v>19</v>
      </c>
      <c r="F7" s="56" t="s">
        <v>20</v>
      </c>
      <c r="G7" s="55" t="s">
        <v>21</v>
      </c>
      <c r="H7" s="48" t="s">
        <v>22</v>
      </c>
      <c r="I7" s="48" t="s">
        <v>70</v>
      </c>
      <c r="J7" s="48" t="s">
        <v>78</v>
      </c>
      <c r="K7" s="48" t="s">
        <v>23</v>
      </c>
      <c r="L7" s="48" t="s">
        <v>24</v>
      </c>
      <c r="M7" s="48" t="s">
        <v>25</v>
      </c>
      <c r="N7" s="48" t="s">
        <v>26</v>
      </c>
      <c r="O7" s="49" t="s">
        <v>27</v>
      </c>
      <c r="P7" s="49" t="s">
        <v>28</v>
      </c>
      <c r="Q7" s="48" t="s">
        <v>29</v>
      </c>
      <c r="R7" s="48" t="s">
        <v>30</v>
      </c>
      <c r="S7" s="48" t="s">
        <v>31</v>
      </c>
      <c r="T7" s="48" t="s">
        <v>32</v>
      </c>
      <c r="U7" s="48" t="s">
        <v>33</v>
      </c>
      <c r="V7" s="49" t="s">
        <v>34</v>
      </c>
      <c r="W7" s="48" t="s">
        <v>35</v>
      </c>
      <c r="X7" s="48" t="s">
        <v>68</v>
      </c>
      <c r="Y7" s="48" t="s">
        <v>36</v>
      </c>
      <c r="Z7" s="48" t="s">
        <v>37</v>
      </c>
      <c r="AA7" s="54" t="s">
        <v>38</v>
      </c>
      <c r="AB7" s="53" t="s">
        <v>39</v>
      </c>
      <c r="AC7" s="48" t="s">
        <v>40</v>
      </c>
      <c r="AD7" s="48" t="s">
        <v>41</v>
      </c>
      <c r="AE7" s="48" t="s">
        <v>42</v>
      </c>
      <c r="AF7" s="54" t="s">
        <v>43</v>
      </c>
      <c r="AG7" s="53" t="s">
        <v>44</v>
      </c>
      <c r="AH7" s="48" t="s">
        <v>45</v>
      </c>
      <c r="AI7" s="48" t="s">
        <v>46</v>
      </c>
      <c r="AJ7" s="54" t="s">
        <v>47</v>
      </c>
      <c r="AK7" s="54" t="s">
        <v>80</v>
      </c>
      <c r="AL7" s="48" t="s">
        <v>48</v>
      </c>
      <c r="AM7" s="54" t="s">
        <v>49</v>
      </c>
      <c r="AN7" s="54" t="s">
        <v>50</v>
      </c>
      <c r="AO7" s="54" t="s">
        <v>79</v>
      </c>
      <c r="AP7" s="53" t="s">
        <v>51</v>
      </c>
      <c r="AQ7" s="53" t="s">
        <v>52</v>
      </c>
      <c r="AR7" s="48" t="s">
        <v>76</v>
      </c>
      <c r="AS7" s="48" t="s">
        <v>77</v>
      </c>
      <c r="AT7" s="48" t="s">
        <v>53</v>
      </c>
      <c r="AU7" s="48" t="s">
        <v>54</v>
      </c>
      <c r="AV7" s="48" t="s">
        <v>55</v>
      </c>
      <c r="AW7" s="52" t="s">
        <v>56</v>
      </c>
      <c r="AX7" s="51" t="s">
        <v>57</v>
      </c>
      <c r="AY7" s="51" t="s">
        <v>83</v>
      </c>
      <c r="AZ7" s="50" t="s">
        <v>84</v>
      </c>
      <c r="BA7" s="48" t="s">
        <v>58</v>
      </c>
      <c r="BB7" s="48" t="s">
        <v>59</v>
      </c>
      <c r="BC7" s="49" t="s">
        <v>60</v>
      </c>
      <c r="BD7" s="49" t="s">
        <v>61</v>
      </c>
      <c r="BE7" s="49" t="s">
        <v>62</v>
      </c>
      <c r="BF7" s="15"/>
      <c r="BG7" s="15"/>
      <c r="BH7" s="15"/>
      <c r="BI7" s="15"/>
      <c r="BJ7" s="15"/>
      <c r="BK7" s="15"/>
      <c r="BL7" s="15"/>
      <c r="BM7" s="15"/>
      <c r="BN7" s="15"/>
      <c r="BO7" s="15"/>
      <c r="BP7" s="15"/>
      <c r="BQ7" s="15"/>
      <c r="BR7" s="15"/>
      <c r="BS7" s="15"/>
      <c r="BT7" s="15"/>
      <c r="BU7" s="15"/>
      <c r="BV7" s="15"/>
    </row>
    <row r="8" spans="1:74" s="12" customFormat="1" ht="12.75" x14ac:dyDescent="0.2">
      <c r="B8" s="57">
        <v>2025</v>
      </c>
      <c r="C8" s="57">
        <v>891780111</v>
      </c>
      <c r="D8" s="57" t="s">
        <v>63</v>
      </c>
      <c r="E8" s="207" t="s">
        <v>2402</v>
      </c>
      <c r="F8" s="58" t="s">
        <v>2401</v>
      </c>
      <c r="G8" s="58">
        <v>0</v>
      </c>
      <c r="H8" s="58" t="s">
        <v>71</v>
      </c>
      <c r="I8" s="57" t="s">
        <v>64</v>
      </c>
      <c r="J8" s="59" t="s">
        <v>81</v>
      </c>
      <c r="K8" s="207" t="s">
        <v>2400</v>
      </c>
      <c r="L8" s="252">
        <v>85200000</v>
      </c>
      <c r="M8" s="57" t="s">
        <v>66</v>
      </c>
      <c r="N8" s="206" t="s">
        <v>2399</v>
      </c>
      <c r="O8" s="253" t="s">
        <v>2398</v>
      </c>
      <c r="P8" s="209">
        <v>29</v>
      </c>
      <c r="Q8" s="248">
        <v>45670</v>
      </c>
      <c r="R8" s="252">
        <v>85200000</v>
      </c>
      <c r="S8" s="248">
        <v>45678</v>
      </c>
      <c r="T8" s="252">
        <v>85200000</v>
      </c>
      <c r="U8" s="58" t="s">
        <v>65</v>
      </c>
      <c r="V8" s="251">
        <v>7633815</v>
      </c>
      <c r="W8" s="250" t="s">
        <v>917</v>
      </c>
      <c r="X8" s="249">
        <v>45678</v>
      </c>
      <c r="Y8" s="248">
        <v>45680</v>
      </c>
      <c r="Z8" s="248">
        <v>45678</v>
      </c>
      <c r="AA8" s="248">
        <v>45686</v>
      </c>
      <c r="AB8" s="65">
        <f t="shared" ref="AB8:AB15" si="0">+IF(Z8="1800-01-01",AA8-Y8,AA8-Z8)</f>
        <v>8</v>
      </c>
      <c r="AC8" s="61">
        <v>0</v>
      </c>
      <c r="AD8" s="61">
        <v>0</v>
      </c>
      <c r="AE8" s="61">
        <v>0</v>
      </c>
      <c r="AF8" s="66" t="s">
        <v>73</v>
      </c>
      <c r="AG8" s="65">
        <f t="shared" ref="AG8:AG15" si="1">+IF(AF8="1800-01-01",0,AF8-AA8)</f>
        <v>0</v>
      </c>
      <c r="AH8" s="61">
        <v>0</v>
      </c>
      <c r="AI8" s="61">
        <v>0</v>
      </c>
      <c r="AJ8" s="58" t="s">
        <v>73</v>
      </c>
      <c r="AK8" s="63" t="s">
        <v>73</v>
      </c>
      <c r="AL8" s="61">
        <v>0</v>
      </c>
      <c r="AM8" s="63" t="s">
        <v>73</v>
      </c>
      <c r="AN8" s="63" t="s">
        <v>73</v>
      </c>
      <c r="AO8" s="63" t="s">
        <v>73</v>
      </c>
      <c r="AP8" s="65">
        <f t="shared" ref="AP8:AP15" si="2">+IF(AM8="1800-01-01",0,AN8-AM8)</f>
        <v>0</v>
      </c>
      <c r="AQ8" s="65">
        <f t="shared" ref="AQ8:AQ15" si="3">+L8+AD8-AI8</f>
        <v>85200000</v>
      </c>
      <c r="AR8" s="58" t="s">
        <v>65</v>
      </c>
      <c r="AS8" s="61">
        <v>85200000</v>
      </c>
      <c r="AT8" s="58" t="s">
        <v>65</v>
      </c>
      <c r="AU8" s="61">
        <v>0</v>
      </c>
      <c r="AV8" s="67" t="s">
        <v>73</v>
      </c>
      <c r="AW8" s="68">
        <v>0</v>
      </c>
      <c r="AX8" s="69">
        <f t="shared" ref="AX8:AX15" si="4">AQ8-AW8</f>
        <v>85200000</v>
      </c>
      <c r="AY8" s="70">
        <f t="shared" ref="AY8:AY15" si="5">+IFERROR(AW8/AQ8,"_")</f>
        <v>0</v>
      </c>
      <c r="AZ8" s="71">
        <v>0</v>
      </c>
      <c r="BA8" s="67" t="s">
        <v>73</v>
      </c>
      <c r="BB8" s="58" t="s">
        <v>87</v>
      </c>
      <c r="BC8" s="60" t="s">
        <v>2397</v>
      </c>
      <c r="BD8" s="57" t="s">
        <v>65</v>
      </c>
      <c r="BE8" s="57" t="s">
        <v>2321</v>
      </c>
    </row>
    <row r="9" spans="1:74" x14ac:dyDescent="0.25">
      <c r="B9" s="191">
        <v>2025</v>
      </c>
      <c r="C9" s="191">
        <v>891780111</v>
      </c>
      <c r="D9" s="191" t="s">
        <v>63</v>
      </c>
      <c r="E9" s="190" t="s">
        <v>2396</v>
      </c>
      <c r="F9" s="191" t="s">
        <v>2395</v>
      </c>
      <c r="G9" s="191">
        <v>0</v>
      </c>
      <c r="H9" s="73" t="s">
        <v>71</v>
      </c>
      <c r="I9" s="72" t="s">
        <v>64</v>
      </c>
      <c r="J9" s="74" t="s">
        <v>81</v>
      </c>
      <c r="K9" s="190" t="s">
        <v>2394</v>
      </c>
      <c r="L9" s="246">
        <v>257324254</v>
      </c>
      <c r="M9" s="72" t="s">
        <v>66</v>
      </c>
      <c r="N9" s="162" t="s">
        <v>2393</v>
      </c>
      <c r="O9" s="247" t="s">
        <v>2392</v>
      </c>
      <c r="P9" s="188">
        <v>24</v>
      </c>
      <c r="Q9" s="243">
        <v>45670</v>
      </c>
      <c r="R9" s="246">
        <v>257324254</v>
      </c>
      <c r="S9" s="243">
        <v>45678</v>
      </c>
      <c r="T9" s="246">
        <v>257324254</v>
      </c>
      <c r="U9" s="73" t="s">
        <v>65</v>
      </c>
      <c r="V9" s="245">
        <v>7633815</v>
      </c>
      <c r="W9" s="216" t="s">
        <v>917</v>
      </c>
      <c r="X9" s="244">
        <v>45678</v>
      </c>
      <c r="Y9" s="243">
        <v>45680</v>
      </c>
      <c r="Z9" s="243">
        <v>45679</v>
      </c>
      <c r="AA9" s="243">
        <v>45686</v>
      </c>
      <c r="AB9" s="96">
        <f t="shared" si="0"/>
        <v>7</v>
      </c>
      <c r="AC9" s="76">
        <v>0</v>
      </c>
      <c r="AD9" s="76">
        <v>0</v>
      </c>
      <c r="AE9" s="76">
        <v>0</v>
      </c>
      <c r="AF9" s="77" t="s">
        <v>73</v>
      </c>
      <c r="AG9" s="96">
        <f t="shared" si="1"/>
        <v>0</v>
      </c>
      <c r="AH9" s="76">
        <v>0</v>
      </c>
      <c r="AI9" s="76">
        <v>0</v>
      </c>
      <c r="AJ9" s="73" t="s">
        <v>73</v>
      </c>
      <c r="AK9" s="78" t="s">
        <v>73</v>
      </c>
      <c r="AL9" s="76">
        <v>0</v>
      </c>
      <c r="AM9" s="78" t="s">
        <v>73</v>
      </c>
      <c r="AN9" s="78" t="s">
        <v>73</v>
      </c>
      <c r="AO9" s="78" t="s">
        <v>73</v>
      </c>
      <c r="AP9" s="96">
        <f t="shared" si="2"/>
        <v>0</v>
      </c>
      <c r="AQ9" s="96">
        <f t="shared" si="3"/>
        <v>257324254</v>
      </c>
      <c r="AR9" s="73" t="s">
        <v>65</v>
      </c>
      <c r="AS9" s="76">
        <v>257324254</v>
      </c>
      <c r="AT9" s="73" t="s">
        <v>65</v>
      </c>
      <c r="AU9" s="76">
        <v>0</v>
      </c>
      <c r="AV9" s="79" t="s">
        <v>2391</v>
      </c>
      <c r="AW9" s="80">
        <v>0</v>
      </c>
      <c r="AX9" s="81">
        <f t="shared" si="4"/>
        <v>257324254</v>
      </c>
      <c r="AY9" s="82">
        <f t="shared" si="5"/>
        <v>0</v>
      </c>
      <c r="AZ9" s="83">
        <v>0</v>
      </c>
      <c r="BA9" s="79" t="s">
        <v>73</v>
      </c>
      <c r="BB9" s="73" t="s">
        <v>87</v>
      </c>
      <c r="BC9" s="118" t="s">
        <v>2390</v>
      </c>
      <c r="BD9" s="72" t="s">
        <v>65</v>
      </c>
      <c r="BE9" s="72" t="s">
        <v>2321</v>
      </c>
    </row>
    <row r="10" spans="1:74" x14ac:dyDescent="0.25">
      <c r="B10" s="191">
        <v>2025</v>
      </c>
      <c r="C10" s="191">
        <v>891780111</v>
      </c>
      <c r="D10" s="191" t="s">
        <v>63</v>
      </c>
      <c r="E10" s="190" t="s">
        <v>2389</v>
      </c>
      <c r="F10" s="191" t="s">
        <v>2388</v>
      </c>
      <c r="G10" s="191">
        <v>0</v>
      </c>
      <c r="H10" s="73" t="s">
        <v>71</v>
      </c>
      <c r="I10" s="72" t="s">
        <v>64</v>
      </c>
      <c r="J10" s="74" t="s">
        <v>81</v>
      </c>
      <c r="K10" s="190" t="s">
        <v>2387</v>
      </c>
      <c r="L10" s="246">
        <v>120000000</v>
      </c>
      <c r="M10" s="72" t="s">
        <v>66</v>
      </c>
      <c r="N10" s="162" t="s">
        <v>2386</v>
      </c>
      <c r="O10" s="247" t="s">
        <v>2385</v>
      </c>
      <c r="P10" s="188">
        <v>88</v>
      </c>
      <c r="Q10" s="243">
        <v>45677</v>
      </c>
      <c r="R10" s="246">
        <v>120000000</v>
      </c>
      <c r="S10" s="243">
        <v>45681</v>
      </c>
      <c r="T10" s="246">
        <v>120000000</v>
      </c>
      <c r="U10" s="73" t="s">
        <v>65</v>
      </c>
      <c r="V10" s="245">
        <v>85459497</v>
      </c>
      <c r="W10" s="216" t="s">
        <v>901</v>
      </c>
      <c r="X10" s="244">
        <v>45681</v>
      </c>
      <c r="Y10" s="243">
        <v>45684</v>
      </c>
      <c r="Z10" s="244">
        <v>45684</v>
      </c>
      <c r="AA10" s="243">
        <v>45721</v>
      </c>
      <c r="AB10" s="96">
        <f t="shared" si="0"/>
        <v>37</v>
      </c>
      <c r="AC10" s="76">
        <v>0</v>
      </c>
      <c r="AD10" s="76">
        <v>0</v>
      </c>
      <c r="AE10" s="76">
        <v>0</v>
      </c>
      <c r="AF10" s="77" t="s">
        <v>73</v>
      </c>
      <c r="AG10" s="96">
        <f t="shared" si="1"/>
        <v>0</v>
      </c>
      <c r="AH10" s="76">
        <v>0</v>
      </c>
      <c r="AI10" s="76">
        <v>0</v>
      </c>
      <c r="AJ10" s="73" t="s">
        <v>73</v>
      </c>
      <c r="AK10" s="78" t="s">
        <v>73</v>
      </c>
      <c r="AL10" s="76">
        <v>0</v>
      </c>
      <c r="AM10" s="78" t="s">
        <v>73</v>
      </c>
      <c r="AN10" s="78" t="s">
        <v>73</v>
      </c>
      <c r="AO10" s="78" t="s">
        <v>73</v>
      </c>
      <c r="AP10" s="96">
        <f t="shared" si="2"/>
        <v>0</v>
      </c>
      <c r="AQ10" s="96">
        <f t="shared" si="3"/>
        <v>120000000</v>
      </c>
      <c r="AR10" s="73" t="s">
        <v>65</v>
      </c>
      <c r="AS10" s="76">
        <v>120000000</v>
      </c>
      <c r="AT10" s="73" t="s">
        <v>65</v>
      </c>
      <c r="AU10" s="76">
        <v>0</v>
      </c>
      <c r="AV10" s="79" t="s">
        <v>2384</v>
      </c>
      <c r="AW10" s="80">
        <v>0</v>
      </c>
      <c r="AX10" s="81">
        <f t="shared" si="4"/>
        <v>120000000</v>
      </c>
      <c r="AY10" s="82">
        <f t="shared" si="5"/>
        <v>0</v>
      </c>
      <c r="AZ10" s="83">
        <v>0</v>
      </c>
      <c r="BA10" s="79" t="s">
        <v>73</v>
      </c>
      <c r="BB10" s="73" t="s">
        <v>87</v>
      </c>
      <c r="BC10" s="118" t="s">
        <v>2383</v>
      </c>
      <c r="BD10" s="72" t="s">
        <v>65</v>
      </c>
      <c r="BE10" s="72" t="s">
        <v>2321</v>
      </c>
    </row>
    <row r="11" spans="1:74" x14ac:dyDescent="0.25">
      <c r="B11" s="191">
        <v>2025</v>
      </c>
      <c r="C11" s="191">
        <v>891780111</v>
      </c>
      <c r="D11" s="191" t="s">
        <v>63</v>
      </c>
      <c r="E11" s="190" t="s">
        <v>2382</v>
      </c>
      <c r="F11" s="205" t="s">
        <v>2381</v>
      </c>
      <c r="G11" s="191">
        <v>0</v>
      </c>
      <c r="H11" s="73" t="s">
        <v>71</v>
      </c>
      <c r="I11" s="72" t="s">
        <v>64</v>
      </c>
      <c r="J11" s="74" t="s">
        <v>81</v>
      </c>
      <c r="K11" s="190" t="s">
        <v>2380</v>
      </c>
      <c r="L11" s="246">
        <v>200000000</v>
      </c>
      <c r="M11" s="72" t="s">
        <v>66</v>
      </c>
      <c r="N11" s="162" t="s">
        <v>2379</v>
      </c>
      <c r="O11" s="247" t="s">
        <v>2378</v>
      </c>
      <c r="P11" s="188">
        <v>116</v>
      </c>
      <c r="Q11" s="243">
        <v>45679</v>
      </c>
      <c r="R11" s="246">
        <v>200000000</v>
      </c>
      <c r="S11" s="243">
        <v>45687</v>
      </c>
      <c r="T11" s="246">
        <v>200000000</v>
      </c>
      <c r="U11" s="73" t="s">
        <v>65</v>
      </c>
      <c r="V11" s="245">
        <v>85465146</v>
      </c>
      <c r="W11" s="216" t="s">
        <v>2347</v>
      </c>
      <c r="X11" s="244">
        <v>45687</v>
      </c>
      <c r="Y11" s="243">
        <v>45687</v>
      </c>
      <c r="Z11" s="244">
        <v>45687</v>
      </c>
      <c r="AA11" s="243">
        <v>45838</v>
      </c>
      <c r="AB11" s="96">
        <f t="shared" si="0"/>
        <v>151</v>
      </c>
      <c r="AC11" s="76">
        <v>0</v>
      </c>
      <c r="AD11" s="76">
        <v>0</v>
      </c>
      <c r="AE11" s="76">
        <v>0</v>
      </c>
      <c r="AF11" s="77" t="s">
        <v>73</v>
      </c>
      <c r="AG11" s="96">
        <f t="shared" si="1"/>
        <v>0</v>
      </c>
      <c r="AH11" s="76">
        <v>0</v>
      </c>
      <c r="AI11" s="76">
        <v>0</v>
      </c>
      <c r="AJ11" s="73" t="s">
        <v>73</v>
      </c>
      <c r="AK11" s="78" t="s">
        <v>73</v>
      </c>
      <c r="AL11" s="76">
        <v>0</v>
      </c>
      <c r="AM11" s="78" t="s">
        <v>73</v>
      </c>
      <c r="AN11" s="78" t="s">
        <v>73</v>
      </c>
      <c r="AO11" s="78" t="s">
        <v>73</v>
      </c>
      <c r="AP11" s="96">
        <f t="shared" si="2"/>
        <v>0</v>
      </c>
      <c r="AQ11" s="96">
        <f t="shared" si="3"/>
        <v>200000000</v>
      </c>
      <c r="AR11" s="73" t="s">
        <v>65</v>
      </c>
      <c r="AS11" s="76">
        <v>200000000</v>
      </c>
      <c r="AT11" s="73" t="s">
        <v>65</v>
      </c>
      <c r="AU11" s="76">
        <v>0</v>
      </c>
      <c r="AV11" s="79" t="s">
        <v>2377</v>
      </c>
      <c r="AW11" s="80">
        <v>0</v>
      </c>
      <c r="AX11" s="81">
        <f t="shared" si="4"/>
        <v>200000000</v>
      </c>
      <c r="AY11" s="82">
        <f t="shared" si="5"/>
        <v>0</v>
      </c>
      <c r="AZ11" s="83">
        <v>0</v>
      </c>
      <c r="BA11" s="79" t="s">
        <v>73</v>
      </c>
      <c r="BB11" s="73" t="s">
        <v>87</v>
      </c>
      <c r="BC11" s="118" t="s">
        <v>2376</v>
      </c>
      <c r="BD11" s="72" t="s">
        <v>65</v>
      </c>
      <c r="BE11" s="72" t="s">
        <v>2321</v>
      </c>
    </row>
    <row r="12" spans="1:74" x14ac:dyDescent="0.25">
      <c r="B12" s="191">
        <v>2025</v>
      </c>
      <c r="C12" s="191">
        <v>891780111</v>
      </c>
      <c r="D12" s="191" t="s">
        <v>63</v>
      </c>
      <c r="E12" s="190" t="s">
        <v>2375</v>
      </c>
      <c r="F12" s="191" t="s">
        <v>2374</v>
      </c>
      <c r="G12" s="191">
        <v>0</v>
      </c>
      <c r="H12" s="73" t="s">
        <v>71</v>
      </c>
      <c r="I12" s="72" t="s">
        <v>64</v>
      </c>
      <c r="J12" s="74" t="s">
        <v>81</v>
      </c>
      <c r="K12" s="190" t="s">
        <v>2373</v>
      </c>
      <c r="L12" s="246">
        <v>130000000</v>
      </c>
      <c r="M12" s="72" t="s">
        <v>66</v>
      </c>
      <c r="N12" s="162" t="s">
        <v>2372</v>
      </c>
      <c r="O12" s="247" t="s">
        <v>2371</v>
      </c>
      <c r="P12" s="188">
        <v>166</v>
      </c>
      <c r="Q12" s="243">
        <v>45684</v>
      </c>
      <c r="R12" s="246">
        <v>130000000</v>
      </c>
      <c r="S12" s="243">
        <v>45688</v>
      </c>
      <c r="T12" s="246">
        <v>130000000</v>
      </c>
      <c r="U12" s="73" t="s">
        <v>65</v>
      </c>
      <c r="V12" s="245">
        <v>85459497</v>
      </c>
      <c r="W12" s="216" t="s">
        <v>901</v>
      </c>
      <c r="X12" s="244">
        <v>45688</v>
      </c>
      <c r="Y12" s="243">
        <v>45688</v>
      </c>
      <c r="Z12" s="244">
        <v>45688</v>
      </c>
      <c r="AA12" s="243">
        <v>45721</v>
      </c>
      <c r="AB12" s="96">
        <f t="shared" si="0"/>
        <v>33</v>
      </c>
      <c r="AC12" s="76">
        <v>0</v>
      </c>
      <c r="AD12" s="76">
        <v>0</v>
      </c>
      <c r="AE12" s="76">
        <v>0</v>
      </c>
      <c r="AF12" s="77" t="s">
        <v>73</v>
      </c>
      <c r="AG12" s="96">
        <f t="shared" si="1"/>
        <v>0</v>
      </c>
      <c r="AH12" s="76">
        <v>0</v>
      </c>
      <c r="AI12" s="76">
        <v>0</v>
      </c>
      <c r="AJ12" s="73" t="s">
        <v>73</v>
      </c>
      <c r="AK12" s="78" t="s">
        <v>73</v>
      </c>
      <c r="AL12" s="76">
        <v>0</v>
      </c>
      <c r="AM12" s="78" t="s">
        <v>73</v>
      </c>
      <c r="AN12" s="78" t="s">
        <v>73</v>
      </c>
      <c r="AO12" s="78" t="s">
        <v>73</v>
      </c>
      <c r="AP12" s="96">
        <f t="shared" si="2"/>
        <v>0</v>
      </c>
      <c r="AQ12" s="96">
        <f t="shared" si="3"/>
        <v>130000000</v>
      </c>
      <c r="AR12" s="73" t="s">
        <v>65</v>
      </c>
      <c r="AS12" s="76">
        <v>130000000</v>
      </c>
      <c r="AT12" s="73" t="s">
        <v>65</v>
      </c>
      <c r="AU12" s="76">
        <v>0</v>
      </c>
      <c r="AV12" s="79" t="s">
        <v>2370</v>
      </c>
      <c r="AW12" s="80">
        <v>0</v>
      </c>
      <c r="AX12" s="81">
        <f t="shared" si="4"/>
        <v>130000000</v>
      </c>
      <c r="AY12" s="82">
        <f t="shared" si="5"/>
        <v>0</v>
      </c>
      <c r="AZ12" s="83">
        <v>0</v>
      </c>
      <c r="BA12" s="79" t="s">
        <v>73</v>
      </c>
      <c r="BB12" s="73" t="s">
        <v>87</v>
      </c>
      <c r="BC12" s="118" t="s">
        <v>2369</v>
      </c>
      <c r="BD12" s="72" t="s">
        <v>65</v>
      </c>
      <c r="BE12" s="72" t="s">
        <v>2321</v>
      </c>
    </row>
    <row r="13" spans="1:74" x14ac:dyDescent="0.25">
      <c r="B13" s="191">
        <v>2025</v>
      </c>
      <c r="C13" s="191">
        <v>891780111</v>
      </c>
      <c r="D13" s="191" t="s">
        <v>63</v>
      </c>
      <c r="E13" s="190" t="s">
        <v>2368</v>
      </c>
      <c r="F13" s="191" t="s">
        <v>2367</v>
      </c>
      <c r="G13" s="191">
        <v>0</v>
      </c>
      <c r="H13" s="73" t="s">
        <v>71</v>
      </c>
      <c r="I13" s="72" t="s">
        <v>64</v>
      </c>
      <c r="J13" s="74" t="s">
        <v>81</v>
      </c>
      <c r="K13" s="190" t="s">
        <v>2366</v>
      </c>
      <c r="L13" s="246">
        <v>300000000</v>
      </c>
      <c r="M13" s="72" t="s">
        <v>66</v>
      </c>
      <c r="N13" s="162" t="s">
        <v>2365</v>
      </c>
      <c r="O13" s="247" t="s">
        <v>2364</v>
      </c>
      <c r="P13" s="188" t="s">
        <v>2363</v>
      </c>
      <c r="Q13" s="243" t="s">
        <v>2362</v>
      </c>
      <c r="R13" s="246">
        <v>300000000</v>
      </c>
      <c r="S13" s="243">
        <v>45688</v>
      </c>
      <c r="T13" s="246">
        <v>300000000</v>
      </c>
      <c r="U13" s="73" t="s">
        <v>65</v>
      </c>
      <c r="V13" s="245">
        <v>85459497</v>
      </c>
      <c r="W13" s="216" t="s">
        <v>901</v>
      </c>
      <c r="X13" s="244">
        <v>45688</v>
      </c>
      <c r="Y13" s="243">
        <v>45688</v>
      </c>
      <c r="Z13" s="244">
        <v>45688</v>
      </c>
      <c r="AA13" s="243">
        <v>45838</v>
      </c>
      <c r="AB13" s="96">
        <f t="shared" si="0"/>
        <v>150</v>
      </c>
      <c r="AC13" s="76">
        <v>0</v>
      </c>
      <c r="AD13" s="76">
        <v>0</v>
      </c>
      <c r="AE13" s="76">
        <v>0</v>
      </c>
      <c r="AF13" s="77" t="s">
        <v>73</v>
      </c>
      <c r="AG13" s="96">
        <f t="shared" si="1"/>
        <v>0</v>
      </c>
      <c r="AH13" s="76">
        <v>0</v>
      </c>
      <c r="AI13" s="76">
        <v>0</v>
      </c>
      <c r="AJ13" s="73" t="s">
        <v>73</v>
      </c>
      <c r="AK13" s="78" t="s">
        <v>73</v>
      </c>
      <c r="AL13" s="76">
        <v>0</v>
      </c>
      <c r="AM13" s="78" t="s">
        <v>73</v>
      </c>
      <c r="AN13" s="78" t="s">
        <v>73</v>
      </c>
      <c r="AO13" s="78" t="s">
        <v>73</v>
      </c>
      <c r="AP13" s="96">
        <f t="shared" si="2"/>
        <v>0</v>
      </c>
      <c r="AQ13" s="96">
        <f t="shared" si="3"/>
        <v>300000000</v>
      </c>
      <c r="AR13" s="73" t="s">
        <v>65</v>
      </c>
      <c r="AS13" s="76">
        <v>300000000</v>
      </c>
      <c r="AT13" s="73" t="s">
        <v>65</v>
      </c>
      <c r="AU13" s="76">
        <v>0</v>
      </c>
      <c r="AV13" s="79" t="s">
        <v>2361</v>
      </c>
      <c r="AW13" s="80">
        <v>0</v>
      </c>
      <c r="AX13" s="81">
        <f t="shared" si="4"/>
        <v>300000000</v>
      </c>
      <c r="AY13" s="82">
        <f t="shared" si="5"/>
        <v>0</v>
      </c>
      <c r="AZ13" s="83">
        <v>0</v>
      </c>
      <c r="BA13" s="79" t="s">
        <v>73</v>
      </c>
      <c r="BB13" s="73" t="s">
        <v>87</v>
      </c>
      <c r="BC13" s="118" t="s">
        <v>2360</v>
      </c>
      <c r="BD13" s="72" t="s">
        <v>65</v>
      </c>
      <c r="BE13" s="72" t="s">
        <v>2321</v>
      </c>
    </row>
    <row r="14" spans="1:74" x14ac:dyDescent="0.25">
      <c r="B14" s="191">
        <v>2025</v>
      </c>
      <c r="C14" s="191">
        <v>891780111</v>
      </c>
      <c r="D14" s="191" t="s">
        <v>63</v>
      </c>
      <c r="E14" s="190" t="s">
        <v>2359</v>
      </c>
      <c r="F14" s="191" t="s">
        <v>2358</v>
      </c>
      <c r="G14" s="191">
        <v>0</v>
      </c>
      <c r="H14" s="73" t="s">
        <v>71</v>
      </c>
      <c r="I14" s="72" t="s">
        <v>64</v>
      </c>
      <c r="J14" s="74" t="s">
        <v>2331</v>
      </c>
      <c r="K14" s="190" t="s">
        <v>2357</v>
      </c>
      <c r="L14" s="246">
        <v>150000000</v>
      </c>
      <c r="M14" s="72" t="s">
        <v>66</v>
      </c>
      <c r="N14" s="162" t="s">
        <v>2356</v>
      </c>
      <c r="O14" s="247" t="s">
        <v>2355</v>
      </c>
      <c r="P14" s="188">
        <v>35</v>
      </c>
      <c r="Q14" s="243">
        <v>45671</v>
      </c>
      <c r="R14" s="246">
        <v>150000000</v>
      </c>
      <c r="S14" s="243">
        <v>45680</v>
      </c>
      <c r="T14" s="246">
        <v>150000000</v>
      </c>
      <c r="U14" s="73" t="s">
        <v>65</v>
      </c>
      <c r="V14" s="245">
        <v>85459497</v>
      </c>
      <c r="W14" s="216" t="s">
        <v>901</v>
      </c>
      <c r="X14" s="244">
        <v>45680</v>
      </c>
      <c r="Y14" s="243">
        <v>45659</v>
      </c>
      <c r="Z14" s="244" t="s">
        <v>73</v>
      </c>
      <c r="AA14" s="243">
        <v>45869</v>
      </c>
      <c r="AB14" s="96">
        <f t="shared" si="0"/>
        <v>210</v>
      </c>
      <c r="AC14" s="76">
        <v>0</v>
      </c>
      <c r="AD14" s="76">
        <v>0</v>
      </c>
      <c r="AE14" s="76">
        <v>0</v>
      </c>
      <c r="AF14" s="77" t="s">
        <v>73</v>
      </c>
      <c r="AG14" s="96">
        <f t="shared" si="1"/>
        <v>0</v>
      </c>
      <c r="AH14" s="76">
        <v>0</v>
      </c>
      <c r="AI14" s="76">
        <v>0</v>
      </c>
      <c r="AJ14" s="73" t="s">
        <v>73</v>
      </c>
      <c r="AK14" s="78" t="s">
        <v>73</v>
      </c>
      <c r="AL14" s="76">
        <v>0</v>
      </c>
      <c r="AM14" s="78" t="s">
        <v>73</v>
      </c>
      <c r="AN14" s="78" t="s">
        <v>73</v>
      </c>
      <c r="AO14" s="78" t="s">
        <v>73</v>
      </c>
      <c r="AP14" s="96">
        <f t="shared" si="2"/>
        <v>0</v>
      </c>
      <c r="AQ14" s="96">
        <f t="shared" si="3"/>
        <v>150000000</v>
      </c>
      <c r="AR14" s="73" t="s">
        <v>65</v>
      </c>
      <c r="AS14" s="76">
        <v>150000000</v>
      </c>
      <c r="AT14" s="73" t="s">
        <v>65</v>
      </c>
      <c r="AU14" s="76">
        <v>0</v>
      </c>
      <c r="AV14" s="79" t="s">
        <v>2354</v>
      </c>
      <c r="AW14" s="80">
        <v>0</v>
      </c>
      <c r="AX14" s="81">
        <f t="shared" si="4"/>
        <v>150000000</v>
      </c>
      <c r="AY14" s="82">
        <f t="shared" si="5"/>
        <v>0</v>
      </c>
      <c r="AZ14" s="83">
        <v>0</v>
      </c>
      <c r="BA14" s="79" t="s">
        <v>73</v>
      </c>
      <c r="BB14" s="73" t="s">
        <v>87</v>
      </c>
      <c r="BC14" s="118" t="s">
        <v>2353</v>
      </c>
      <c r="BD14" s="72" t="s">
        <v>65</v>
      </c>
      <c r="BE14" s="72" t="s">
        <v>2321</v>
      </c>
    </row>
    <row r="15" spans="1:74" ht="15.75" thickBot="1" x14ac:dyDescent="0.3">
      <c r="B15" s="184">
        <v>2025</v>
      </c>
      <c r="C15" s="184">
        <v>891780111</v>
      </c>
      <c r="D15" s="184" t="s">
        <v>63</v>
      </c>
      <c r="E15" s="183" t="s">
        <v>2352</v>
      </c>
      <c r="F15" s="184" t="s">
        <v>2351</v>
      </c>
      <c r="G15" s="184">
        <v>0</v>
      </c>
      <c r="H15" s="85" t="s">
        <v>71</v>
      </c>
      <c r="I15" s="84" t="s">
        <v>64</v>
      </c>
      <c r="J15" s="86" t="s">
        <v>2331</v>
      </c>
      <c r="K15" s="183" t="s">
        <v>2350</v>
      </c>
      <c r="L15" s="241">
        <v>200000000</v>
      </c>
      <c r="M15" s="84" t="s">
        <v>66</v>
      </c>
      <c r="N15" s="176" t="s">
        <v>2349</v>
      </c>
      <c r="O15" s="242" t="s">
        <v>2348</v>
      </c>
      <c r="P15" s="180">
        <v>68</v>
      </c>
      <c r="Q15" s="237">
        <v>45674</v>
      </c>
      <c r="R15" s="241">
        <v>200000000</v>
      </c>
      <c r="S15" s="237">
        <v>45680</v>
      </c>
      <c r="T15" s="241">
        <v>200000000</v>
      </c>
      <c r="U15" s="85" t="s">
        <v>65</v>
      </c>
      <c r="V15" s="240">
        <v>85465146</v>
      </c>
      <c r="W15" s="239" t="s">
        <v>2347</v>
      </c>
      <c r="X15" s="238">
        <v>45680</v>
      </c>
      <c r="Y15" s="237">
        <v>45681</v>
      </c>
      <c r="Z15" s="238">
        <v>45681</v>
      </c>
      <c r="AA15" s="237">
        <v>45838</v>
      </c>
      <c r="AB15" s="106">
        <f t="shared" si="0"/>
        <v>157</v>
      </c>
      <c r="AC15" s="88">
        <v>0</v>
      </c>
      <c r="AD15" s="88">
        <v>0</v>
      </c>
      <c r="AE15" s="88">
        <v>0</v>
      </c>
      <c r="AF15" s="89" t="s">
        <v>73</v>
      </c>
      <c r="AG15" s="106">
        <f t="shared" si="1"/>
        <v>0</v>
      </c>
      <c r="AH15" s="88">
        <v>0</v>
      </c>
      <c r="AI15" s="88">
        <v>0</v>
      </c>
      <c r="AJ15" s="85" t="s">
        <v>73</v>
      </c>
      <c r="AK15" s="90" t="s">
        <v>73</v>
      </c>
      <c r="AL15" s="88">
        <v>0</v>
      </c>
      <c r="AM15" s="90" t="s">
        <v>73</v>
      </c>
      <c r="AN15" s="90" t="s">
        <v>73</v>
      </c>
      <c r="AO15" s="90" t="s">
        <v>73</v>
      </c>
      <c r="AP15" s="106">
        <f t="shared" si="2"/>
        <v>0</v>
      </c>
      <c r="AQ15" s="106">
        <f t="shared" si="3"/>
        <v>200000000</v>
      </c>
      <c r="AR15" s="85" t="s">
        <v>65</v>
      </c>
      <c r="AS15" s="88">
        <v>200000000</v>
      </c>
      <c r="AT15" s="85" t="s">
        <v>65</v>
      </c>
      <c r="AU15" s="88">
        <v>0</v>
      </c>
      <c r="AV15" s="91" t="s">
        <v>2346</v>
      </c>
      <c r="AW15" s="92">
        <v>0</v>
      </c>
      <c r="AX15" s="110">
        <f t="shared" si="4"/>
        <v>200000000</v>
      </c>
      <c r="AY15" s="93">
        <f t="shared" si="5"/>
        <v>0</v>
      </c>
      <c r="AZ15" s="94">
        <v>0</v>
      </c>
      <c r="BA15" s="91" t="s">
        <v>73</v>
      </c>
      <c r="BB15" s="85" t="s">
        <v>87</v>
      </c>
      <c r="BC15" s="113" t="s">
        <v>2345</v>
      </c>
      <c r="BD15" s="84" t="s">
        <v>65</v>
      </c>
      <c r="BE15" s="84" t="s">
        <v>2321</v>
      </c>
    </row>
    <row r="16" spans="1:74" s="17" customFormat="1" ht="15.75" thickBot="1" x14ac:dyDescent="0.3">
      <c r="B16" s="342" t="s">
        <v>67</v>
      </c>
      <c r="C16" s="343"/>
      <c r="D16" s="344"/>
      <c r="E16" s="45">
        <f>+SUBTOTAL(3,E8:E15)</f>
        <v>8</v>
      </c>
      <c r="F16" s="34"/>
      <c r="G16" s="35"/>
      <c r="H16" s="35"/>
      <c r="I16" s="35"/>
      <c r="J16" s="44"/>
      <c r="K16" s="33"/>
      <c r="L16" s="43">
        <f>SUM(L8:L15)</f>
        <v>1442524254</v>
      </c>
      <c r="M16" s="328"/>
      <c r="N16" s="329"/>
      <c r="O16" s="329"/>
      <c r="P16" s="329"/>
      <c r="Q16" s="329"/>
      <c r="R16" s="329"/>
      <c r="S16" s="329"/>
      <c r="T16" s="329"/>
      <c r="U16" s="329"/>
      <c r="V16" s="329"/>
      <c r="W16" s="329"/>
      <c r="X16" s="329"/>
      <c r="Y16" s="329"/>
      <c r="Z16" s="329"/>
      <c r="AA16" s="329"/>
      <c r="AB16" s="345"/>
      <c r="AC16" s="40">
        <f>SUM(AC8:AC15)</f>
        <v>0</v>
      </c>
      <c r="AD16" s="32">
        <f>SUM(AD8:AD15)</f>
        <v>0</v>
      </c>
      <c r="AE16" s="32">
        <f>SUM(AE8:AE15)</f>
        <v>0</v>
      </c>
      <c r="AF16" s="36"/>
      <c r="AG16" s="32">
        <f>SUM(AG8:AG15)</f>
        <v>0</v>
      </c>
      <c r="AH16" s="32">
        <f>SUM(AH8:AH15)</f>
        <v>0</v>
      </c>
      <c r="AI16" s="42">
        <f>SUM(AI8:AI15)</f>
        <v>0</v>
      </c>
      <c r="AJ16" s="126"/>
      <c r="AK16" s="36"/>
      <c r="AL16" s="41">
        <f>SUM(AL8:AL15)</f>
        <v>0</v>
      </c>
      <c r="AM16" s="328"/>
      <c r="AN16" s="329"/>
      <c r="AO16" s="329"/>
      <c r="AP16" s="345"/>
      <c r="AQ16" s="40">
        <f>SUM(AQ8:AQ15)</f>
        <v>1442524254</v>
      </c>
      <c r="AR16" s="36"/>
      <c r="AS16" s="39">
        <f>SUM(AQ16:AR16)</f>
        <v>1442524254</v>
      </c>
      <c r="AT16" s="36"/>
      <c r="AU16" s="32">
        <f>SUM(AU8:AU15)</f>
        <v>0</v>
      </c>
      <c r="AV16" s="36"/>
      <c r="AW16" s="38">
        <f>SUM(AW8:AW15)</f>
        <v>0</v>
      </c>
      <c r="AX16" s="37">
        <f>SUM(AX8:AX15)</f>
        <v>1442524254</v>
      </c>
      <c r="AY16" s="328"/>
      <c r="AZ16" s="329"/>
      <c r="BA16" s="329"/>
      <c r="BB16" s="329"/>
      <c r="BC16" s="329"/>
      <c r="BD16" s="329"/>
      <c r="BE16" s="329"/>
    </row>
  </sheetData>
  <sheetProtection formatCells="0" formatColumns="0" formatRows="0" insertRows="0" deleteRows="0" autoFilter="0"/>
  <mergeCells count="23">
    <mergeCell ref="B3:C6"/>
    <mergeCell ref="D3:G4"/>
    <mergeCell ref="AY16:BE16"/>
    <mergeCell ref="H3:I5"/>
    <mergeCell ref="E6:G6"/>
    <mergeCell ref="AZ6:BB6"/>
    <mergeCell ref="F5:G5"/>
    <mergeCell ref="B16:D16"/>
    <mergeCell ref="M16:AB16"/>
    <mergeCell ref="BC6:BE6"/>
    <mergeCell ref="N6:O6"/>
    <mergeCell ref="P6:R6"/>
    <mergeCell ref="S6:T6"/>
    <mergeCell ref="AM16:AP16"/>
    <mergeCell ref="U6:W6"/>
    <mergeCell ref="AC5:AP5"/>
    <mergeCell ref="H6:K6"/>
    <mergeCell ref="AT6:AY6"/>
    <mergeCell ref="AR6:AS6"/>
    <mergeCell ref="AH6:AK6"/>
    <mergeCell ref="AL6:AP6"/>
    <mergeCell ref="X6:AB6"/>
    <mergeCell ref="AC6:AG6"/>
  </mergeCells>
  <conditionalFormatting sqref="F5 E6">
    <cfRule type="containsText" dxfId="41" priority="7" operator="containsText" text="Seleccione Ordenador">
      <formula>NOT(ISERROR(SEARCH("Seleccione Ordenador",E5)))</formula>
    </cfRule>
  </conditionalFormatting>
  <conditionalFormatting sqref="F12">
    <cfRule type="colorScale" priority="1">
      <colorScale>
        <cfvo type="min"/>
        <cfvo type="max"/>
        <color theme="5" tint="0.59999389629810485"/>
        <color rgb="FFFFEF9C"/>
      </colorScale>
    </cfRule>
  </conditionalFormatting>
  <conditionalFormatting sqref="F5:G5">
    <cfRule type="colorScale" priority="6">
      <colorScale>
        <cfvo type="min"/>
        <cfvo type="percentile" val="50"/>
        <cfvo type="max"/>
        <color rgb="FFF8696B"/>
        <color rgb="FFFFEB84"/>
        <color rgb="FF63BE7B"/>
      </colorScale>
    </cfRule>
  </conditionalFormatting>
  <conditionalFormatting sqref="AB8:AB15 AG8:AG15 AP8:AS15 AX8:AZ15">
    <cfRule type="expression" dxfId="40" priority="5">
      <formula>+_xlfn.ISFORMULA(AB8)</formula>
    </cfRule>
  </conditionalFormatting>
  <conditionalFormatting sqref="AD8:AD15">
    <cfRule type="cellIs" dxfId="39" priority="4" operator="greaterThan">
      <formula>$L$8/2</formula>
    </cfRule>
  </conditionalFormatting>
  <dataValidations count="10">
    <dataValidation type="list" allowBlank="1" showInputMessage="1" showErrorMessage="1" sqref="J8:J15" xr:uid="{9CAD3897-7144-4DF5-841C-256645CFDEA2}">
      <formula1>"CONTRATO DE OBRAS, OTROS TIPOS, PRESTACIÓN DE SERVICIOS, SUMINISTROS"</formula1>
    </dataValidation>
    <dataValidation type="list" allowBlank="1" showInputMessage="1" showErrorMessage="1" sqref="BB8:BB15" xr:uid="{63DA7620-CE4C-4F8A-896E-61CFBC4FF58E}">
      <formula1>"Por iniciar,En ejecucion,Suspendido,Terminado,Liquidado"</formula1>
    </dataValidation>
    <dataValidation type="list" allowBlank="1" showInputMessage="1" showErrorMessage="1" sqref="H8:H15" xr:uid="{00D76081-07AB-4D62-8B0E-B5A42B9B9E66}">
      <formula1>"OTRO SECTOR"</formula1>
    </dataValidation>
    <dataValidation type="list" allowBlank="1" showInputMessage="1" showErrorMessage="1" sqref="M8:M15" xr:uid="{F1F0A915-4FE3-44A9-900E-049DDADF4B95}">
      <formula1>"DIRECTA"</formula1>
    </dataValidation>
    <dataValidation type="list" allowBlank="1" showInputMessage="1" showErrorMessage="1" sqref="I8:I15" xr:uid="{29CAFFB8-F611-403C-B055-7086146752D5}">
      <formula1>"FUNCIONAMIENTO,INVERSION,OTROS"</formula1>
    </dataValidation>
    <dataValidation type="list" allowBlank="1" showInputMessage="1" showErrorMessage="1" sqref="BE8:BE15" xr:uid="{7299B4FF-1FDF-4CCF-8E6C-D62CC1F07AC6}">
      <formula1>"SI,NA por TIPO Contrato"</formula1>
    </dataValidation>
    <dataValidation type="list" allowBlank="1" showInputMessage="1" showErrorMessage="1" sqref="BD8:BD15"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K4" xr:uid="{119A65B2-1C8E-4B58-BB14-57AEDBCBD383}">
      <formula1>"42,250,1000,3000"</formula1>
    </dataValidation>
    <dataValidation type="list" allowBlank="1" showInputMessage="1" showErrorMessage="1" sqref="AR8:AR15 AT8:AT15 U8:U15" xr:uid="{301B71B2-D3E4-4E77-88BC-DCB7485E0C66}">
      <formula1>"SI,NO"</formula1>
    </dataValidation>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268D9-EBDD-41D7-A146-8C41D15072D1}">
  <dimension ref="A1:BV10"/>
  <sheetViews>
    <sheetView showGridLines="0" workbookViewId="0">
      <selection activeCell="BL8" sqref="BL8"/>
    </sheetView>
  </sheetViews>
  <sheetFormatPr baseColWidth="10" defaultRowHeight="15" x14ac:dyDescent="0.25"/>
  <cols>
    <col min="1" max="1" width="2.5703125" customWidth="1"/>
    <col min="2" max="2" width="9.28515625" customWidth="1"/>
    <col min="3" max="3" width="13.5703125" customWidth="1"/>
    <col min="4" max="4" width="26.140625" customWidth="1"/>
    <col min="5" max="5" width="22.140625" customWidth="1"/>
    <col min="6" max="6" width="15.7109375" style="21" customWidth="1"/>
    <col min="7" max="7" width="15.85546875" style="21" customWidth="1"/>
    <col min="8" max="8" width="16.5703125" style="21" customWidth="1"/>
    <col min="9" max="9" width="17.42578125" style="21" customWidth="1"/>
    <col min="10" max="10" width="17.42578125" style="22" customWidth="1"/>
    <col min="11" max="11" width="18.42578125" customWidth="1"/>
    <col min="12" max="12" width="13.42578125" bestFit="1" customWidth="1"/>
    <col min="13" max="13" width="13.42578125" customWidth="1"/>
    <col min="14" max="14" width="16.140625" customWidth="1"/>
    <col min="15" max="15" width="16.42578125" customWidth="1"/>
    <col min="17" max="17" width="12.42578125" customWidth="1"/>
    <col min="19" max="19" width="14.7109375" customWidth="1"/>
    <col min="20" max="20" width="16.140625" customWidth="1"/>
    <col min="21" max="21" width="14.140625" customWidth="1"/>
    <col min="22" max="22" width="14.42578125" customWidth="1"/>
    <col min="23" max="23" width="17.140625" customWidth="1"/>
    <col min="24" max="24" width="13.85546875" customWidth="1"/>
    <col min="25" max="25" width="14.42578125" customWidth="1"/>
    <col min="26" max="26" width="13.85546875" customWidth="1"/>
    <col min="27" max="27" width="13.5703125" customWidth="1"/>
    <col min="28" max="28" width="13.28515625" customWidth="1"/>
    <col min="31" max="31" width="13.42578125" customWidth="1"/>
    <col min="32" max="32" width="13.28515625" customWidth="1"/>
    <col min="33" max="33" width="13.5703125" customWidth="1"/>
    <col min="34" max="34" width="16.5703125" customWidth="1"/>
    <col min="35" max="35" width="14.28515625" customWidth="1"/>
    <col min="36" max="36" width="14.28515625" style="21" customWidth="1"/>
    <col min="37" max="37" width="13.85546875" customWidth="1"/>
    <col min="38" max="38" width="15.5703125" customWidth="1"/>
    <col min="39" max="41" width="13.28515625" customWidth="1"/>
    <col min="42" max="42" width="14" customWidth="1"/>
    <col min="43" max="45" width="14.85546875" customWidth="1"/>
    <col min="46" max="46" width="14.7109375" customWidth="1"/>
    <col min="47" max="48" width="14.28515625" customWidth="1"/>
    <col min="49" max="49" width="13.42578125" customWidth="1"/>
    <col min="50" max="52" width="12" customWidth="1"/>
    <col min="53" max="53" width="14.42578125" customWidth="1"/>
    <col min="54" max="54" width="12.42578125" customWidth="1"/>
  </cols>
  <sheetData>
    <row r="1" spans="1:74" ht="7.5" customHeight="1" x14ac:dyDescent="0.25">
      <c r="F1"/>
      <c r="G1"/>
      <c r="H1"/>
      <c r="I1"/>
      <c r="J1"/>
      <c r="W1" s="1"/>
      <c r="AJ1"/>
    </row>
    <row r="2" spans="1:74" ht="11.25" customHeight="1" thickBot="1" x14ac:dyDescent="0.3">
      <c r="F2"/>
      <c r="G2"/>
      <c r="H2" s="2"/>
      <c r="I2"/>
      <c r="J2"/>
      <c r="W2" s="1"/>
      <c r="AJ2"/>
    </row>
    <row r="3" spans="1:74" ht="21" customHeight="1" thickBot="1" x14ac:dyDescent="0.3">
      <c r="B3" s="316"/>
      <c r="C3" s="317"/>
      <c r="D3" s="322" t="s">
        <v>69</v>
      </c>
      <c r="E3" s="323"/>
      <c r="F3" s="323"/>
      <c r="G3" s="324"/>
      <c r="H3" s="330" t="s">
        <v>0</v>
      </c>
      <c r="I3" s="331"/>
      <c r="J3" s="19"/>
      <c r="K3" s="4" t="s">
        <v>74</v>
      </c>
      <c r="L3" s="9"/>
      <c r="M3" s="5"/>
      <c r="N3" s="5"/>
      <c r="O3" s="5"/>
      <c r="P3" s="5"/>
      <c r="Q3" s="5"/>
      <c r="R3" s="5"/>
      <c r="S3" s="5"/>
      <c r="T3" s="5"/>
      <c r="U3" s="5"/>
      <c r="V3" s="5"/>
      <c r="W3" s="6"/>
      <c r="X3" s="6"/>
      <c r="Y3" s="5"/>
      <c r="Z3" s="6"/>
      <c r="AA3" s="5"/>
      <c r="AB3" s="6"/>
      <c r="AC3" s="5"/>
      <c r="AD3" s="6"/>
      <c r="AE3" s="5"/>
      <c r="AF3" s="6"/>
      <c r="AG3" s="5"/>
      <c r="AH3" s="6"/>
      <c r="AI3" s="5"/>
      <c r="AJ3" s="5"/>
      <c r="AK3" s="6"/>
      <c r="AL3" s="5"/>
      <c r="AM3" s="6"/>
      <c r="AN3" s="5"/>
      <c r="AO3" s="5"/>
      <c r="AP3" s="6"/>
      <c r="AQ3" s="5"/>
      <c r="AR3" s="5"/>
      <c r="AS3" s="5"/>
      <c r="AT3" s="5"/>
      <c r="AU3" s="5"/>
      <c r="AV3" s="5"/>
      <c r="AW3" s="6"/>
      <c r="AX3" s="5"/>
      <c r="AY3" s="5"/>
      <c r="AZ3" s="6"/>
      <c r="BA3" s="5"/>
      <c r="BB3" s="6"/>
      <c r="BC3" s="5"/>
      <c r="BD3" s="6"/>
      <c r="BE3" s="5"/>
    </row>
    <row r="4" spans="1:74" ht="28.5" customHeight="1" thickBot="1" x14ac:dyDescent="0.3">
      <c r="B4" s="318"/>
      <c r="C4" s="319"/>
      <c r="D4" s="325"/>
      <c r="E4" s="326"/>
      <c r="F4" s="326"/>
      <c r="G4" s="327"/>
      <c r="H4" s="332"/>
      <c r="I4" s="333"/>
      <c r="J4" s="20"/>
      <c r="K4" s="3">
        <v>42</v>
      </c>
      <c r="L4" s="4" t="s">
        <v>1</v>
      </c>
      <c r="M4" s="5"/>
      <c r="N4" s="5"/>
      <c r="O4" s="5"/>
      <c r="P4" s="5"/>
      <c r="Q4" s="5"/>
      <c r="R4" s="5"/>
      <c r="S4" s="5"/>
      <c r="T4" s="5"/>
      <c r="U4" s="5"/>
      <c r="V4" s="5"/>
      <c r="W4" s="6"/>
      <c r="X4" s="6"/>
      <c r="Y4" s="5"/>
      <c r="Z4" s="6"/>
      <c r="AA4" s="5"/>
      <c r="AB4" s="6"/>
      <c r="AC4" s="5"/>
      <c r="AD4" s="6"/>
      <c r="AE4" s="5"/>
      <c r="AF4" s="6"/>
      <c r="AG4" s="5"/>
      <c r="AH4" s="6"/>
      <c r="AI4" s="5"/>
      <c r="AJ4" s="5"/>
      <c r="AK4" s="6"/>
      <c r="AL4" s="5"/>
      <c r="AM4" s="6"/>
      <c r="AN4" s="5"/>
      <c r="AO4" s="5"/>
      <c r="AP4" s="6"/>
      <c r="AQ4" s="5"/>
      <c r="AR4" s="5"/>
      <c r="AS4" s="5"/>
      <c r="AT4" s="5"/>
      <c r="AU4" s="5"/>
      <c r="AV4" s="5"/>
      <c r="AW4" s="6"/>
      <c r="AX4" s="5"/>
      <c r="AY4" s="5"/>
      <c r="AZ4" s="6"/>
      <c r="BA4" s="5"/>
      <c r="BB4" s="6"/>
      <c r="BC4" s="5"/>
      <c r="BD4" s="6"/>
      <c r="BE4" s="5"/>
    </row>
    <row r="5" spans="1:74" ht="23.25" customHeight="1" thickBot="1" x14ac:dyDescent="0.3">
      <c r="B5" s="318"/>
      <c r="C5" s="319"/>
      <c r="D5" s="7" t="s">
        <v>2</v>
      </c>
      <c r="E5" s="8"/>
      <c r="F5" s="341" t="s">
        <v>85</v>
      </c>
      <c r="G5" s="341"/>
      <c r="H5" s="334"/>
      <c r="I5" s="335"/>
      <c r="J5" s="20"/>
      <c r="K5" s="10">
        <f>+L6*K4</f>
        <v>59787000</v>
      </c>
      <c r="L5" s="11" t="s">
        <v>3</v>
      </c>
      <c r="M5" s="5"/>
      <c r="N5" s="5"/>
      <c r="O5" s="5"/>
      <c r="P5" s="5"/>
      <c r="Q5" s="5"/>
      <c r="R5" s="5"/>
      <c r="S5" s="5"/>
      <c r="T5" s="5"/>
      <c r="U5" s="5"/>
      <c r="V5" s="5"/>
      <c r="W5" s="6"/>
      <c r="X5" s="6"/>
      <c r="Y5" s="6"/>
      <c r="Z5" s="6"/>
      <c r="AA5" s="6"/>
      <c r="AB5" s="6"/>
      <c r="AC5" s="348" t="s">
        <v>4</v>
      </c>
      <c r="AD5" s="349"/>
      <c r="AE5" s="349"/>
      <c r="AF5" s="349"/>
      <c r="AG5" s="349"/>
      <c r="AH5" s="349"/>
      <c r="AI5" s="349"/>
      <c r="AJ5" s="349"/>
      <c r="AK5" s="349"/>
      <c r="AL5" s="349"/>
      <c r="AM5" s="349"/>
      <c r="AN5" s="349"/>
      <c r="AO5" s="349"/>
      <c r="AP5" s="350"/>
      <c r="AQ5" s="5"/>
      <c r="AR5" s="5"/>
      <c r="AS5" s="5"/>
      <c r="AT5" s="5"/>
      <c r="AU5" s="5"/>
      <c r="AV5" s="5"/>
      <c r="AW5" s="5"/>
      <c r="AX5" s="5"/>
      <c r="AY5" s="5"/>
      <c r="AZ5" s="5"/>
      <c r="BA5" s="5"/>
      <c r="BB5" s="5"/>
      <c r="BC5" s="5"/>
      <c r="BD5" s="5"/>
      <c r="BE5" s="5"/>
    </row>
    <row r="6" spans="1:74" s="12" customFormat="1" ht="31.5" customHeight="1" thickBot="1" x14ac:dyDescent="0.3">
      <c r="B6" s="320"/>
      <c r="C6" s="321"/>
      <c r="D6" s="13" t="s">
        <v>5</v>
      </c>
      <c r="E6" s="354" t="s">
        <v>2271</v>
      </c>
      <c r="F6" s="354"/>
      <c r="G6" s="355"/>
      <c r="H6" s="351" t="s">
        <v>82</v>
      </c>
      <c r="I6" s="352"/>
      <c r="J6" s="352"/>
      <c r="K6" s="353"/>
      <c r="L6" s="18">
        <v>1423500</v>
      </c>
      <c r="M6" s="5"/>
      <c r="N6" s="338" t="s">
        <v>6</v>
      </c>
      <c r="O6" s="339"/>
      <c r="P6" s="338" t="s">
        <v>7</v>
      </c>
      <c r="Q6" s="339"/>
      <c r="R6" s="340"/>
      <c r="S6" s="346" t="s">
        <v>8</v>
      </c>
      <c r="T6" s="347"/>
      <c r="U6" s="338" t="s">
        <v>9</v>
      </c>
      <c r="V6" s="339"/>
      <c r="W6" s="339"/>
      <c r="X6" s="348" t="s">
        <v>10</v>
      </c>
      <c r="Y6" s="349"/>
      <c r="Z6" s="349"/>
      <c r="AA6" s="349"/>
      <c r="AB6" s="350"/>
      <c r="AC6" s="348" t="s">
        <v>11</v>
      </c>
      <c r="AD6" s="349"/>
      <c r="AE6" s="349"/>
      <c r="AF6" s="349"/>
      <c r="AG6" s="350"/>
      <c r="AH6" s="338" t="s">
        <v>12</v>
      </c>
      <c r="AI6" s="339"/>
      <c r="AJ6" s="339"/>
      <c r="AK6" s="340"/>
      <c r="AL6" s="338" t="s">
        <v>13</v>
      </c>
      <c r="AM6" s="339"/>
      <c r="AN6" s="339"/>
      <c r="AO6" s="339"/>
      <c r="AP6" s="340"/>
      <c r="AQ6" s="5"/>
      <c r="AR6" s="338" t="s">
        <v>75</v>
      </c>
      <c r="AS6" s="340"/>
      <c r="AT6" s="338" t="s">
        <v>14</v>
      </c>
      <c r="AU6" s="339"/>
      <c r="AV6" s="339"/>
      <c r="AW6" s="339"/>
      <c r="AX6" s="339"/>
      <c r="AY6" s="340"/>
      <c r="AZ6" s="338" t="s">
        <v>72</v>
      </c>
      <c r="BA6" s="339"/>
      <c r="BB6" s="340"/>
      <c r="BC6" s="338" t="s">
        <v>15</v>
      </c>
      <c r="BD6" s="339"/>
      <c r="BE6" s="340"/>
    </row>
    <row r="7" spans="1:74" s="16" customFormat="1" ht="77.25" thickBot="1" x14ac:dyDescent="0.3">
      <c r="A7" s="14"/>
      <c r="B7" s="48" t="s">
        <v>16</v>
      </c>
      <c r="C7" s="49" t="s">
        <v>17</v>
      </c>
      <c r="D7" s="55" t="s">
        <v>18</v>
      </c>
      <c r="E7" s="56" t="s">
        <v>19</v>
      </c>
      <c r="F7" s="56" t="s">
        <v>20</v>
      </c>
      <c r="G7" s="55" t="s">
        <v>21</v>
      </c>
      <c r="H7" s="48" t="s">
        <v>22</v>
      </c>
      <c r="I7" s="48" t="s">
        <v>70</v>
      </c>
      <c r="J7" s="48" t="s">
        <v>78</v>
      </c>
      <c r="K7" s="48" t="s">
        <v>23</v>
      </c>
      <c r="L7" s="48" t="s">
        <v>24</v>
      </c>
      <c r="M7" s="48" t="s">
        <v>25</v>
      </c>
      <c r="N7" s="48" t="s">
        <v>26</v>
      </c>
      <c r="O7" s="49" t="s">
        <v>27</v>
      </c>
      <c r="P7" s="49" t="s">
        <v>28</v>
      </c>
      <c r="Q7" s="48" t="s">
        <v>29</v>
      </c>
      <c r="R7" s="48" t="s">
        <v>30</v>
      </c>
      <c r="S7" s="48" t="s">
        <v>31</v>
      </c>
      <c r="T7" s="48" t="s">
        <v>32</v>
      </c>
      <c r="U7" s="48" t="s">
        <v>33</v>
      </c>
      <c r="V7" s="49" t="s">
        <v>34</v>
      </c>
      <c r="W7" s="48" t="s">
        <v>35</v>
      </c>
      <c r="X7" s="48" t="s">
        <v>68</v>
      </c>
      <c r="Y7" s="48" t="s">
        <v>36</v>
      </c>
      <c r="Z7" s="48" t="s">
        <v>37</v>
      </c>
      <c r="AA7" s="54" t="s">
        <v>38</v>
      </c>
      <c r="AB7" s="53" t="s">
        <v>39</v>
      </c>
      <c r="AC7" s="48" t="s">
        <v>40</v>
      </c>
      <c r="AD7" s="48" t="s">
        <v>41</v>
      </c>
      <c r="AE7" s="48" t="s">
        <v>42</v>
      </c>
      <c r="AF7" s="54" t="s">
        <v>43</v>
      </c>
      <c r="AG7" s="53" t="s">
        <v>44</v>
      </c>
      <c r="AH7" s="48" t="s">
        <v>45</v>
      </c>
      <c r="AI7" s="48" t="s">
        <v>46</v>
      </c>
      <c r="AJ7" s="54" t="s">
        <v>47</v>
      </c>
      <c r="AK7" s="54" t="s">
        <v>80</v>
      </c>
      <c r="AL7" s="48" t="s">
        <v>48</v>
      </c>
      <c r="AM7" s="54" t="s">
        <v>49</v>
      </c>
      <c r="AN7" s="54" t="s">
        <v>50</v>
      </c>
      <c r="AO7" s="54" t="s">
        <v>79</v>
      </c>
      <c r="AP7" s="53" t="s">
        <v>51</v>
      </c>
      <c r="AQ7" s="53" t="s">
        <v>52</v>
      </c>
      <c r="AR7" s="48" t="s">
        <v>76</v>
      </c>
      <c r="AS7" s="48" t="s">
        <v>77</v>
      </c>
      <c r="AT7" s="48" t="s">
        <v>53</v>
      </c>
      <c r="AU7" s="48" t="s">
        <v>54</v>
      </c>
      <c r="AV7" s="48" t="s">
        <v>55</v>
      </c>
      <c r="AW7" s="52" t="s">
        <v>56</v>
      </c>
      <c r="AX7" s="51" t="s">
        <v>57</v>
      </c>
      <c r="AY7" s="51" t="s">
        <v>83</v>
      </c>
      <c r="AZ7" s="50" t="s">
        <v>84</v>
      </c>
      <c r="BA7" s="48" t="s">
        <v>58</v>
      </c>
      <c r="BB7" s="48" t="s">
        <v>59</v>
      </c>
      <c r="BC7" s="49" t="s">
        <v>60</v>
      </c>
      <c r="BD7" s="49" t="s">
        <v>61</v>
      </c>
      <c r="BE7" s="49" t="s">
        <v>62</v>
      </c>
      <c r="BF7" s="15"/>
      <c r="BG7" s="15"/>
      <c r="BH7" s="15"/>
      <c r="BI7" s="15"/>
      <c r="BJ7" s="15"/>
      <c r="BK7" s="15"/>
      <c r="BL7" s="15"/>
      <c r="BM7" s="15"/>
      <c r="BN7" s="15"/>
      <c r="BO7" s="15"/>
      <c r="BP7" s="15"/>
      <c r="BQ7" s="15"/>
      <c r="BR7" s="15"/>
      <c r="BS7" s="15"/>
      <c r="BT7" s="15"/>
      <c r="BU7" s="15"/>
      <c r="BV7" s="15"/>
    </row>
    <row r="8" spans="1:74" s="12" customFormat="1" ht="12.75" x14ac:dyDescent="0.2">
      <c r="B8" s="57">
        <v>2025</v>
      </c>
      <c r="C8" s="57">
        <v>891780111</v>
      </c>
      <c r="D8" s="57" t="s">
        <v>63</v>
      </c>
      <c r="E8" s="62" t="s">
        <v>2270</v>
      </c>
      <c r="F8" s="58" t="s">
        <v>2269</v>
      </c>
      <c r="G8" s="58">
        <v>0</v>
      </c>
      <c r="H8" s="58" t="s">
        <v>71</v>
      </c>
      <c r="I8" s="57" t="s">
        <v>64</v>
      </c>
      <c r="J8" s="59" t="s">
        <v>81</v>
      </c>
      <c r="K8" s="60" t="s">
        <v>2268</v>
      </c>
      <c r="L8" s="61">
        <v>19096000</v>
      </c>
      <c r="M8" s="57" t="s">
        <v>66</v>
      </c>
      <c r="N8" s="60" t="s">
        <v>2267</v>
      </c>
      <c r="O8" s="60">
        <v>1082862655</v>
      </c>
      <c r="P8" s="62">
        <v>65</v>
      </c>
      <c r="Q8" s="63">
        <v>45673</v>
      </c>
      <c r="R8" s="62">
        <v>19096000</v>
      </c>
      <c r="S8" s="63">
        <v>45678</v>
      </c>
      <c r="T8" s="61">
        <v>19096000</v>
      </c>
      <c r="U8" s="58" t="s">
        <v>65</v>
      </c>
      <c r="V8" s="61">
        <v>12548945</v>
      </c>
      <c r="W8" s="59" t="s">
        <v>2266</v>
      </c>
      <c r="X8" s="64">
        <v>45678</v>
      </c>
      <c r="Y8" s="64">
        <v>45678</v>
      </c>
      <c r="Z8" s="64" t="s">
        <v>73</v>
      </c>
      <c r="AA8" s="64">
        <v>45826</v>
      </c>
      <c r="AB8" s="65">
        <f>+IF(Z8="1800-01-01",AA8-Y8,AA8-Z8)</f>
        <v>148</v>
      </c>
      <c r="AC8" s="61">
        <v>0</v>
      </c>
      <c r="AD8" s="61">
        <v>0</v>
      </c>
      <c r="AE8" s="61">
        <v>0</v>
      </c>
      <c r="AF8" s="66" t="s">
        <v>73</v>
      </c>
      <c r="AG8" s="65">
        <f>+IF(AF8="1800-01-01",0,AF8-AA8)</f>
        <v>0</v>
      </c>
      <c r="AH8" s="61">
        <v>0</v>
      </c>
      <c r="AI8" s="61">
        <v>0</v>
      </c>
      <c r="AJ8" s="58" t="s">
        <v>73</v>
      </c>
      <c r="AK8" s="63" t="s">
        <v>73</v>
      </c>
      <c r="AL8" s="61">
        <v>0</v>
      </c>
      <c r="AM8" s="63" t="s">
        <v>73</v>
      </c>
      <c r="AN8" s="63" t="s">
        <v>73</v>
      </c>
      <c r="AO8" s="63" t="s">
        <v>73</v>
      </c>
      <c r="AP8" s="65">
        <f>+IF(AM8="1800-01-01",0,AN8-AM8)</f>
        <v>0</v>
      </c>
      <c r="AQ8" s="65">
        <f>+L8+AD8-AI8</f>
        <v>19096000</v>
      </c>
      <c r="AR8" s="58" t="s">
        <v>65</v>
      </c>
      <c r="AS8" s="61">
        <v>19096000</v>
      </c>
      <c r="AT8" s="58" t="s">
        <v>86</v>
      </c>
      <c r="AU8" s="61">
        <v>0</v>
      </c>
      <c r="AV8" s="67" t="s">
        <v>73</v>
      </c>
      <c r="AW8" s="68">
        <v>3472000</v>
      </c>
      <c r="AX8" s="69">
        <f>AQ8-AW8</f>
        <v>15624000</v>
      </c>
      <c r="AY8" s="70">
        <f>+IFERROR(AW8/AQ8,"_")</f>
        <v>0.18181818181818182</v>
      </c>
      <c r="AZ8" s="71">
        <v>0.18181818181818182</v>
      </c>
      <c r="BA8" s="67" t="s">
        <v>73</v>
      </c>
      <c r="BB8" s="58" t="s">
        <v>87</v>
      </c>
      <c r="BC8" s="60" t="s">
        <v>2265</v>
      </c>
      <c r="BD8" s="57" t="s">
        <v>65</v>
      </c>
      <c r="BE8" s="57" t="s">
        <v>65</v>
      </c>
    </row>
    <row r="9" spans="1:74" ht="15.75" thickBot="1" x14ac:dyDescent="0.3">
      <c r="B9" s="184">
        <v>2025</v>
      </c>
      <c r="C9" s="184">
        <v>891780111</v>
      </c>
      <c r="D9" s="184" t="s">
        <v>63</v>
      </c>
      <c r="E9" s="107" t="s">
        <v>2264</v>
      </c>
      <c r="F9" s="184" t="s">
        <v>2263</v>
      </c>
      <c r="G9" s="184">
        <v>0</v>
      </c>
      <c r="H9" s="184" t="s">
        <v>71</v>
      </c>
      <c r="I9" s="184" t="s">
        <v>64</v>
      </c>
      <c r="J9" s="183" t="s">
        <v>81</v>
      </c>
      <c r="K9" s="176" t="s">
        <v>2262</v>
      </c>
      <c r="L9" s="180">
        <v>19096000</v>
      </c>
      <c r="M9" s="184" t="s">
        <v>66</v>
      </c>
      <c r="N9" s="176" t="s">
        <v>2261</v>
      </c>
      <c r="O9" s="176">
        <v>1082907794</v>
      </c>
      <c r="P9" s="176">
        <v>66</v>
      </c>
      <c r="Q9" s="182">
        <v>45673</v>
      </c>
      <c r="R9" s="176">
        <v>19096000</v>
      </c>
      <c r="S9" s="182">
        <v>45678</v>
      </c>
      <c r="T9" s="180">
        <v>19096000</v>
      </c>
      <c r="U9" s="184" t="s">
        <v>65</v>
      </c>
      <c r="V9" s="180">
        <v>72148417</v>
      </c>
      <c r="W9" s="183" t="s">
        <v>2260</v>
      </c>
      <c r="X9" s="182">
        <v>45678</v>
      </c>
      <c r="Y9" s="182">
        <v>45678</v>
      </c>
      <c r="Z9" s="182" t="s">
        <v>73</v>
      </c>
      <c r="AA9" s="182">
        <v>45826</v>
      </c>
      <c r="AB9" s="181">
        <f>+IF(Z9="1800-01-01",AA9-Y9,AA9-Z9)</f>
        <v>148</v>
      </c>
      <c r="AC9" s="180">
        <v>0</v>
      </c>
      <c r="AD9" s="180">
        <v>0</v>
      </c>
      <c r="AE9" s="180">
        <v>0</v>
      </c>
      <c r="AF9" s="184" t="s">
        <v>73</v>
      </c>
      <c r="AG9" s="181">
        <f>+IF(AF9="1800-01-01",0,AF9-AA9)</f>
        <v>0</v>
      </c>
      <c r="AH9" s="180">
        <v>0</v>
      </c>
      <c r="AI9" s="180">
        <v>0</v>
      </c>
      <c r="AJ9" s="184" t="s">
        <v>73</v>
      </c>
      <c r="AK9" s="184" t="s">
        <v>73</v>
      </c>
      <c r="AL9" s="180">
        <v>0</v>
      </c>
      <c r="AM9" s="184" t="s">
        <v>73</v>
      </c>
      <c r="AN9" s="184" t="s">
        <v>73</v>
      </c>
      <c r="AO9" s="184" t="s">
        <v>73</v>
      </c>
      <c r="AP9" s="181">
        <f>+IF(AM9="1800-01-01",0,AN9-AM9)</f>
        <v>0</v>
      </c>
      <c r="AQ9" s="181">
        <f>+L9+AD9-AI9</f>
        <v>19096000</v>
      </c>
      <c r="AR9" s="184" t="s">
        <v>65</v>
      </c>
      <c r="AS9" s="180">
        <v>19096000</v>
      </c>
      <c r="AT9" s="184" t="s">
        <v>86</v>
      </c>
      <c r="AU9" s="180">
        <v>0</v>
      </c>
      <c r="AV9" s="184" t="s">
        <v>73</v>
      </c>
      <c r="AW9" s="202">
        <v>3472000</v>
      </c>
      <c r="AX9" s="203">
        <v>15624000</v>
      </c>
      <c r="AY9" s="204">
        <v>0.18</v>
      </c>
      <c r="AZ9" s="177">
        <v>0.18181818181818182</v>
      </c>
      <c r="BA9" s="91" t="s">
        <v>73</v>
      </c>
      <c r="BB9" s="184" t="s">
        <v>87</v>
      </c>
      <c r="BC9" s="176" t="s">
        <v>2259</v>
      </c>
      <c r="BD9" s="184" t="s">
        <v>65</v>
      </c>
      <c r="BE9" s="184" t="s">
        <v>65</v>
      </c>
    </row>
    <row r="10" spans="1:74" s="17" customFormat="1" ht="15.75" thickBot="1" x14ac:dyDescent="0.3">
      <c r="B10" s="342" t="s">
        <v>67</v>
      </c>
      <c r="C10" s="343"/>
      <c r="D10" s="344"/>
      <c r="E10" s="45">
        <f>+SUBTOTAL(3,E8:E9)</f>
        <v>2</v>
      </c>
      <c r="F10" s="34"/>
      <c r="G10" s="35"/>
      <c r="H10" s="35"/>
      <c r="I10" s="35"/>
      <c r="J10" s="44"/>
      <c r="K10" s="33"/>
      <c r="L10" s="43">
        <f>SUM(L8:L9)</f>
        <v>38192000</v>
      </c>
      <c r="M10" s="328"/>
      <c r="N10" s="329"/>
      <c r="O10" s="329"/>
      <c r="P10" s="329"/>
      <c r="Q10" s="329"/>
      <c r="R10" s="329"/>
      <c r="S10" s="329"/>
      <c r="T10" s="329"/>
      <c r="U10" s="329"/>
      <c r="V10" s="329"/>
      <c r="W10" s="329"/>
      <c r="X10" s="329"/>
      <c r="Y10" s="329"/>
      <c r="Z10" s="329"/>
      <c r="AA10" s="329"/>
      <c r="AB10" s="345"/>
      <c r="AC10" s="40">
        <f>SUM(AC8:AC9)</f>
        <v>0</v>
      </c>
      <c r="AD10" s="32">
        <f>SUM(AD8:AD9)</f>
        <v>0</v>
      </c>
      <c r="AE10" s="32">
        <f>SUM(AE8:AE9)</f>
        <v>0</v>
      </c>
      <c r="AF10" s="36"/>
      <c r="AG10" s="32">
        <f>SUM(AG8:AG9)</f>
        <v>0</v>
      </c>
      <c r="AH10" s="32">
        <f>SUM(AH8:AH9)</f>
        <v>0</v>
      </c>
      <c r="AI10" s="42">
        <f>SUM(AI8:AI9)</f>
        <v>0</v>
      </c>
      <c r="AJ10" s="126"/>
      <c r="AK10" s="36"/>
      <c r="AL10" s="41">
        <f>SUM(AL8:AL9)</f>
        <v>0</v>
      </c>
      <c r="AM10" s="328"/>
      <c r="AN10" s="329"/>
      <c r="AO10" s="329"/>
      <c r="AP10" s="345"/>
      <c r="AQ10" s="40">
        <f>SUM(AQ8:AQ9)</f>
        <v>38192000</v>
      </c>
      <c r="AR10" s="36"/>
      <c r="AS10" s="39">
        <f>SUM(AQ10:AR10)</f>
        <v>38192000</v>
      </c>
      <c r="AT10" s="36"/>
      <c r="AU10" s="32">
        <f>SUM(AU8:AU9)</f>
        <v>0</v>
      </c>
      <c r="AV10" s="36"/>
      <c r="AW10" s="38">
        <f>SUM(AW8:AW9)</f>
        <v>6944000</v>
      </c>
      <c r="AX10" s="37">
        <f>SUM(AX8:AX9)</f>
        <v>31248000</v>
      </c>
      <c r="AY10" s="328"/>
      <c r="AZ10" s="329"/>
      <c r="BA10" s="329"/>
      <c r="BB10" s="329"/>
      <c r="BC10" s="329"/>
      <c r="BD10" s="329"/>
      <c r="BE10" s="329"/>
    </row>
  </sheetData>
  <sheetProtection formatCells="0" formatColumns="0" formatRows="0" insertRows="0" deleteRows="0" autoFilter="0"/>
  <mergeCells count="23">
    <mergeCell ref="H6:K6"/>
    <mergeCell ref="AT6:AY6"/>
    <mergeCell ref="AR6:AS6"/>
    <mergeCell ref="AH6:AK6"/>
    <mergeCell ref="AL6:AP6"/>
    <mergeCell ref="X6:AB6"/>
    <mergeCell ref="AC6:AG6"/>
    <mergeCell ref="B3:C6"/>
    <mergeCell ref="D3:G4"/>
    <mergeCell ref="AY10:BE10"/>
    <mergeCell ref="H3:I5"/>
    <mergeCell ref="E6:G6"/>
    <mergeCell ref="AZ6:BB6"/>
    <mergeCell ref="F5:G5"/>
    <mergeCell ref="B10:D10"/>
    <mergeCell ref="M10:AB10"/>
    <mergeCell ref="BC6:BE6"/>
    <mergeCell ref="N6:O6"/>
    <mergeCell ref="P6:R6"/>
    <mergeCell ref="S6:T6"/>
    <mergeCell ref="AM10:AP10"/>
    <mergeCell ref="U6:W6"/>
    <mergeCell ref="AC5:AP5"/>
  </mergeCells>
  <conditionalFormatting sqref="F5 E6">
    <cfRule type="containsText" dxfId="38" priority="8" operator="containsText" text="Seleccione Ordenador">
      <formula>NOT(ISERROR(SEARCH("Seleccione Ordenador",E5)))</formula>
    </cfRule>
  </conditionalFormatting>
  <conditionalFormatting sqref="F5:G5">
    <cfRule type="colorScale" priority="7">
      <colorScale>
        <cfvo type="min"/>
        <cfvo type="percentile" val="50"/>
        <cfvo type="max"/>
        <color rgb="FFF8696B"/>
        <color rgb="FFFFEB84"/>
        <color rgb="FF63BE7B"/>
      </colorScale>
    </cfRule>
  </conditionalFormatting>
  <conditionalFormatting sqref="L8:L9">
    <cfRule type="cellIs" dxfId="37" priority="4" operator="greaterThan">
      <formula>$K$5</formula>
    </cfRule>
  </conditionalFormatting>
  <conditionalFormatting sqref="AB8:AB9 AG8:AG9 AP8:AS9 AX8:AZ9">
    <cfRule type="expression" dxfId="36" priority="5">
      <formula>+_xlfn.ISFORMULA(AB8)</formula>
    </cfRule>
  </conditionalFormatting>
  <conditionalFormatting sqref="AD8:AD9">
    <cfRule type="cellIs" dxfId="35" priority="3" operator="greaterThan">
      <formula>$L$8/2</formula>
    </cfRule>
  </conditionalFormatting>
  <dataValidations count="10">
    <dataValidation type="list" allowBlank="1" showInputMessage="1" showErrorMessage="1" sqref="J8" xr:uid="{FAF74885-72D6-4561-BE2D-B13692DE44E5}">
      <formula1>"CONTRATO DE OBRAS, OTROS TIPOS, PRESTACIÓN DE SERVICIOS, SUMINISTROS"</formula1>
    </dataValidation>
    <dataValidation type="list" allowBlank="1" showInputMessage="1" showErrorMessage="1" sqref="BB8:BB9" xr:uid="{63DA7620-CE4C-4F8A-896E-61CFBC4FF58E}">
      <formula1>"Por iniciar,En ejecucion,Suspendido,Terminado,Liquidado"</formula1>
    </dataValidation>
    <dataValidation type="list" allowBlank="1" showInputMessage="1" showErrorMessage="1" sqref="H8" xr:uid="{0702C2A5-72D9-4820-8D3B-D816F8654FDD}">
      <formula1>"OTRO SECTOR"</formula1>
    </dataValidation>
    <dataValidation type="list" allowBlank="1" showInputMessage="1" showErrorMessage="1" sqref="M8" xr:uid="{EE8EE2F2-8BC1-46D7-B28C-9776309D777D}">
      <formula1>"DIRECTA"</formula1>
    </dataValidation>
    <dataValidation type="list" allowBlank="1" showInputMessage="1" showErrorMessage="1" sqref="I8" xr:uid="{824282D2-6949-47C9-9CE1-93CEB98509B5}">
      <formula1>"FUNCIONAMIENTO,INVERSION,OTROS"</formula1>
    </dataValidation>
    <dataValidation type="list" allowBlank="1" showInputMessage="1" showErrorMessage="1" sqref="BE8" xr:uid="{7299B4FF-1FDF-4CCF-8E6C-D62CC1F07AC6}">
      <formula1>"SI,NA por TIPO Contrato"</formula1>
    </dataValidation>
    <dataValidation type="list" allowBlank="1" showInputMessage="1" showErrorMessage="1" sqref="BD8"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K4" xr:uid="{119A65B2-1C8E-4B58-BB14-57AEDBCBD383}">
      <formula1>"42,250,1000,3000"</formula1>
    </dataValidation>
    <dataValidation type="list" allowBlank="1" showInputMessage="1" showErrorMessage="1" sqref="U8 AT8 AR8:AR9" xr:uid="{301B71B2-D3E4-4E77-88BC-DCB7485E0C66}">
      <formula1>"SI,NO"</formula1>
    </dataValidation>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FCA8B-150A-4CA1-9165-52A4967618F5}">
  <dimension ref="A1:BV19"/>
  <sheetViews>
    <sheetView showGridLines="0" workbookViewId="0">
      <selection activeCell="BL7" sqref="BL7"/>
    </sheetView>
  </sheetViews>
  <sheetFormatPr baseColWidth="10" defaultRowHeight="15" x14ac:dyDescent="0.25"/>
  <cols>
    <col min="1" max="1" width="2.5703125" customWidth="1"/>
    <col min="2" max="2" width="9.28515625" customWidth="1"/>
    <col min="3" max="3" width="13.5703125" customWidth="1"/>
    <col min="4" max="4" width="26.140625" customWidth="1"/>
    <col min="5" max="5" width="22.140625" customWidth="1"/>
    <col min="6" max="6" width="15.7109375" style="21" customWidth="1"/>
    <col min="7" max="7" width="15.85546875" style="21" customWidth="1"/>
    <col min="8" max="8" width="16.5703125" style="21" customWidth="1"/>
    <col min="9" max="9" width="17.42578125" style="21" customWidth="1"/>
    <col min="10" max="10" width="17.42578125" style="22" customWidth="1"/>
    <col min="11" max="11" width="18.42578125" customWidth="1"/>
    <col min="12" max="12" width="13.42578125" bestFit="1" customWidth="1"/>
    <col min="13" max="13" width="13.42578125" customWidth="1"/>
    <col min="14" max="14" width="16.140625" customWidth="1"/>
    <col min="15" max="15" width="16.42578125" customWidth="1"/>
    <col min="17" max="17" width="12.42578125" customWidth="1"/>
    <col min="19" max="19" width="14.7109375" customWidth="1"/>
    <col min="20" max="20" width="16.140625" customWidth="1"/>
    <col min="21" max="21" width="14.140625" customWidth="1"/>
    <col min="22" max="22" width="14.42578125" customWidth="1"/>
    <col min="23" max="23" width="17.140625" customWidth="1"/>
    <col min="24" max="24" width="13.85546875" customWidth="1"/>
    <col min="25" max="25" width="14.42578125" customWidth="1"/>
    <col min="26" max="26" width="13.85546875" customWidth="1"/>
    <col min="27" max="27" width="13.5703125" customWidth="1"/>
    <col min="28" max="28" width="13.28515625" customWidth="1"/>
    <col min="31" max="31" width="13.42578125" customWidth="1"/>
    <col min="32" max="32" width="13.28515625" customWidth="1"/>
    <col min="33" max="33" width="13.5703125" customWidth="1"/>
    <col min="34" max="34" width="16.5703125" customWidth="1"/>
    <col min="35" max="35" width="14.28515625" customWidth="1"/>
    <col min="36" max="36" width="14.28515625" style="21" customWidth="1"/>
    <col min="37" max="37" width="13.85546875" customWidth="1"/>
    <col min="38" max="38" width="15.5703125" customWidth="1"/>
    <col min="39" max="41" width="13.28515625" customWidth="1"/>
    <col min="42" max="42" width="14" customWidth="1"/>
    <col min="43" max="45" width="14.85546875" customWidth="1"/>
    <col min="46" max="46" width="14.7109375" customWidth="1"/>
    <col min="47" max="48" width="14.28515625" customWidth="1"/>
    <col min="49" max="49" width="13.42578125" customWidth="1"/>
    <col min="50" max="52" width="12" customWidth="1"/>
    <col min="53" max="53" width="14.42578125" customWidth="1"/>
    <col min="54" max="54" width="12.42578125" customWidth="1"/>
  </cols>
  <sheetData>
    <row r="1" spans="1:74" ht="7.5" customHeight="1" x14ac:dyDescent="0.25">
      <c r="F1"/>
      <c r="G1"/>
      <c r="H1"/>
      <c r="I1"/>
      <c r="J1"/>
      <c r="W1" s="1"/>
      <c r="AJ1"/>
    </row>
    <row r="2" spans="1:74" ht="11.25" customHeight="1" thickBot="1" x14ac:dyDescent="0.3">
      <c r="F2"/>
      <c r="G2"/>
      <c r="H2" s="2"/>
      <c r="I2"/>
      <c r="J2"/>
      <c r="W2" s="1"/>
      <c r="AJ2"/>
    </row>
    <row r="3" spans="1:74" ht="21" customHeight="1" thickBot="1" x14ac:dyDescent="0.3">
      <c r="B3" s="316"/>
      <c r="C3" s="317"/>
      <c r="D3" s="322" t="s">
        <v>69</v>
      </c>
      <c r="E3" s="323"/>
      <c r="F3" s="323"/>
      <c r="G3" s="324"/>
      <c r="H3" s="330" t="s">
        <v>0</v>
      </c>
      <c r="I3" s="331"/>
      <c r="J3" s="19"/>
      <c r="K3" s="4" t="s">
        <v>74</v>
      </c>
      <c r="L3" s="9"/>
      <c r="M3" s="5"/>
      <c r="N3" s="5"/>
      <c r="O3" s="5"/>
      <c r="P3" s="5"/>
      <c r="Q3" s="5"/>
      <c r="R3" s="5"/>
      <c r="S3" s="5"/>
      <c r="T3" s="5"/>
      <c r="U3" s="5"/>
      <c r="V3" s="5"/>
      <c r="W3" s="6"/>
      <c r="X3" s="6"/>
      <c r="Y3" s="5"/>
      <c r="Z3" s="6"/>
      <c r="AA3" s="5"/>
      <c r="AB3" s="6"/>
      <c r="AC3" s="5"/>
      <c r="AD3" s="6"/>
      <c r="AE3" s="5"/>
      <c r="AF3" s="6"/>
      <c r="AG3" s="5"/>
      <c r="AH3" s="6"/>
      <c r="AI3" s="5"/>
      <c r="AJ3" s="5"/>
      <c r="AK3" s="6"/>
      <c r="AL3" s="5"/>
      <c r="AM3" s="6"/>
      <c r="AN3" s="5"/>
      <c r="AO3" s="5"/>
      <c r="AP3" s="6"/>
      <c r="AQ3" s="5"/>
      <c r="AR3" s="5"/>
      <c r="AS3" s="5"/>
      <c r="AT3" s="5"/>
      <c r="AU3" s="5"/>
      <c r="AV3" s="5"/>
      <c r="AW3" s="6"/>
      <c r="AX3" s="5"/>
      <c r="AY3" s="5"/>
      <c r="AZ3" s="6"/>
      <c r="BA3" s="5"/>
      <c r="BB3" s="6"/>
      <c r="BC3" s="5"/>
      <c r="BD3" s="6"/>
      <c r="BE3" s="5"/>
    </row>
    <row r="4" spans="1:74" ht="28.5" customHeight="1" thickBot="1" x14ac:dyDescent="0.3">
      <c r="B4" s="318"/>
      <c r="C4" s="319"/>
      <c r="D4" s="325"/>
      <c r="E4" s="326"/>
      <c r="F4" s="326"/>
      <c r="G4" s="327"/>
      <c r="H4" s="332"/>
      <c r="I4" s="333"/>
      <c r="J4" s="20"/>
      <c r="K4" s="3">
        <v>42</v>
      </c>
      <c r="L4" s="4" t="s">
        <v>1</v>
      </c>
      <c r="M4" s="5"/>
      <c r="N4" s="5"/>
      <c r="O4" s="5"/>
      <c r="P4" s="5"/>
      <c r="Q4" s="5"/>
      <c r="R4" s="5"/>
      <c r="S4" s="5"/>
      <c r="T4" s="5"/>
      <c r="U4" s="5"/>
      <c r="V4" s="5"/>
      <c r="W4" s="6"/>
      <c r="X4" s="6"/>
      <c r="Y4" s="5"/>
      <c r="Z4" s="6"/>
      <c r="AA4" s="5"/>
      <c r="AB4" s="6"/>
      <c r="AC4" s="5"/>
      <c r="AD4" s="6"/>
      <c r="AE4" s="5"/>
      <c r="AF4" s="6"/>
      <c r="AG4" s="5"/>
      <c r="AH4" s="6"/>
      <c r="AI4" s="5"/>
      <c r="AJ4" s="5"/>
      <c r="AK4" s="6"/>
      <c r="AL4" s="5"/>
      <c r="AM4" s="6"/>
      <c r="AN4" s="5"/>
      <c r="AO4" s="5"/>
      <c r="AP4" s="6"/>
      <c r="AQ4" s="5"/>
      <c r="AR4" s="5"/>
      <c r="AS4" s="5"/>
      <c r="AT4" s="5"/>
      <c r="AU4" s="5"/>
      <c r="AV4" s="5"/>
      <c r="AW4" s="6"/>
      <c r="AX4" s="5"/>
      <c r="AY4" s="5"/>
      <c r="AZ4" s="6"/>
      <c r="BA4" s="5"/>
      <c r="BB4" s="6"/>
      <c r="BC4" s="5"/>
      <c r="BD4" s="6"/>
      <c r="BE4" s="5"/>
    </row>
    <row r="5" spans="1:74" ht="23.25" customHeight="1" thickBot="1" x14ac:dyDescent="0.3">
      <c r="B5" s="318"/>
      <c r="C5" s="319"/>
      <c r="D5" s="7" t="s">
        <v>2</v>
      </c>
      <c r="E5" s="8"/>
      <c r="F5" s="341" t="s">
        <v>85</v>
      </c>
      <c r="G5" s="341"/>
      <c r="H5" s="334"/>
      <c r="I5" s="335"/>
      <c r="J5" s="20"/>
      <c r="K5" s="10">
        <f>+L6*K4</f>
        <v>59787000</v>
      </c>
      <c r="L5" s="11" t="s">
        <v>3</v>
      </c>
      <c r="M5" s="5"/>
      <c r="N5" s="5"/>
      <c r="O5" s="5"/>
      <c r="P5" s="5"/>
      <c r="Q5" s="5"/>
      <c r="R5" s="5"/>
      <c r="S5" s="5"/>
      <c r="T5" s="5"/>
      <c r="U5" s="5"/>
      <c r="V5" s="5"/>
      <c r="W5" s="6"/>
      <c r="X5" s="6"/>
      <c r="Y5" s="6"/>
      <c r="Z5" s="6"/>
      <c r="AA5" s="6"/>
      <c r="AB5" s="6"/>
      <c r="AC5" s="348" t="s">
        <v>4</v>
      </c>
      <c r="AD5" s="349"/>
      <c r="AE5" s="349"/>
      <c r="AF5" s="349"/>
      <c r="AG5" s="349"/>
      <c r="AH5" s="349"/>
      <c r="AI5" s="349"/>
      <c r="AJ5" s="349"/>
      <c r="AK5" s="349"/>
      <c r="AL5" s="349"/>
      <c r="AM5" s="349"/>
      <c r="AN5" s="349"/>
      <c r="AO5" s="349"/>
      <c r="AP5" s="350"/>
      <c r="AQ5" s="5"/>
      <c r="AR5" s="5"/>
      <c r="AS5" s="5"/>
      <c r="AT5" s="5"/>
      <c r="AU5" s="5"/>
      <c r="AV5" s="5"/>
      <c r="AW5" s="5"/>
      <c r="AX5" s="5"/>
      <c r="AY5" s="5"/>
      <c r="AZ5" s="5"/>
      <c r="BA5" s="5"/>
      <c r="BB5" s="5"/>
      <c r="BC5" s="5"/>
      <c r="BD5" s="5"/>
      <c r="BE5" s="5"/>
    </row>
    <row r="6" spans="1:74" s="12" customFormat="1" ht="31.5" customHeight="1" thickBot="1" x14ac:dyDescent="0.3">
      <c r="B6" s="320"/>
      <c r="C6" s="321"/>
      <c r="D6" s="13" t="s">
        <v>5</v>
      </c>
      <c r="E6" s="354" t="s">
        <v>715</v>
      </c>
      <c r="F6" s="354"/>
      <c r="G6" s="355"/>
      <c r="H6" s="351" t="s">
        <v>82</v>
      </c>
      <c r="I6" s="352"/>
      <c r="J6" s="352"/>
      <c r="K6" s="353"/>
      <c r="L6" s="18">
        <v>1423500</v>
      </c>
      <c r="M6" s="5"/>
      <c r="N6" s="338" t="s">
        <v>6</v>
      </c>
      <c r="O6" s="339"/>
      <c r="P6" s="338" t="s">
        <v>7</v>
      </c>
      <c r="Q6" s="339"/>
      <c r="R6" s="340"/>
      <c r="S6" s="346" t="s">
        <v>8</v>
      </c>
      <c r="T6" s="347"/>
      <c r="U6" s="338" t="s">
        <v>9</v>
      </c>
      <c r="V6" s="339"/>
      <c r="W6" s="339"/>
      <c r="X6" s="348" t="s">
        <v>10</v>
      </c>
      <c r="Y6" s="349"/>
      <c r="Z6" s="349"/>
      <c r="AA6" s="349"/>
      <c r="AB6" s="350"/>
      <c r="AC6" s="348" t="s">
        <v>11</v>
      </c>
      <c r="AD6" s="349"/>
      <c r="AE6" s="349"/>
      <c r="AF6" s="349"/>
      <c r="AG6" s="350"/>
      <c r="AH6" s="338" t="s">
        <v>12</v>
      </c>
      <c r="AI6" s="339"/>
      <c r="AJ6" s="339"/>
      <c r="AK6" s="340"/>
      <c r="AL6" s="338" t="s">
        <v>13</v>
      </c>
      <c r="AM6" s="339"/>
      <c r="AN6" s="339"/>
      <c r="AO6" s="339"/>
      <c r="AP6" s="340"/>
      <c r="AQ6" s="5"/>
      <c r="AR6" s="338" t="s">
        <v>75</v>
      </c>
      <c r="AS6" s="340"/>
      <c r="AT6" s="338" t="s">
        <v>14</v>
      </c>
      <c r="AU6" s="339"/>
      <c r="AV6" s="339"/>
      <c r="AW6" s="339"/>
      <c r="AX6" s="339"/>
      <c r="AY6" s="340"/>
      <c r="AZ6" s="338" t="s">
        <v>72</v>
      </c>
      <c r="BA6" s="339"/>
      <c r="BB6" s="340"/>
      <c r="BC6" s="338" t="s">
        <v>15</v>
      </c>
      <c r="BD6" s="339"/>
      <c r="BE6" s="340"/>
    </row>
    <row r="7" spans="1:74" s="16" customFormat="1" ht="77.25" thickBot="1" x14ac:dyDescent="0.3">
      <c r="A7" s="14"/>
      <c r="B7" s="24" t="s">
        <v>16</v>
      </c>
      <c r="C7" s="25" t="s">
        <v>17</v>
      </c>
      <c r="D7" s="26" t="s">
        <v>18</v>
      </c>
      <c r="E7" s="27" t="s">
        <v>19</v>
      </c>
      <c r="F7" s="27" t="s">
        <v>20</v>
      </c>
      <c r="G7" s="26" t="s">
        <v>21</v>
      </c>
      <c r="H7" s="24" t="s">
        <v>22</v>
      </c>
      <c r="I7" s="24" t="s">
        <v>70</v>
      </c>
      <c r="J7" s="24" t="s">
        <v>78</v>
      </c>
      <c r="K7" s="24" t="s">
        <v>23</v>
      </c>
      <c r="L7" s="24" t="s">
        <v>24</v>
      </c>
      <c r="M7" s="24" t="s">
        <v>25</v>
      </c>
      <c r="N7" s="24" t="s">
        <v>26</v>
      </c>
      <c r="O7" s="25" t="s">
        <v>27</v>
      </c>
      <c r="P7" s="25" t="s">
        <v>28</v>
      </c>
      <c r="Q7" s="24" t="s">
        <v>29</v>
      </c>
      <c r="R7" s="24" t="s">
        <v>30</v>
      </c>
      <c r="S7" s="24" t="s">
        <v>31</v>
      </c>
      <c r="T7" s="24" t="s">
        <v>32</v>
      </c>
      <c r="U7" s="24" t="s">
        <v>33</v>
      </c>
      <c r="V7" s="25" t="s">
        <v>34</v>
      </c>
      <c r="W7" s="24" t="s">
        <v>35</v>
      </c>
      <c r="X7" s="24" t="s">
        <v>68</v>
      </c>
      <c r="Y7" s="24" t="s">
        <v>36</v>
      </c>
      <c r="Z7" s="24" t="s">
        <v>37</v>
      </c>
      <c r="AA7" s="23" t="s">
        <v>38</v>
      </c>
      <c r="AB7" s="28" t="s">
        <v>39</v>
      </c>
      <c r="AC7" s="24" t="s">
        <v>40</v>
      </c>
      <c r="AD7" s="24" t="s">
        <v>41</v>
      </c>
      <c r="AE7" s="24" t="s">
        <v>42</v>
      </c>
      <c r="AF7" s="23" t="s">
        <v>43</v>
      </c>
      <c r="AG7" s="28" t="s">
        <v>44</v>
      </c>
      <c r="AH7" s="24" t="s">
        <v>45</v>
      </c>
      <c r="AI7" s="24" t="s">
        <v>46</v>
      </c>
      <c r="AJ7" s="23" t="s">
        <v>47</v>
      </c>
      <c r="AK7" s="23" t="s">
        <v>80</v>
      </c>
      <c r="AL7" s="24" t="s">
        <v>48</v>
      </c>
      <c r="AM7" s="23" t="s">
        <v>49</v>
      </c>
      <c r="AN7" s="23" t="s">
        <v>50</v>
      </c>
      <c r="AO7" s="23" t="s">
        <v>79</v>
      </c>
      <c r="AP7" s="28" t="s">
        <v>51</v>
      </c>
      <c r="AQ7" s="28" t="s">
        <v>52</v>
      </c>
      <c r="AR7" s="24" t="s">
        <v>76</v>
      </c>
      <c r="AS7" s="24" t="s">
        <v>77</v>
      </c>
      <c r="AT7" s="24" t="s">
        <v>53</v>
      </c>
      <c r="AU7" s="24" t="s">
        <v>54</v>
      </c>
      <c r="AV7" s="24" t="s">
        <v>55</v>
      </c>
      <c r="AW7" s="29" t="s">
        <v>56</v>
      </c>
      <c r="AX7" s="30" t="s">
        <v>57</v>
      </c>
      <c r="AY7" s="30" t="s">
        <v>83</v>
      </c>
      <c r="AZ7" s="31" t="s">
        <v>84</v>
      </c>
      <c r="BA7" s="24" t="s">
        <v>58</v>
      </c>
      <c r="BB7" s="24" t="s">
        <v>59</v>
      </c>
      <c r="BC7" s="25" t="s">
        <v>60</v>
      </c>
      <c r="BD7" s="25" t="s">
        <v>61</v>
      </c>
      <c r="BE7" s="25" t="s">
        <v>62</v>
      </c>
      <c r="BF7" s="15"/>
      <c r="BG7" s="15"/>
      <c r="BH7" s="15"/>
      <c r="BI7" s="15"/>
      <c r="BJ7" s="15"/>
      <c r="BK7" s="15"/>
      <c r="BL7" s="15"/>
      <c r="BM7" s="15"/>
      <c r="BN7" s="15"/>
      <c r="BO7" s="15"/>
      <c r="BP7" s="15"/>
      <c r="BQ7" s="15"/>
      <c r="BR7" s="15"/>
      <c r="BS7" s="15"/>
      <c r="BT7" s="15"/>
      <c r="BU7" s="15"/>
      <c r="BV7" s="15"/>
    </row>
    <row r="8" spans="1:74" s="12" customFormat="1" x14ac:dyDescent="0.2">
      <c r="B8" s="57">
        <v>2025</v>
      </c>
      <c r="C8" s="57">
        <v>891780111</v>
      </c>
      <c r="D8" s="57" t="s">
        <v>63</v>
      </c>
      <c r="E8" s="136" t="s">
        <v>714</v>
      </c>
      <c r="F8" s="58" t="s">
        <v>713</v>
      </c>
      <c r="G8" s="58">
        <v>0</v>
      </c>
      <c r="H8" s="58" t="s">
        <v>71</v>
      </c>
      <c r="I8" s="57" t="s">
        <v>64</v>
      </c>
      <c r="J8" s="59" t="s">
        <v>81</v>
      </c>
      <c r="K8" s="60" t="s">
        <v>712</v>
      </c>
      <c r="L8" s="61">
        <v>18542333</v>
      </c>
      <c r="M8" s="57" t="s">
        <v>66</v>
      </c>
      <c r="N8" s="60" t="s">
        <v>711</v>
      </c>
      <c r="O8" s="60">
        <v>1124059331</v>
      </c>
      <c r="P8" s="62">
        <v>82</v>
      </c>
      <c r="Q8" s="63">
        <v>45672</v>
      </c>
      <c r="R8" s="62">
        <v>194746333</v>
      </c>
      <c r="S8" s="63">
        <v>45678</v>
      </c>
      <c r="T8" s="61">
        <v>18542333</v>
      </c>
      <c r="U8" s="58" t="s">
        <v>65</v>
      </c>
      <c r="V8" s="61">
        <v>12550144</v>
      </c>
      <c r="W8" s="59" t="s">
        <v>687</v>
      </c>
      <c r="X8" s="64">
        <v>45678</v>
      </c>
      <c r="Y8" s="64">
        <v>45678</v>
      </c>
      <c r="Z8" s="64" t="s">
        <v>73</v>
      </c>
      <c r="AA8" s="64">
        <v>45808</v>
      </c>
      <c r="AB8" s="65">
        <f t="shared" ref="AB8:AB18" si="0">+IF(Z8="1800-01-01",AA8-Y8,AA8-Z8)</f>
        <v>130</v>
      </c>
      <c r="AC8" s="61">
        <v>0</v>
      </c>
      <c r="AD8" s="61">
        <v>0</v>
      </c>
      <c r="AE8" s="61">
        <v>0</v>
      </c>
      <c r="AF8" s="66" t="s">
        <v>73</v>
      </c>
      <c r="AG8" s="65">
        <f t="shared" ref="AG8:AG18" si="1">+IF(AF8="1800-01-01",0,AF8-AA8)</f>
        <v>0</v>
      </c>
      <c r="AH8" s="61">
        <v>0</v>
      </c>
      <c r="AI8" s="61">
        <v>0</v>
      </c>
      <c r="AJ8" s="58" t="s">
        <v>73</v>
      </c>
      <c r="AK8" s="63" t="s">
        <v>73</v>
      </c>
      <c r="AL8" s="61">
        <v>0</v>
      </c>
      <c r="AM8" s="63" t="s">
        <v>73</v>
      </c>
      <c r="AN8" s="63" t="s">
        <v>73</v>
      </c>
      <c r="AO8" s="63" t="s">
        <v>73</v>
      </c>
      <c r="AP8" s="65">
        <f t="shared" ref="AP8:AP18" si="2">+IF(AM8="1800-01-01",0,AN8-AM8)</f>
        <v>0</v>
      </c>
      <c r="AQ8" s="65">
        <f t="shared" ref="AQ8:AQ18" si="3">+L8+AD8-AI8</f>
        <v>18542333</v>
      </c>
      <c r="AR8" s="58" t="s">
        <v>65</v>
      </c>
      <c r="AS8" s="61">
        <v>18542333</v>
      </c>
      <c r="AT8" s="58" t="s">
        <v>86</v>
      </c>
      <c r="AU8" s="61">
        <v>0</v>
      </c>
      <c r="AV8" s="67" t="s">
        <v>73</v>
      </c>
      <c r="AW8" s="68">
        <v>2982333</v>
      </c>
      <c r="AX8" s="69">
        <f t="shared" ref="AX8:AX18" si="4">AQ8-AW8</f>
        <v>15560000</v>
      </c>
      <c r="AY8" s="71">
        <f t="shared" ref="AY8:AY18" si="5">AW8/AQ8</f>
        <v>0.1608391457536654</v>
      </c>
      <c r="AZ8" s="71">
        <v>0.1608</v>
      </c>
      <c r="BA8" s="67" t="s">
        <v>73</v>
      </c>
      <c r="BB8" s="58" t="s">
        <v>87</v>
      </c>
      <c r="BC8" s="165" t="s">
        <v>710</v>
      </c>
      <c r="BD8" s="57" t="s">
        <v>65</v>
      </c>
      <c r="BE8" s="57" t="s">
        <v>65</v>
      </c>
    </row>
    <row r="9" spans="1:74" x14ac:dyDescent="0.25">
      <c r="B9" s="72">
        <v>2025</v>
      </c>
      <c r="C9" s="72">
        <v>891780111</v>
      </c>
      <c r="D9" s="72" t="s">
        <v>63</v>
      </c>
      <c r="E9" s="99" t="s">
        <v>709</v>
      </c>
      <c r="F9" s="73" t="s">
        <v>708</v>
      </c>
      <c r="G9" s="73">
        <v>0</v>
      </c>
      <c r="H9" s="73" t="s">
        <v>71</v>
      </c>
      <c r="I9" s="72" t="s">
        <v>64</v>
      </c>
      <c r="J9" s="74" t="s">
        <v>81</v>
      </c>
      <c r="K9" s="97" t="s">
        <v>707</v>
      </c>
      <c r="L9" s="76">
        <v>18542333</v>
      </c>
      <c r="M9" s="72" t="s">
        <v>66</v>
      </c>
      <c r="N9" s="97" t="s">
        <v>706</v>
      </c>
      <c r="O9" s="97">
        <v>1079933607</v>
      </c>
      <c r="P9" s="97">
        <v>82</v>
      </c>
      <c r="Q9" s="78">
        <v>45672</v>
      </c>
      <c r="R9" s="97">
        <v>194746333</v>
      </c>
      <c r="S9" s="78">
        <v>45678</v>
      </c>
      <c r="T9" s="76">
        <v>18542333</v>
      </c>
      <c r="U9" s="73" t="s">
        <v>65</v>
      </c>
      <c r="V9" s="76">
        <v>12550144</v>
      </c>
      <c r="W9" s="74" t="s">
        <v>687</v>
      </c>
      <c r="X9" s="75">
        <v>45678</v>
      </c>
      <c r="Y9" s="75">
        <v>45678</v>
      </c>
      <c r="Z9" s="75" t="s">
        <v>73</v>
      </c>
      <c r="AA9" s="75">
        <v>45808</v>
      </c>
      <c r="AB9" s="96">
        <f t="shared" si="0"/>
        <v>130</v>
      </c>
      <c r="AC9" s="76">
        <v>0</v>
      </c>
      <c r="AD9" s="76">
        <v>0</v>
      </c>
      <c r="AE9" s="76">
        <v>0</v>
      </c>
      <c r="AF9" s="77" t="s">
        <v>73</v>
      </c>
      <c r="AG9" s="96">
        <f t="shared" si="1"/>
        <v>0</v>
      </c>
      <c r="AH9" s="76">
        <v>0</v>
      </c>
      <c r="AI9" s="76">
        <v>0</v>
      </c>
      <c r="AJ9" s="73" t="s">
        <v>73</v>
      </c>
      <c r="AK9" s="78" t="s">
        <v>73</v>
      </c>
      <c r="AL9" s="76">
        <v>0</v>
      </c>
      <c r="AM9" s="78" t="s">
        <v>73</v>
      </c>
      <c r="AN9" s="78" t="s">
        <v>73</v>
      </c>
      <c r="AO9" s="78" t="s">
        <v>73</v>
      </c>
      <c r="AP9" s="96">
        <f t="shared" si="2"/>
        <v>0</v>
      </c>
      <c r="AQ9" s="96">
        <f t="shared" si="3"/>
        <v>18542333</v>
      </c>
      <c r="AR9" s="73" t="s">
        <v>65</v>
      </c>
      <c r="AS9" s="76">
        <v>18542333</v>
      </c>
      <c r="AT9" s="73" t="s">
        <v>86</v>
      </c>
      <c r="AU9" s="76">
        <v>0</v>
      </c>
      <c r="AV9" s="79" t="s">
        <v>73</v>
      </c>
      <c r="AW9" s="80">
        <v>2982333</v>
      </c>
      <c r="AX9" s="81">
        <f t="shared" si="4"/>
        <v>15560000</v>
      </c>
      <c r="AY9" s="83">
        <f t="shared" si="5"/>
        <v>0.1608391457536654</v>
      </c>
      <c r="AZ9" s="83">
        <v>0.16</v>
      </c>
      <c r="BA9" s="79" t="s">
        <v>73</v>
      </c>
      <c r="BB9" s="73" t="s">
        <v>87</v>
      </c>
      <c r="BC9" s="163" t="s">
        <v>705</v>
      </c>
      <c r="BD9" s="72" t="s">
        <v>65</v>
      </c>
      <c r="BE9" s="72" t="s">
        <v>65</v>
      </c>
    </row>
    <row r="10" spans="1:74" x14ac:dyDescent="0.25">
      <c r="B10" s="72">
        <v>2025</v>
      </c>
      <c r="C10" s="72">
        <v>891780111</v>
      </c>
      <c r="D10" s="72" t="s">
        <v>63</v>
      </c>
      <c r="E10" s="99" t="s">
        <v>704</v>
      </c>
      <c r="F10" s="73" t="s">
        <v>703</v>
      </c>
      <c r="G10" s="73">
        <v>0</v>
      </c>
      <c r="H10" s="73" t="s">
        <v>71</v>
      </c>
      <c r="I10" s="72" t="s">
        <v>64</v>
      </c>
      <c r="J10" s="74" t="s">
        <v>81</v>
      </c>
      <c r="K10" s="97" t="s">
        <v>702</v>
      </c>
      <c r="L10" s="76">
        <v>18542333</v>
      </c>
      <c r="M10" s="72" t="s">
        <v>66</v>
      </c>
      <c r="N10" s="97" t="s">
        <v>701</v>
      </c>
      <c r="O10" s="97">
        <v>1081761629</v>
      </c>
      <c r="P10" s="97">
        <v>82</v>
      </c>
      <c r="Q10" s="78">
        <v>45672</v>
      </c>
      <c r="R10" s="97">
        <v>194746333</v>
      </c>
      <c r="S10" s="78">
        <v>45678</v>
      </c>
      <c r="T10" s="76">
        <v>18542333</v>
      </c>
      <c r="U10" s="73" t="s">
        <v>65</v>
      </c>
      <c r="V10" s="76">
        <v>12550144</v>
      </c>
      <c r="W10" s="74" t="s">
        <v>687</v>
      </c>
      <c r="X10" s="75">
        <v>45678</v>
      </c>
      <c r="Y10" s="75">
        <v>45678</v>
      </c>
      <c r="Z10" s="75" t="s">
        <v>73</v>
      </c>
      <c r="AA10" s="75">
        <v>45808</v>
      </c>
      <c r="AB10" s="96">
        <f t="shared" si="0"/>
        <v>130</v>
      </c>
      <c r="AC10" s="76">
        <v>0</v>
      </c>
      <c r="AD10" s="76">
        <v>0</v>
      </c>
      <c r="AE10" s="76">
        <v>0</v>
      </c>
      <c r="AF10" s="77" t="s">
        <v>73</v>
      </c>
      <c r="AG10" s="96">
        <f t="shared" si="1"/>
        <v>0</v>
      </c>
      <c r="AH10" s="76">
        <v>0</v>
      </c>
      <c r="AI10" s="76">
        <v>0</v>
      </c>
      <c r="AJ10" s="73" t="s">
        <v>73</v>
      </c>
      <c r="AK10" s="78" t="s">
        <v>73</v>
      </c>
      <c r="AL10" s="76">
        <v>0</v>
      </c>
      <c r="AM10" s="78" t="s">
        <v>73</v>
      </c>
      <c r="AN10" s="78" t="s">
        <v>73</v>
      </c>
      <c r="AO10" s="78" t="s">
        <v>73</v>
      </c>
      <c r="AP10" s="96">
        <f t="shared" si="2"/>
        <v>0</v>
      </c>
      <c r="AQ10" s="96">
        <f t="shared" si="3"/>
        <v>18542333</v>
      </c>
      <c r="AR10" s="73" t="s">
        <v>65</v>
      </c>
      <c r="AS10" s="76">
        <v>18542333</v>
      </c>
      <c r="AT10" s="73" t="s">
        <v>86</v>
      </c>
      <c r="AU10" s="76">
        <v>0</v>
      </c>
      <c r="AV10" s="79" t="s">
        <v>73</v>
      </c>
      <c r="AW10" s="80">
        <v>3342333</v>
      </c>
      <c r="AX10" s="81">
        <f t="shared" si="4"/>
        <v>15200000</v>
      </c>
      <c r="AY10" s="83">
        <f t="shared" si="5"/>
        <v>0.18025417837118987</v>
      </c>
      <c r="AZ10" s="83">
        <v>0.18</v>
      </c>
      <c r="BA10" s="79" t="s">
        <v>73</v>
      </c>
      <c r="BB10" s="73" t="s">
        <v>87</v>
      </c>
      <c r="BC10" s="163" t="s">
        <v>700</v>
      </c>
      <c r="BD10" s="72" t="s">
        <v>65</v>
      </c>
      <c r="BE10" s="72" t="s">
        <v>65</v>
      </c>
    </row>
    <row r="11" spans="1:74" x14ac:dyDescent="0.25">
      <c r="B11" s="72">
        <v>2025</v>
      </c>
      <c r="C11" s="72">
        <v>891780111</v>
      </c>
      <c r="D11" s="72" t="s">
        <v>63</v>
      </c>
      <c r="E11" s="99" t="s">
        <v>699</v>
      </c>
      <c r="F11" s="164" t="s">
        <v>698</v>
      </c>
      <c r="G11" s="73">
        <v>0</v>
      </c>
      <c r="H11" s="73" t="s">
        <v>71</v>
      </c>
      <c r="I11" s="72" t="s">
        <v>64</v>
      </c>
      <c r="J11" s="74" t="s">
        <v>81</v>
      </c>
      <c r="K11" s="97" t="s">
        <v>693</v>
      </c>
      <c r="L11" s="76">
        <v>19450000</v>
      </c>
      <c r="M11" s="72" t="s">
        <v>66</v>
      </c>
      <c r="N11" s="97" t="s">
        <v>697</v>
      </c>
      <c r="O11" s="97">
        <v>1007558518</v>
      </c>
      <c r="P11" s="97">
        <v>82</v>
      </c>
      <c r="Q11" s="78">
        <v>45672</v>
      </c>
      <c r="R11" s="97">
        <v>194746333</v>
      </c>
      <c r="S11" s="78">
        <v>45678</v>
      </c>
      <c r="T11" s="76">
        <v>19450000</v>
      </c>
      <c r="U11" s="73" t="s">
        <v>65</v>
      </c>
      <c r="V11" s="76">
        <v>12550144</v>
      </c>
      <c r="W11" s="74" t="s">
        <v>687</v>
      </c>
      <c r="X11" s="75">
        <v>45678</v>
      </c>
      <c r="Y11" s="75">
        <v>45678</v>
      </c>
      <c r="Z11" s="75" t="s">
        <v>73</v>
      </c>
      <c r="AA11" s="75">
        <v>45808</v>
      </c>
      <c r="AB11" s="96">
        <f t="shared" si="0"/>
        <v>130</v>
      </c>
      <c r="AC11" s="76">
        <v>0</v>
      </c>
      <c r="AD11" s="76">
        <v>0</v>
      </c>
      <c r="AE11" s="76">
        <v>0</v>
      </c>
      <c r="AF11" s="77" t="s">
        <v>73</v>
      </c>
      <c r="AG11" s="96">
        <f t="shared" si="1"/>
        <v>0</v>
      </c>
      <c r="AH11" s="76">
        <v>0</v>
      </c>
      <c r="AI11" s="76">
        <v>0</v>
      </c>
      <c r="AJ11" s="73" t="s">
        <v>73</v>
      </c>
      <c r="AK11" s="78" t="s">
        <v>73</v>
      </c>
      <c r="AL11" s="76">
        <v>0</v>
      </c>
      <c r="AM11" s="78" t="s">
        <v>73</v>
      </c>
      <c r="AN11" s="78" t="s">
        <v>73</v>
      </c>
      <c r="AO11" s="78" t="s">
        <v>73</v>
      </c>
      <c r="AP11" s="96">
        <f t="shared" si="2"/>
        <v>0</v>
      </c>
      <c r="AQ11" s="96">
        <f t="shared" si="3"/>
        <v>19450000</v>
      </c>
      <c r="AR11" s="73" t="s">
        <v>65</v>
      </c>
      <c r="AS11" s="76">
        <v>19450000</v>
      </c>
      <c r="AT11" s="73" t="s">
        <v>86</v>
      </c>
      <c r="AU11" s="76">
        <v>0</v>
      </c>
      <c r="AV11" s="79" t="s">
        <v>73</v>
      </c>
      <c r="AW11" s="80">
        <v>3890000</v>
      </c>
      <c r="AX11" s="81">
        <f t="shared" si="4"/>
        <v>15560000</v>
      </c>
      <c r="AY11" s="83">
        <f t="shared" si="5"/>
        <v>0.2</v>
      </c>
      <c r="AZ11" s="83">
        <v>0.2</v>
      </c>
      <c r="BA11" s="79" t="s">
        <v>73</v>
      </c>
      <c r="BB11" s="73" t="s">
        <v>87</v>
      </c>
      <c r="BC11" s="163" t="s">
        <v>696</v>
      </c>
      <c r="BD11" s="72" t="s">
        <v>65</v>
      </c>
      <c r="BE11" s="72" t="s">
        <v>65</v>
      </c>
    </row>
    <row r="12" spans="1:74" x14ac:dyDescent="0.25">
      <c r="B12" s="72">
        <v>2025</v>
      </c>
      <c r="C12" s="72">
        <v>891780111</v>
      </c>
      <c r="D12" s="72" t="s">
        <v>63</v>
      </c>
      <c r="E12" s="99" t="s">
        <v>695</v>
      </c>
      <c r="F12" s="73" t="s">
        <v>694</v>
      </c>
      <c r="G12" s="73">
        <v>0</v>
      </c>
      <c r="H12" s="73" t="s">
        <v>71</v>
      </c>
      <c r="I12" s="72" t="s">
        <v>64</v>
      </c>
      <c r="J12" s="74" t="s">
        <v>81</v>
      </c>
      <c r="K12" s="97" t="s">
        <v>693</v>
      </c>
      <c r="L12" s="76">
        <v>18542333</v>
      </c>
      <c r="M12" s="72" t="s">
        <v>66</v>
      </c>
      <c r="N12" s="97" t="s">
        <v>692</v>
      </c>
      <c r="O12" s="97">
        <v>1083024578</v>
      </c>
      <c r="P12" s="97">
        <v>82</v>
      </c>
      <c r="Q12" s="78">
        <v>45672</v>
      </c>
      <c r="R12" s="97">
        <v>194746333</v>
      </c>
      <c r="S12" s="78">
        <v>45678</v>
      </c>
      <c r="T12" s="76">
        <v>18542333</v>
      </c>
      <c r="U12" s="73" t="s">
        <v>65</v>
      </c>
      <c r="V12" s="76">
        <v>12550144</v>
      </c>
      <c r="W12" s="74" t="s">
        <v>687</v>
      </c>
      <c r="X12" s="75">
        <v>45678</v>
      </c>
      <c r="Y12" s="75">
        <v>45678</v>
      </c>
      <c r="Z12" s="75" t="s">
        <v>73</v>
      </c>
      <c r="AA12" s="75">
        <v>45808</v>
      </c>
      <c r="AB12" s="96">
        <f t="shared" si="0"/>
        <v>130</v>
      </c>
      <c r="AC12" s="76">
        <v>0</v>
      </c>
      <c r="AD12" s="76">
        <v>0</v>
      </c>
      <c r="AE12" s="76">
        <v>0</v>
      </c>
      <c r="AF12" s="77" t="s">
        <v>73</v>
      </c>
      <c r="AG12" s="96">
        <f t="shared" si="1"/>
        <v>0</v>
      </c>
      <c r="AH12" s="76">
        <v>0</v>
      </c>
      <c r="AI12" s="76">
        <v>0</v>
      </c>
      <c r="AJ12" s="73" t="s">
        <v>73</v>
      </c>
      <c r="AK12" s="78" t="s">
        <v>73</v>
      </c>
      <c r="AL12" s="76">
        <v>0</v>
      </c>
      <c r="AM12" s="78" t="s">
        <v>73</v>
      </c>
      <c r="AN12" s="78" t="s">
        <v>73</v>
      </c>
      <c r="AO12" s="78" t="s">
        <v>73</v>
      </c>
      <c r="AP12" s="96">
        <f t="shared" si="2"/>
        <v>0</v>
      </c>
      <c r="AQ12" s="96">
        <f t="shared" si="3"/>
        <v>18542333</v>
      </c>
      <c r="AR12" s="73" t="s">
        <v>65</v>
      </c>
      <c r="AS12" s="76">
        <v>18542333</v>
      </c>
      <c r="AT12" s="73" t="s">
        <v>86</v>
      </c>
      <c r="AU12" s="76">
        <v>0</v>
      </c>
      <c r="AV12" s="79" t="s">
        <v>73</v>
      </c>
      <c r="AW12" s="80">
        <v>2982333</v>
      </c>
      <c r="AX12" s="81">
        <f t="shared" si="4"/>
        <v>15560000</v>
      </c>
      <c r="AY12" s="83">
        <f t="shared" si="5"/>
        <v>0.1608391457536654</v>
      </c>
      <c r="AZ12" s="83">
        <v>0.16</v>
      </c>
      <c r="BA12" s="79" t="s">
        <v>73</v>
      </c>
      <c r="BB12" s="73" t="s">
        <v>87</v>
      </c>
      <c r="BC12" s="163" t="s">
        <v>686</v>
      </c>
      <c r="BD12" s="72" t="s">
        <v>65</v>
      </c>
      <c r="BE12" s="72" t="s">
        <v>65</v>
      </c>
    </row>
    <row r="13" spans="1:74" x14ac:dyDescent="0.25">
      <c r="B13" s="72">
        <v>2025</v>
      </c>
      <c r="C13" s="72">
        <v>891780111</v>
      </c>
      <c r="D13" s="72" t="s">
        <v>63</v>
      </c>
      <c r="E13" s="99" t="s">
        <v>691</v>
      </c>
      <c r="F13" s="73" t="s">
        <v>690</v>
      </c>
      <c r="G13" s="73">
        <v>0</v>
      </c>
      <c r="H13" s="73" t="s">
        <v>71</v>
      </c>
      <c r="I13" s="72" t="s">
        <v>64</v>
      </c>
      <c r="J13" s="74" t="s">
        <v>81</v>
      </c>
      <c r="K13" s="97" t="s">
        <v>689</v>
      </c>
      <c r="L13" s="76">
        <v>18542333</v>
      </c>
      <c r="M13" s="72" t="s">
        <v>66</v>
      </c>
      <c r="N13" s="97" t="s">
        <v>688</v>
      </c>
      <c r="O13" s="97">
        <v>1083433806</v>
      </c>
      <c r="P13" s="97">
        <v>82</v>
      </c>
      <c r="Q13" s="78">
        <v>45672</v>
      </c>
      <c r="R13" s="97">
        <v>194746333</v>
      </c>
      <c r="S13" s="78">
        <v>45678</v>
      </c>
      <c r="T13" s="76">
        <v>18542333</v>
      </c>
      <c r="U13" s="73" t="s">
        <v>65</v>
      </c>
      <c r="V13" s="76">
        <v>12550144</v>
      </c>
      <c r="W13" s="74" t="s">
        <v>687</v>
      </c>
      <c r="X13" s="75">
        <v>45678</v>
      </c>
      <c r="Y13" s="75">
        <v>45678</v>
      </c>
      <c r="Z13" s="75" t="s">
        <v>73</v>
      </c>
      <c r="AA13" s="75">
        <v>45808</v>
      </c>
      <c r="AB13" s="96">
        <f t="shared" si="0"/>
        <v>130</v>
      </c>
      <c r="AC13" s="76">
        <v>0</v>
      </c>
      <c r="AD13" s="76">
        <v>0</v>
      </c>
      <c r="AE13" s="76">
        <v>0</v>
      </c>
      <c r="AF13" s="77" t="s">
        <v>73</v>
      </c>
      <c r="AG13" s="96">
        <f t="shared" si="1"/>
        <v>0</v>
      </c>
      <c r="AH13" s="76">
        <v>0</v>
      </c>
      <c r="AI13" s="76">
        <v>0</v>
      </c>
      <c r="AJ13" s="73" t="s">
        <v>73</v>
      </c>
      <c r="AK13" s="78" t="s">
        <v>73</v>
      </c>
      <c r="AL13" s="76">
        <v>0</v>
      </c>
      <c r="AM13" s="78" t="s">
        <v>73</v>
      </c>
      <c r="AN13" s="78" t="s">
        <v>73</v>
      </c>
      <c r="AO13" s="78" t="s">
        <v>73</v>
      </c>
      <c r="AP13" s="96">
        <f t="shared" si="2"/>
        <v>0</v>
      </c>
      <c r="AQ13" s="96">
        <f t="shared" si="3"/>
        <v>18542333</v>
      </c>
      <c r="AR13" s="73" t="s">
        <v>65</v>
      </c>
      <c r="AS13" s="76">
        <v>18542333</v>
      </c>
      <c r="AT13" s="73" t="s">
        <v>86</v>
      </c>
      <c r="AU13" s="76">
        <v>0</v>
      </c>
      <c r="AV13" s="79" t="s">
        <v>73</v>
      </c>
      <c r="AW13" s="80">
        <v>2982333</v>
      </c>
      <c r="AX13" s="81">
        <f t="shared" si="4"/>
        <v>15560000</v>
      </c>
      <c r="AY13" s="83">
        <f t="shared" si="5"/>
        <v>0.1608391457536654</v>
      </c>
      <c r="AZ13" s="83">
        <v>0.16</v>
      </c>
      <c r="BA13" s="79" t="s">
        <v>73</v>
      </c>
      <c r="BB13" s="73" t="s">
        <v>87</v>
      </c>
      <c r="BC13" s="163" t="s">
        <v>686</v>
      </c>
      <c r="BD13" s="72" t="s">
        <v>65</v>
      </c>
      <c r="BE13" s="72" t="s">
        <v>65</v>
      </c>
    </row>
    <row r="14" spans="1:74" x14ac:dyDescent="0.25">
      <c r="B14" s="72">
        <v>2025</v>
      </c>
      <c r="C14" s="72">
        <v>891780111</v>
      </c>
      <c r="D14" s="72" t="s">
        <v>63</v>
      </c>
      <c r="E14" s="99" t="s">
        <v>685</v>
      </c>
      <c r="F14" s="73" t="s">
        <v>684</v>
      </c>
      <c r="G14" s="73">
        <v>0</v>
      </c>
      <c r="H14" s="73" t="s">
        <v>71</v>
      </c>
      <c r="I14" s="72" t="s">
        <v>64</v>
      </c>
      <c r="J14" s="74" t="s">
        <v>81</v>
      </c>
      <c r="K14" s="97" t="s">
        <v>683</v>
      </c>
      <c r="L14" s="76">
        <v>6500000</v>
      </c>
      <c r="M14" s="72" t="s">
        <v>66</v>
      </c>
      <c r="N14" s="97" t="s">
        <v>682</v>
      </c>
      <c r="O14" s="97">
        <v>12560114</v>
      </c>
      <c r="P14" s="97">
        <v>82</v>
      </c>
      <c r="Q14" s="78">
        <v>45672</v>
      </c>
      <c r="R14" s="97">
        <v>194746333</v>
      </c>
      <c r="S14" s="78">
        <v>45678</v>
      </c>
      <c r="T14" s="76">
        <v>6500000</v>
      </c>
      <c r="U14" s="73" t="s">
        <v>65</v>
      </c>
      <c r="V14" s="76">
        <v>57420478</v>
      </c>
      <c r="W14" s="99" t="s">
        <v>661</v>
      </c>
      <c r="X14" s="75">
        <v>45678</v>
      </c>
      <c r="Y14" s="75">
        <v>45678</v>
      </c>
      <c r="Z14" s="75" t="s">
        <v>73</v>
      </c>
      <c r="AA14" s="75">
        <v>45688</v>
      </c>
      <c r="AB14" s="96">
        <f t="shared" si="0"/>
        <v>10</v>
      </c>
      <c r="AC14" s="76">
        <v>0</v>
      </c>
      <c r="AD14" s="76">
        <v>0</v>
      </c>
      <c r="AE14" s="76">
        <v>0</v>
      </c>
      <c r="AF14" s="77" t="s">
        <v>73</v>
      </c>
      <c r="AG14" s="96">
        <f t="shared" si="1"/>
        <v>0</v>
      </c>
      <c r="AH14" s="76">
        <v>0</v>
      </c>
      <c r="AI14" s="76">
        <v>0</v>
      </c>
      <c r="AJ14" s="73" t="s">
        <v>73</v>
      </c>
      <c r="AK14" s="78" t="s">
        <v>73</v>
      </c>
      <c r="AL14" s="76">
        <v>0</v>
      </c>
      <c r="AM14" s="78" t="s">
        <v>73</v>
      </c>
      <c r="AN14" s="78" t="s">
        <v>73</v>
      </c>
      <c r="AO14" s="78" t="s">
        <v>73</v>
      </c>
      <c r="AP14" s="96">
        <f t="shared" si="2"/>
        <v>0</v>
      </c>
      <c r="AQ14" s="96">
        <f t="shared" si="3"/>
        <v>6500000</v>
      </c>
      <c r="AR14" s="73" t="s">
        <v>65</v>
      </c>
      <c r="AS14" s="76">
        <v>6500000</v>
      </c>
      <c r="AT14" s="73" t="s">
        <v>86</v>
      </c>
      <c r="AU14" s="76">
        <v>0</v>
      </c>
      <c r="AV14" s="79" t="s">
        <v>73</v>
      </c>
      <c r="AW14" s="80">
        <v>6500000</v>
      </c>
      <c r="AX14" s="81">
        <f t="shared" si="4"/>
        <v>0</v>
      </c>
      <c r="AY14" s="83">
        <f t="shared" si="5"/>
        <v>1</v>
      </c>
      <c r="AZ14" s="83">
        <v>1</v>
      </c>
      <c r="BA14" s="79" t="s">
        <v>73</v>
      </c>
      <c r="BB14" s="73" t="s">
        <v>660</v>
      </c>
      <c r="BC14" s="163" t="s">
        <v>681</v>
      </c>
      <c r="BD14" s="72" t="s">
        <v>65</v>
      </c>
      <c r="BE14" s="72" t="s">
        <v>65</v>
      </c>
    </row>
    <row r="15" spans="1:74" x14ac:dyDescent="0.25">
      <c r="B15" s="72">
        <v>2025</v>
      </c>
      <c r="C15" s="72">
        <v>891780111</v>
      </c>
      <c r="D15" s="72" t="s">
        <v>63</v>
      </c>
      <c r="E15" s="99" t="s">
        <v>680</v>
      </c>
      <c r="F15" s="73" t="s">
        <v>679</v>
      </c>
      <c r="G15" s="73">
        <v>0</v>
      </c>
      <c r="H15" s="73" t="s">
        <v>71</v>
      </c>
      <c r="I15" s="72" t="s">
        <v>64</v>
      </c>
      <c r="J15" s="74" t="s">
        <v>81</v>
      </c>
      <c r="K15" s="97" t="s">
        <v>678</v>
      </c>
      <c r="L15" s="76">
        <v>6500000</v>
      </c>
      <c r="M15" s="72" t="s">
        <v>66</v>
      </c>
      <c r="N15" s="97" t="s">
        <v>677</v>
      </c>
      <c r="O15" s="97">
        <v>36552092</v>
      </c>
      <c r="P15" s="97">
        <v>82</v>
      </c>
      <c r="Q15" s="78">
        <v>45672</v>
      </c>
      <c r="R15" s="97">
        <v>194746333</v>
      </c>
      <c r="S15" s="78">
        <v>45678</v>
      </c>
      <c r="T15" s="76">
        <v>6500000</v>
      </c>
      <c r="U15" s="73" t="s">
        <v>65</v>
      </c>
      <c r="V15" s="76">
        <v>57420478</v>
      </c>
      <c r="W15" s="99" t="s">
        <v>661</v>
      </c>
      <c r="X15" s="75">
        <v>45678</v>
      </c>
      <c r="Y15" s="75">
        <v>45678</v>
      </c>
      <c r="Z15" s="75" t="s">
        <v>73</v>
      </c>
      <c r="AA15" s="75">
        <v>45688</v>
      </c>
      <c r="AB15" s="96">
        <f t="shared" si="0"/>
        <v>10</v>
      </c>
      <c r="AC15" s="76">
        <v>0</v>
      </c>
      <c r="AD15" s="76">
        <v>0</v>
      </c>
      <c r="AE15" s="76">
        <v>0</v>
      </c>
      <c r="AF15" s="77" t="s">
        <v>73</v>
      </c>
      <c r="AG15" s="96">
        <f t="shared" si="1"/>
        <v>0</v>
      </c>
      <c r="AH15" s="76">
        <v>0</v>
      </c>
      <c r="AI15" s="76">
        <v>0</v>
      </c>
      <c r="AJ15" s="73" t="s">
        <v>73</v>
      </c>
      <c r="AK15" s="78" t="s">
        <v>73</v>
      </c>
      <c r="AL15" s="76">
        <v>0</v>
      </c>
      <c r="AM15" s="78" t="s">
        <v>73</v>
      </c>
      <c r="AN15" s="78" t="s">
        <v>73</v>
      </c>
      <c r="AO15" s="78" t="s">
        <v>73</v>
      </c>
      <c r="AP15" s="96">
        <f t="shared" si="2"/>
        <v>0</v>
      </c>
      <c r="AQ15" s="96">
        <f t="shared" si="3"/>
        <v>6500000</v>
      </c>
      <c r="AR15" s="73" t="s">
        <v>65</v>
      </c>
      <c r="AS15" s="76">
        <v>6500000</v>
      </c>
      <c r="AT15" s="73" t="s">
        <v>86</v>
      </c>
      <c r="AU15" s="76">
        <v>0</v>
      </c>
      <c r="AV15" s="79" t="s">
        <v>73</v>
      </c>
      <c r="AW15" s="80">
        <v>6500000</v>
      </c>
      <c r="AX15" s="81">
        <f t="shared" si="4"/>
        <v>0</v>
      </c>
      <c r="AY15" s="83">
        <f t="shared" si="5"/>
        <v>1</v>
      </c>
      <c r="AZ15" s="83">
        <v>1</v>
      </c>
      <c r="BA15" s="79" t="s">
        <v>73</v>
      </c>
      <c r="BB15" s="73" t="s">
        <v>660</v>
      </c>
      <c r="BC15" s="163" t="s">
        <v>676</v>
      </c>
      <c r="BD15" s="72" t="s">
        <v>65</v>
      </c>
      <c r="BE15" s="72" t="s">
        <v>65</v>
      </c>
    </row>
    <row r="16" spans="1:74" x14ac:dyDescent="0.25">
      <c r="B16" s="72">
        <v>2025</v>
      </c>
      <c r="C16" s="72">
        <v>891780111</v>
      </c>
      <c r="D16" s="72" t="s">
        <v>63</v>
      </c>
      <c r="E16" s="99" t="s">
        <v>675</v>
      </c>
      <c r="F16" s="73" t="s">
        <v>674</v>
      </c>
      <c r="G16" s="73">
        <v>0</v>
      </c>
      <c r="H16" s="73" t="s">
        <v>71</v>
      </c>
      <c r="I16" s="72" t="s">
        <v>64</v>
      </c>
      <c r="J16" s="74" t="s">
        <v>81</v>
      </c>
      <c r="K16" s="97" t="s">
        <v>673</v>
      </c>
      <c r="L16" s="76">
        <v>6500000</v>
      </c>
      <c r="M16" s="72" t="s">
        <v>66</v>
      </c>
      <c r="N16" s="97" t="s">
        <v>672</v>
      </c>
      <c r="O16" s="97">
        <v>1082866554</v>
      </c>
      <c r="P16" s="97">
        <v>82</v>
      </c>
      <c r="Q16" s="78">
        <v>45672</v>
      </c>
      <c r="R16" s="97">
        <v>194746333</v>
      </c>
      <c r="S16" s="78">
        <v>45678</v>
      </c>
      <c r="T16" s="76">
        <v>6500000</v>
      </c>
      <c r="U16" s="73" t="s">
        <v>65</v>
      </c>
      <c r="V16" s="76">
        <v>57420478</v>
      </c>
      <c r="W16" s="99" t="s">
        <v>661</v>
      </c>
      <c r="X16" s="75">
        <v>45678</v>
      </c>
      <c r="Y16" s="75">
        <v>45678</v>
      </c>
      <c r="Z16" s="75" t="s">
        <v>73</v>
      </c>
      <c r="AA16" s="75">
        <v>45688</v>
      </c>
      <c r="AB16" s="96">
        <f t="shared" si="0"/>
        <v>10</v>
      </c>
      <c r="AC16" s="76">
        <v>0</v>
      </c>
      <c r="AD16" s="76">
        <v>0</v>
      </c>
      <c r="AE16" s="76">
        <v>0</v>
      </c>
      <c r="AF16" s="77" t="s">
        <v>73</v>
      </c>
      <c r="AG16" s="96">
        <f t="shared" si="1"/>
        <v>0</v>
      </c>
      <c r="AH16" s="76">
        <v>0</v>
      </c>
      <c r="AI16" s="76">
        <v>0</v>
      </c>
      <c r="AJ16" s="73" t="s">
        <v>73</v>
      </c>
      <c r="AK16" s="78" t="s">
        <v>73</v>
      </c>
      <c r="AL16" s="76">
        <v>0</v>
      </c>
      <c r="AM16" s="78" t="s">
        <v>73</v>
      </c>
      <c r="AN16" s="78" t="s">
        <v>73</v>
      </c>
      <c r="AO16" s="78" t="s">
        <v>73</v>
      </c>
      <c r="AP16" s="96">
        <f t="shared" si="2"/>
        <v>0</v>
      </c>
      <c r="AQ16" s="96">
        <f t="shared" si="3"/>
        <v>6500000</v>
      </c>
      <c r="AR16" s="73" t="s">
        <v>65</v>
      </c>
      <c r="AS16" s="76">
        <v>6500000</v>
      </c>
      <c r="AT16" s="73" t="s">
        <v>86</v>
      </c>
      <c r="AU16" s="76">
        <v>0</v>
      </c>
      <c r="AV16" s="79" t="s">
        <v>73</v>
      </c>
      <c r="AW16" s="80">
        <v>6500000</v>
      </c>
      <c r="AX16" s="81">
        <f t="shared" si="4"/>
        <v>0</v>
      </c>
      <c r="AY16" s="83">
        <f t="shared" si="5"/>
        <v>1</v>
      </c>
      <c r="AZ16" s="83">
        <v>1</v>
      </c>
      <c r="BA16" s="79" t="s">
        <v>73</v>
      </c>
      <c r="BB16" s="73" t="s">
        <v>660</v>
      </c>
      <c r="BC16" s="163" t="s">
        <v>671</v>
      </c>
      <c r="BD16" s="72" t="s">
        <v>65</v>
      </c>
      <c r="BE16" s="72" t="s">
        <v>65</v>
      </c>
    </row>
    <row r="17" spans="2:57" x14ac:dyDescent="0.25">
      <c r="B17" s="72">
        <v>2025</v>
      </c>
      <c r="C17" s="72">
        <v>891780111</v>
      </c>
      <c r="D17" s="72" t="s">
        <v>63</v>
      </c>
      <c r="E17" s="99" t="s">
        <v>670</v>
      </c>
      <c r="F17" s="73" t="s">
        <v>669</v>
      </c>
      <c r="G17" s="73">
        <v>0</v>
      </c>
      <c r="H17" s="73" t="s">
        <v>71</v>
      </c>
      <c r="I17" s="72" t="s">
        <v>64</v>
      </c>
      <c r="J17" s="74" t="s">
        <v>81</v>
      </c>
      <c r="K17" s="97" t="s">
        <v>668</v>
      </c>
      <c r="L17" s="76">
        <v>6500000</v>
      </c>
      <c r="M17" s="72" t="s">
        <v>66</v>
      </c>
      <c r="N17" s="97" t="s">
        <v>667</v>
      </c>
      <c r="O17" s="97">
        <v>35602858</v>
      </c>
      <c r="P17" s="97">
        <v>82</v>
      </c>
      <c r="Q17" s="78">
        <v>45672</v>
      </c>
      <c r="R17" s="97">
        <v>194746333</v>
      </c>
      <c r="S17" s="78">
        <v>45678</v>
      </c>
      <c r="T17" s="76">
        <v>6500000</v>
      </c>
      <c r="U17" s="73" t="s">
        <v>65</v>
      </c>
      <c r="V17" s="76">
        <v>57420478</v>
      </c>
      <c r="W17" s="99" t="s">
        <v>661</v>
      </c>
      <c r="X17" s="75">
        <v>45686</v>
      </c>
      <c r="Y17" s="75">
        <v>45686</v>
      </c>
      <c r="Z17" s="75" t="s">
        <v>73</v>
      </c>
      <c r="AA17" s="75">
        <v>45695</v>
      </c>
      <c r="AB17" s="96">
        <f t="shared" si="0"/>
        <v>9</v>
      </c>
      <c r="AC17" s="76">
        <v>0</v>
      </c>
      <c r="AD17" s="76">
        <v>0</v>
      </c>
      <c r="AE17" s="76">
        <v>0</v>
      </c>
      <c r="AF17" s="77" t="s">
        <v>73</v>
      </c>
      <c r="AG17" s="96">
        <f t="shared" si="1"/>
        <v>0</v>
      </c>
      <c r="AH17" s="76">
        <v>0</v>
      </c>
      <c r="AI17" s="76">
        <v>0</v>
      </c>
      <c r="AJ17" s="73" t="s">
        <v>73</v>
      </c>
      <c r="AK17" s="78" t="s">
        <v>73</v>
      </c>
      <c r="AL17" s="76">
        <v>0</v>
      </c>
      <c r="AM17" s="78" t="s">
        <v>73</v>
      </c>
      <c r="AN17" s="78" t="s">
        <v>73</v>
      </c>
      <c r="AO17" s="78" t="s">
        <v>73</v>
      </c>
      <c r="AP17" s="96">
        <f t="shared" si="2"/>
        <v>0</v>
      </c>
      <c r="AQ17" s="96">
        <f t="shared" si="3"/>
        <v>6500000</v>
      </c>
      <c r="AR17" s="73" t="s">
        <v>65</v>
      </c>
      <c r="AS17" s="76">
        <v>6500000</v>
      </c>
      <c r="AT17" s="73" t="s">
        <v>86</v>
      </c>
      <c r="AU17" s="76">
        <v>0</v>
      </c>
      <c r="AV17" s="79" t="s">
        <v>73</v>
      </c>
      <c r="AW17" s="80">
        <v>0</v>
      </c>
      <c r="AX17" s="81">
        <f t="shared" si="4"/>
        <v>6500000</v>
      </c>
      <c r="AY17" s="83">
        <f t="shared" si="5"/>
        <v>0</v>
      </c>
      <c r="AZ17" s="83">
        <v>0</v>
      </c>
      <c r="BA17" s="79" t="s">
        <v>73</v>
      </c>
      <c r="BB17" s="73" t="s">
        <v>660</v>
      </c>
      <c r="BC17" s="163" t="s">
        <v>666</v>
      </c>
      <c r="BD17" s="72" t="s">
        <v>65</v>
      </c>
      <c r="BE17" s="72" t="s">
        <v>65</v>
      </c>
    </row>
    <row r="18" spans="2:57" ht="15.75" thickBot="1" x14ac:dyDescent="0.3">
      <c r="B18" s="147">
        <v>2025</v>
      </c>
      <c r="C18" s="147">
        <v>891780111</v>
      </c>
      <c r="D18" s="147" t="s">
        <v>63</v>
      </c>
      <c r="E18" s="159" t="s">
        <v>665</v>
      </c>
      <c r="F18" s="149" t="s">
        <v>664</v>
      </c>
      <c r="G18" s="149">
        <v>0</v>
      </c>
      <c r="H18" s="149" t="s">
        <v>71</v>
      </c>
      <c r="I18" s="147" t="s">
        <v>64</v>
      </c>
      <c r="J18" s="161" t="s">
        <v>81</v>
      </c>
      <c r="K18" s="160" t="s">
        <v>663</v>
      </c>
      <c r="L18" s="154">
        <v>6500000</v>
      </c>
      <c r="M18" s="147" t="s">
        <v>66</v>
      </c>
      <c r="N18" s="160" t="s">
        <v>662</v>
      </c>
      <c r="O18" s="160">
        <v>26666767</v>
      </c>
      <c r="P18" s="160">
        <v>82</v>
      </c>
      <c r="Q18" s="156">
        <v>45672</v>
      </c>
      <c r="R18" s="160">
        <v>194746333</v>
      </c>
      <c r="S18" s="156">
        <v>45678</v>
      </c>
      <c r="T18" s="154">
        <v>6500000</v>
      </c>
      <c r="U18" s="149" t="s">
        <v>65</v>
      </c>
      <c r="V18" s="154">
        <v>57420478</v>
      </c>
      <c r="W18" s="159" t="s">
        <v>661</v>
      </c>
      <c r="X18" s="158">
        <v>45686</v>
      </c>
      <c r="Y18" s="158">
        <v>45686</v>
      </c>
      <c r="Z18" s="158" t="s">
        <v>73</v>
      </c>
      <c r="AA18" s="158">
        <v>45695</v>
      </c>
      <c r="AB18" s="155">
        <f t="shared" si="0"/>
        <v>9</v>
      </c>
      <c r="AC18" s="154">
        <v>0</v>
      </c>
      <c r="AD18" s="154">
        <v>0</v>
      </c>
      <c r="AE18" s="154">
        <v>0</v>
      </c>
      <c r="AF18" s="157" t="s">
        <v>73</v>
      </c>
      <c r="AG18" s="155">
        <f t="shared" si="1"/>
        <v>0</v>
      </c>
      <c r="AH18" s="154">
        <v>0</v>
      </c>
      <c r="AI18" s="154">
        <v>0</v>
      </c>
      <c r="AJ18" s="149" t="s">
        <v>73</v>
      </c>
      <c r="AK18" s="156" t="s">
        <v>73</v>
      </c>
      <c r="AL18" s="154">
        <v>0</v>
      </c>
      <c r="AM18" s="156" t="s">
        <v>73</v>
      </c>
      <c r="AN18" s="156" t="s">
        <v>73</v>
      </c>
      <c r="AO18" s="156" t="s">
        <v>73</v>
      </c>
      <c r="AP18" s="155">
        <f t="shared" si="2"/>
        <v>0</v>
      </c>
      <c r="AQ18" s="155">
        <f t="shared" si="3"/>
        <v>6500000</v>
      </c>
      <c r="AR18" s="149" t="s">
        <v>65</v>
      </c>
      <c r="AS18" s="154">
        <v>6500000</v>
      </c>
      <c r="AT18" s="149" t="s">
        <v>86</v>
      </c>
      <c r="AU18" s="154">
        <v>0</v>
      </c>
      <c r="AV18" s="150" t="s">
        <v>73</v>
      </c>
      <c r="AW18" s="153">
        <v>6500000</v>
      </c>
      <c r="AX18" s="152">
        <f t="shared" si="4"/>
        <v>0</v>
      </c>
      <c r="AY18" s="151">
        <f t="shared" si="5"/>
        <v>1</v>
      </c>
      <c r="AZ18" s="151">
        <v>1</v>
      </c>
      <c r="BA18" s="150" t="s">
        <v>73</v>
      </c>
      <c r="BB18" s="149" t="s">
        <v>660</v>
      </c>
      <c r="BC18" s="148" t="s">
        <v>659</v>
      </c>
      <c r="BD18" s="147" t="s">
        <v>65</v>
      </c>
      <c r="BE18" s="147" t="s">
        <v>65</v>
      </c>
    </row>
    <row r="19" spans="2:57" s="17" customFormat="1" ht="15.75" thickBot="1" x14ac:dyDescent="0.3">
      <c r="B19" s="357" t="s">
        <v>67</v>
      </c>
      <c r="C19" s="357"/>
      <c r="D19" s="357"/>
      <c r="E19" s="45">
        <f>+SUBTOTAL(3,E8:E18)</f>
        <v>11</v>
      </c>
      <c r="F19" s="166"/>
      <c r="G19" s="166"/>
      <c r="H19" s="166"/>
      <c r="I19" s="166"/>
      <c r="J19" s="167"/>
      <c r="K19" s="168"/>
      <c r="L19" s="43">
        <f>SUM(L8:L18)</f>
        <v>144661665</v>
      </c>
      <c r="M19" s="356"/>
      <c r="N19" s="356"/>
      <c r="O19" s="356"/>
      <c r="P19" s="356"/>
      <c r="Q19" s="356"/>
      <c r="R19" s="356"/>
      <c r="S19" s="356"/>
      <c r="T19" s="356"/>
      <c r="U19" s="356"/>
      <c r="V19" s="356"/>
      <c r="W19" s="356"/>
      <c r="X19" s="356"/>
      <c r="Y19" s="356"/>
      <c r="Z19" s="356"/>
      <c r="AA19" s="356"/>
      <c r="AB19" s="356"/>
      <c r="AC19" s="169">
        <f>SUM(AC8:AC18)</f>
        <v>0</v>
      </c>
      <c r="AD19" s="169">
        <f>SUM(AD8:AD18)</f>
        <v>0</v>
      </c>
      <c r="AE19" s="169">
        <f>SUM(AE8:AE18)</f>
        <v>0</v>
      </c>
      <c r="AF19" s="168"/>
      <c r="AG19" s="169">
        <f>SUM(AG8:AG18)</f>
        <v>0</v>
      </c>
      <c r="AH19" s="169">
        <f>SUM(AH8:AH18)</f>
        <v>0</v>
      </c>
      <c r="AI19" s="169">
        <f>SUM(AI8:AI18)</f>
        <v>0</v>
      </c>
      <c r="AJ19" s="168"/>
      <c r="AK19" s="168"/>
      <c r="AL19" s="45">
        <f>SUM(AL8:AL18)</f>
        <v>0</v>
      </c>
      <c r="AM19" s="356"/>
      <c r="AN19" s="356"/>
      <c r="AO19" s="356"/>
      <c r="AP19" s="356"/>
      <c r="AQ19" s="169">
        <f>SUM(AQ8:AQ18)</f>
        <v>144661665</v>
      </c>
      <c r="AR19" s="168"/>
      <c r="AS19" s="169">
        <f>SUM(AQ19:AR19)</f>
        <v>144661665</v>
      </c>
      <c r="AT19" s="168"/>
      <c r="AU19" s="169">
        <f>SUM(AU8:AU18)</f>
        <v>0</v>
      </c>
      <c r="AV19" s="168"/>
      <c r="AW19" s="170">
        <f>SUM(AW8:AW18)</f>
        <v>45161665</v>
      </c>
      <c r="AX19" s="170">
        <f>SUM(AX8:AX18)</f>
        <v>99500000</v>
      </c>
      <c r="AY19" s="356"/>
      <c r="AZ19" s="356"/>
      <c r="BA19" s="356"/>
      <c r="BB19" s="356"/>
      <c r="BC19" s="356"/>
      <c r="BD19" s="356"/>
      <c r="BE19" s="356"/>
    </row>
  </sheetData>
  <sheetProtection formatCells="0" formatColumns="0" formatRows="0" insertRows="0" deleteRows="0" autoFilter="0"/>
  <mergeCells count="23">
    <mergeCell ref="B3:C6"/>
    <mergeCell ref="D3:G4"/>
    <mergeCell ref="AY19:BE19"/>
    <mergeCell ref="B19:D19"/>
    <mergeCell ref="M19:AB19"/>
    <mergeCell ref="BC6:BE6"/>
    <mergeCell ref="N6:O6"/>
    <mergeCell ref="P6:R6"/>
    <mergeCell ref="S6:T6"/>
    <mergeCell ref="AM19:AP19"/>
    <mergeCell ref="U6:W6"/>
    <mergeCell ref="X6:AB6"/>
    <mergeCell ref="AC6:AG6"/>
    <mergeCell ref="H3:I5"/>
    <mergeCell ref="E6:G6"/>
    <mergeCell ref="AZ6:BB6"/>
    <mergeCell ref="F5:G5"/>
    <mergeCell ref="AC5:AP5"/>
    <mergeCell ref="H6:K6"/>
    <mergeCell ref="AT6:AY6"/>
    <mergeCell ref="AR6:AS6"/>
    <mergeCell ref="AH6:AK6"/>
    <mergeCell ref="AL6:AP6"/>
  </mergeCells>
  <conditionalFormatting sqref="F5 E6">
    <cfRule type="containsText" dxfId="34" priority="9" operator="containsText" text="Seleccione Ordenador">
      <formula>NOT(ISERROR(SEARCH("Seleccione Ordenador",E5)))</formula>
    </cfRule>
  </conditionalFormatting>
  <conditionalFormatting sqref="F12">
    <cfRule type="colorScale" priority="7">
      <colorScale>
        <cfvo type="min"/>
        <cfvo type="max"/>
        <color theme="5" tint="0.59999389629810485"/>
        <color rgb="FFFFEF9C"/>
      </colorScale>
    </cfRule>
  </conditionalFormatting>
  <conditionalFormatting sqref="F5:G5">
    <cfRule type="colorScale" priority="8">
      <colorScale>
        <cfvo type="min"/>
        <cfvo type="percentile" val="50"/>
        <cfvo type="max"/>
        <color rgb="FFF8696B"/>
        <color rgb="FFFFEB84"/>
        <color rgb="FF63BE7B"/>
      </colorScale>
    </cfRule>
  </conditionalFormatting>
  <conditionalFormatting sqref="L8:L18">
    <cfRule type="cellIs" dxfId="33" priority="5" operator="greaterThan">
      <formula>$K$5</formula>
    </cfRule>
  </conditionalFormatting>
  <conditionalFormatting sqref="T8:T18">
    <cfRule type="cellIs" dxfId="32" priority="1" operator="greaterThan">
      <formula>$K$5</formula>
    </cfRule>
  </conditionalFormatting>
  <conditionalFormatting sqref="AB8:AB18 AG8:AG18 AP8:AS18 AX8:AZ18">
    <cfRule type="expression" dxfId="31" priority="6">
      <formula>+_xlfn.ISFORMULA(AB8)</formula>
    </cfRule>
  </conditionalFormatting>
  <conditionalFormatting sqref="AD8:AD18">
    <cfRule type="cellIs" dxfId="30" priority="4" operator="greaterThan">
      <formula>$L$8/2</formula>
    </cfRule>
  </conditionalFormatting>
  <dataValidations count="10">
    <dataValidation type="list" allowBlank="1" showInputMessage="1" showErrorMessage="1" sqref="J8:J18" xr:uid="{FAF74885-72D6-4561-BE2D-B13692DE44E5}">
      <formula1>"CONTRATO DE OBRAS, OTROS TIPOS, PRESTACIÓN DE SERVICIOS, SUMINISTROS"</formula1>
    </dataValidation>
    <dataValidation type="list" allowBlank="1" showInputMessage="1" showErrorMessage="1" sqref="BB8:BB18" xr:uid="{63DA7620-CE4C-4F8A-896E-61CFBC4FF58E}">
      <formula1>"Por iniciar,En ejecucion,Suspendido,Terminado,Liquidado"</formula1>
    </dataValidation>
    <dataValidation type="list" allowBlank="1" showInputMessage="1" showErrorMessage="1" sqref="H8:H18" xr:uid="{0702C2A5-72D9-4820-8D3B-D816F8654FDD}">
      <formula1>"OTRO SECTOR"</formula1>
    </dataValidation>
    <dataValidation type="list" allowBlank="1" showInputMessage="1" showErrorMessage="1" sqref="M8:M18" xr:uid="{EE8EE2F2-8BC1-46D7-B28C-9776309D777D}">
      <formula1>"DIRECTA"</formula1>
    </dataValidation>
    <dataValidation type="list" allowBlank="1" showInputMessage="1" showErrorMessage="1" sqref="I8:I18" xr:uid="{824282D2-6949-47C9-9CE1-93CEB98509B5}">
      <formula1>"FUNCIONAMIENTO,INVERSION,OTROS"</formula1>
    </dataValidation>
    <dataValidation type="list" allowBlank="1" showInputMessage="1" showErrorMessage="1" sqref="BE8:BE18" xr:uid="{7299B4FF-1FDF-4CCF-8E6C-D62CC1F07AC6}">
      <formula1>"SI,NA por TIPO Contrato"</formula1>
    </dataValidation>
    <dataValidation type="list" allowBlank="1" showInputMessage="1" showErrorMessage="1" sqref="BD8:BD18"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K4" xr:uid="{119A65B2-1C8E-4B58-BB14-57AEDBCBD383}">
      <formula1>"42,250,1000,3000"</formula1>
    </dataValidation>
    <dataValidation type="list" allowBlank="1" showInputMessage="1" showErrorMessage="1" sqref="U8:U18 AT8:AT18 AR8:AR18" xr:uid="{301B71B2-D3E4-4E77-88BC-DCB7485E0C66}">
      <formula1>"SI,NO"</formula1>
    </dataValidation>
  </dataValidations>
  <hyperlinks>
    <hyperlink ref="BC8" r:id="rId1" xr:uid="{78E6020A-1028-460C-95A6-0CE85C5F4441}"/>
    <hyperlink ref="BC9" r:id="rId2" xr:uid="{9E18FE3E-7865-4B80-BF11-25043F13810C}"/>
    <hyperlink ref="BC10" r:id="rId3" xr:uid="{0963C572-2659-4369-BC3B-0CC2B57E1518}"/>
    <hyperlink ref="BC11" r:id="rId4" xr:uid="{CD966188-1652-4014-B886-146E4E1C5CFD}"/>
    <hyperlink ref="BC12" r:id="rId5" xr:uid="{639FB0EB-38F5-40FF-A69C-85FC2E170C2F}"/>
    <hyperlink ref="BC14" r:id="rId6" xr:uid="{A4373D20-7BC8-4170-89AE-10CDEAF5B791}"/>
    <hyperlink ref="BC13" r:id="rId7" xr:uid="{F502A128-ECBE-42DC-85F4-3A6874059957}"/>
    <hyperlink ref="BC16" r:id="rId8" xr:uid="{A9F6E0D7-B65D-4C92-B8EB-725105FD81FD}"/>
    <hyperlink ref="BC15" r:id="rId9" xr:uid="{93AB76A5-8B0C-4CEF-A6B2-DE0830BDEDFE}"/>
    <hyperlink ref="BC17" r:id="rId10" xr:uid="{2F329B00-58E6-4440-A2EC-74CF433F0EEE}"/>
    <hyperlink ref="BC18" r:id="rId11" xr:uid="{F5085D44-A858-4BFB-9331-524E407D4875}"/>
  </hyperlinks>
  <pageMargins left="0.7" right="0.7" top="0.75" bottom="0.75" header="0.3" footer="0.3"/>
  <pageSetup orientation="portrait" horizontalDpi="300" verticalDpi="300" r:id="rId12"/>
  <drawing r:id="rId1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95627-B022-4591-B32F-52B516F87F89}">
  <dimension ref="A1:BV13"/>
  <sheetViews>
    <sheetView showGridLines="0" tabSelected="1" topLeftCell="Y1" zoomScaleNormal="100" workbookViewId="0">
      <selection activeCell="AJ8" sqref="AJ8"/>
    </sheetView>
  </sheetViews>
  <sheetFormatPr baseColWidth="10" defaultRowHeight="15" x14ac:dyDescent="0.25"/>
  <cols>
    <col min="1" max="1" width="2.5703125" customWidth="1"/>
    <col min="2" max="2" width="9.28515625" customWidth="1"/>
    <col min="3" max="3" width="13.5703125" customWidth="1"/>
    <col min="4" max="4" width="26.140625" customWidth="1"/>
    <col min="5" max="5" width="22.140625" customWidth="1"/>
    <col min="6" max="6" width="15.7109375" style="21" customWidth="1"/>
    <col min="7" max="7" width="15.85546875" style="21" customWidth="1"/>
    <col min="8" max="8" width="16.5703125" style="21" customWidth="1"/>
    <col min="9" max="9" width="17.42578125" style="21" customWidth="1"/>
    <col min="10" max="10" width="17.42578125" style="22" customWidth="1"/>
    <col min="11" max="11" width="18.42578125" customWidth="1"/>
    <col min="12" max="12" width="13.42578125" bestFit="1" customWidth="1"/>
    <col min="13" max="13" width="13.42578125" customWidth="1"/>
    <col min="14" max="14" width="16.140625" customWidth="1"/>
    <col min="15" max="15" width="16.42578125" customWidth="1"/>
    <col min="17" max="17" width="12.42578125" customWidth="1"/>
    <col min="19" max="19" width="14.7109375" customWidth="1"/>
    <col min="20" max="20" width="16.140625" customWidth="1"/>
    <col min="21" max="21" width="14.140625" customWidth="1"/>
    <col min="22" max="22" width="14.42578125" customWidth="1"/>
    <col min="23" max="23" width="17.140625" customWidth="1"/>
    <col min="24" max="24" width="13.85546875" customWidth="1"/>
    <col min="25" max="25" width="14.42578125" customWidth="1"/>
    <col min="26" max="26" width="13.85546875" customWidth="1"/>
    <col min="27" max="27" width="13.5703125" customWidth="1"/>
    <col min="28" max="28" width="13.28515625" customWidth="1"/>
    <col min="31" max="31" width="13.42578125" customWidth="1"/>
    <col min="32" max="32" width="13.28515625" customWidth="1"/>
    <col min="33" max="33" width="13.5703125" customWidth="1"/>
    <col min="34" max="34" width="16.5703125" customWidth="1"/>
    <col min="35" max="35" width="14.28515625" customWidth="1"/>
    <col min="36" max="36" width="14.28515625" style="21" customWidth="1"/>
    <col min="37" max="37" width="13.85546875" customWidth="1"/>
    <col min="38" max="38" width="15.5703125" customWidth="1"/>
    <col min="39" max="41" width="13.28515625" customWidth="1"/>
    <col min="42" max="42" width="14" customWidth="1"/>
    <col min="43" max="45" width="14.85546875" customWidth="1"/>
    <col min="46" max="46" width="14.7109375" customWidth="1"/>
    <col min="47" max="48" width="14.28515625" customWidth="1"/>
    <col min="49" max="49" width="13.42578125" customWidth="1"/>
    <col min="50" max="52" width="12" customWidth="1"/>
    <col min="53" max="53" width="14.42578125" customWidth="1"/>
    <col min="54" max="54" width="12.42578125" customWidth="1"/>
  </cols>
  <sheetData>
    <row r="1" spans="1:74" ht="7.5" customHeight="1" x14ac:dyDescent="0.25">
      <c r="F1"/>
      <c r="G1"/>
      <c r="H1"/>
      <c r="I1"/>
      <c r="J1"/>
      <c r="W1" s="1"/>
      <c r="AJ1"/>
    </row>
    <row r="2" spans="1:74" ht="11.25" customHeight="1" thickBot="1" x14ac:dyDescent="0.3">
      <c r="F2"/>
      <c r="G2"/>
      <c r="H2" s="2"/>
      <c r="I2"/>
      <c r="J2"/>
      <c r="W2" s="1"/>
      <c r="AJ2"/>
    </row>
    <row r="3" spans="1:74" ht="21" customHeight="1" thickBot="1" x14ac:dyDescent="0.3">
      <c r="B3" s="316"/>
      <c r="C3" s="317"/>
      <c r="D3" s="322" t="s">
        <v>69</v>
      </c>
      <c r="E3" s="323"/>
      <c r="F3" s="323"/>
      <c r="G3" s="324"/>
      <c r="H3" s="330" t="s">
        <v>0</v>
      </c>
      <c r="I3" s="331"/>
      <c r="J3" s="19"/>
      <c r="K3" s="4" t="s">
        <v>74</v>
      </c>
      <c r="L3" s="9"/>
      <c r="M3" s="5"/>
      <c r="N3" s="5"/>
      <c r="O3" s="5"/>
      <c r="P3" s="5"/>
      <c r="Q3" s="5"/>
      <c r="R3" s="5"/>
      <c r="S3" s="5"/>
      <c r="T3" s="5"/>
      <c r="U3" s="5"/>
      <c r="V3" s="5"/>
      <c r="W3" s="6"/>
      <c r="X3" s="6"/>
      <c r="Y3" s="5"/>
      <c r="Z3" s="6"/>
      <c r="AA3" s="5"/>
      <c r="AB3" s="6"/>
      <c r="AC3" s="5"/>
      <c r="AD3" s="6"/>
      <c r="AE3" s="5"/>
      <c r="AF3" s="6"/>
      <c r="AG3" s="5"/>
      <c r="AH3" s="6"/>
      <c r="AI3" s="5"/>
      <c r="AJ3" s="5"/>
      <c r="AK3" s="6"/>
      <c r="AL3" s="5"/>
      <c r="AM3" s="6"/>
      <c r="AN3" s="5"/>
      <c r="AO3" s="5"/>
      <c r="AP3" s="6"/>
      <c r="AQ3" s="5"/>
      <c r="AR3" s="5"/>
      <c r="AS3" s="5"/>
      <c r="AT3" s="5"/>
      <c r="AU3" s="5"/>
      <c r="AV3" s="5"/>
      <c r="AW3" s="6"/>
      <c r="AX3" s="5"/>
      <c r="AY3" s="5"/>
      <c r="AZ3" s="6"/>
      <c r="BA3" s="5"/>
      <c r="BB3" s="6"/>
      <c r="BC3" s="5"/>
      <c r="BD3" s="6"/>
      <c r="BE3" s="5"/>
    </row>
    <row r="4" spans="1:74" ht="28.5" customHeight="1" thickBot="1" x14ac:dyDescent="0.3">
      <c r="B4" s="318"/>
      <c r="C4" s="319"/>
      <c r="D4" s="325"/>
      <c r="E4" s="326"/>
      <c r="F4" s="326"/>
      <c r="G4" s="327"/>
      <c r="H4" s="332"/>
      <c r="I4" s="333"/>
      <c r="J4" s="20"/>
      <c r="K4" s="3">
        <v>42</v>
      </c>
      <c r="L4" s="4" t="s">
        <v>1</v>
      </c>
      <c r="M4" s="5"/>
      <c r="N4" s="5"/>
      <c r="O4" s="5"/>
      <c r="P4" s="5"/>
      <c r="Q4" s="5"/>
      <c r="R4" s="5"/>
      <c r="S4" s="5"/>
      <c r="T4" s="5"/>
      <c r="U4" s="5"/>
      <c r="V4" s="5"/>
      <c r="W4" s="6"/>
      <c r="X4" s="6"/>
      <c r="Y4" s="5"/>
      <c r="Z4" s="6"/>
      <c r="AA4" s="5"/>
      <c r="AB4" s="6"/>
      <c r="AC4" s="5"/>
      <c r="AD4" s="6"/>
      <c r="AE4" s="5"/>
      <c r="AF4" s="6"/>
      <c r="AG4" s="5"/>
      <c r="AH4" s="6"/>
      <c r="AI4" s="5"/>
      <c r="AJ4" s="5"/>
      <c r="AK4" s="6"/>
      <c r="AL4" s="5"/>
      <c r="AM4" s="6"/>
      <c r="AN4" s="5"/>
      <c r="AO4" s="5"/>
      <c r="AP4" s="6"/>
      <c r="AQ4" s="5"/>
      <c r="AR4" s="5"/>
      <c r="AS4" s="5"/>
      <c r="AT4" s="5"/>
      <c r="AU4" s="5"/>
      <c r="AV4" s="5"/>
      <c r="AW4" s="6"/>
      <c r="AX4" s="5"/>
      <c r="AY4" s="5"/>
      <c r="AZ4" s="6"/>
      <c r="BA4" s="5"/>
      <c r="BB4" s="6"/>
      <c r="BC4" s="5"/>
      <c r="BD4" s="6"/>
      <c r="BE4" s="5"/>
    </row>
    <row r="5" spans="1:74" ht="23.25" customHeight="1" thickBot="1" x14ac:dyDescent="0.3">
      <c r="B5" s="318"/>
      <c r="C5" s="319"/>
      <c r="D5" s="7" t="s">
        <v>2</v>
      </c>
      <c r="E5" s="8"/>
      <c r="F5" s="341" t="s">
        <v>85</v>
      </c>
      <c r="G5" s="341"/>
      <c r="H5" s="334"/>
      <c r="I5" s="335"/>
      <c r="J5" s="20"/>
      <c r="K5" s="10">
        <f>+L6*K4</f>
        <v>59787000</v>
      </c>
      <c r="L5" s="11" t="s">
        <v>3</v>
      </c>
      <c r="M5" s="5"/>
      <c r="N5" s="5"/>
      <c r="O5" s="5"/>
      <c r="P5" s="5"/>
      <c r="Q5" s="5"/>
      <c r="R5" s="5"/>
      <c r="S5" s="5"/>
      <c r="T5" s="5"/>
      <c r="U5" s="5"/>
      <c r="V5" s="5"/>
      <c r="W5" s="6"/>
      <c r="X5" s="6"/>
      <c r="Y5" s="6"/>
      <c r="Z5" s="6"/>
      <c r="AA5" s="6"/>
      <c r="AB5" s="6"/>
      <c r="AC5" s="348" t="s">
        <v>4</v>
      </c>
      <c r="AD5" s="349"/>
      <c r="AE5" s="349"/>
      <c r="AF5" s="349"/>
      <c r="AG5" s="349"/>
      <c r="AH5" s="349"/>
      <c r="AI5" s="349"/>
      <c r="AJ5" s="349"/>
      <c r="AK5" s="349"/>
      <c r="AL5" s="349"/>
      <c r="AM5" s="349"/>
      <c r="AN5" s="349"/>
      <c r="AO5" s="349"/>
      <c r="AP5" s="350"/>
      <c r="AQ5" s="5"/>
      <c r="AR5" s="5"/>
      <c r="AS5" s="5"/>
      <c r="AT5" s="5"/>
      <c r="AU5" s="5"/>
      <c r="AV5" s="5"/>
      <c r="AW5" s="5"/>
      <c r="AX5" s="5"/>
      <c r="AY5" s="5"/>
      <c r="AZ5" s="5"/>
      <c r="BA5" s="5"/>
      <c r="BB5" s="5"/>
      <c r="BC5" s="5"/>
      <c r="BD5" s="5"/>
      <c r="BE5" s="5"/>
    </row>
    <row r="6" spans="1:74" s="12" customFormat="1" ht="31.5" customHeight="1" thickBot="1" x14ac:dyDescent="0.3">
      <c r="B6" s="320"/>
      <c r="C6" s="321"/>
      <c r="D6" s="13" t="s">
        <v>5</v>
      </c>
      <c r="E6" s="354" t="s">
        <v>2438</v>
      </c>
      <c r="F6" s="354"/>
      <c r="G6" s="355"/>
      <c r="H6" s="351" t="s">
        <v>82</v>
      </c>
      <c r="I6" s="352"/>
      <c r="J6" s="352"/>
      <c r="K6" s="353"/>
      <c r="L6" s="18">
        <v>1423500</v>
      </c>
      <c r="M6" s="5"/>
      <c r="N6" s="338" t="s">
        <v>6</v>
      </c>
      <c r="O6" s="339"/>
      <c r="P6" s="338" t="s">
        <v>7</v>
      </c>
      <c r="Q6" s="339"/>
      <c r="R6" s="340"/>
      <c r="S6" s="346" t="s">
        <v>8</v>
      </c>
      <c r="T6" s="347"/>
      <c r="U6" s="338" t="s">
        <v>9</v>
      </c>
      <c r="V6" s="339"/>
      <c r="W6" s="339"/>
      <c r="X6" s="348" t="s">
        <v>10</v>
      </c>
      <c r="Y6" s="349"/>
      <c r="Z6" s="349"/>
      <c r="AA6" s="349"/>
      <c r="AB6" s="350"/>
      <c r="AC6" s="348" t="s">
        <v>11</v>
      </c>
      <c r="AD6" s="349"/>
      <c r="AE6" s="349"/>
      <c r="AF6" s="349"/>
      <c r="AG6" s="350"/>
      <c r="AH6" s="338" t="s">
        <v>12</v>
      </c>
      <c r="AI6" s="339"/>
      <c r="AJ6" s="339"/>
      <c r="AK6" s="340"/>
      <c r="AL6" s="338" t="s">
        <v>13</v>
      </c>
      <c r="AM6" s="339"/>
      <c r="AN6" s="339"/>
      <c r="AO6" s="339"/>
      <c r="AP6" s="340"/>
      <c r="AQ6" s="5"/>
      <c r="AR6" s="338" t="s">
        <v>75</v>
      </c>
      <c r="AS6" s="340"/>
      <c r="AT6" s="338" t="s">
        <v>14</v>
      </c>
      <c r="AU6" s="339"/>
      <c r="AV6" s="339"/>
      <c r="AW6" s="339"/>
      <c r="AX6" s="339"/>
      <c r="AY6" s="340"/>
      <c r="AZ6" s="338" t="s">
        <v>72</v>
      </c>
      <c r="BA6" s="339"/>
      <c r="BB6" s="340"/>
      <c r="BC6" s="338" t="s">
        <v>15</v>
      </c>
      <c r="BD6" s="339"/>
      <c r="BE6" s="340"/>
    </row>
    <row r="7" spans="1:74" s="16" customFormat="1" ht="77.25" thickBot="1" x14ac:dyDescent="0.3">
      <c r="A7" s="14"/>
      <c r="B7" s="48" t="s">
        <v>16</v>
      </c>
      <c r="C7" s="49" t="s">
        <v>17</v>
      </c>
      <c r="D7" s="55" t="s">
        <v>18</v>
      </c>
      <c r="E7" s="56" t="s">
        <v>19</v>
      </c>
      <c r="F7" s="56" t="s">
        <v>20</v>
      </c>
      <c r="G7" s="55" t="s">
        <v>21</v>
      </c>
      <c r="H7" s="48" t="s">
        <v>22</v>
      </c>
      <c r="I7" s="48" t="s">
        <v>70</v>
      </c>
      <c r="J7" s="48" t="s">
        <v>78</v>
      </c>
      <c r="K7" s="48" t="s">
        <v>23</v>
      </c>
      <c r="L7" s="48" t="s">
        <v>24</v>
      </c>
      <c r="M7" s="48" t="s">
        <v>25</v>
      </c>
      <c r="N7" s="48" t="s">
        <v>26</v>
      </c>
      <c r="O7" s="49" t="s">
        <v>27</v>
      </c>
      <c r="P7" s="49" t="s">
        <v>28</v>
      </c>
      <c r="Q7" s="48" t="s">
        <v>29</v>
      </c>
      <c r="R7" s="48" t="s">
        <v>30</v>
      </c>
      <c r="S7" s="48" t="s">
        <v>31</v>
      </c>
      <c r="T7" s="48" t="s">
        <v>32</v>
      </c>
      <c r="U7" s="48" t="s">
        <v>33</v>
      </c>
      <c r="V7" s="49" t="s">
        <v>34</v>
      </c>
      <c r="W7" s="48" t="s">
        <v>35</v>
      </c>
      <c r="X7" s="48" t="s">
        <v>68</v>
      </c>
      <c r="Y7" s="48" t="s">
        <v>36</v>
      </c>
      <c r="Z7" s="48" t="s">
        <v>37</v>
      </c>
      <c r="AA7" s="54" t="s">
        <v>38</v>
      </c>
      <c r="AB7" s="53" t="s">
        <v>39</v>
      </c>
      <c r="AC7" s="48" t="s">
        <v>40</v>
      </c>
      <c r="AD7" s="48" t="s">
        <v>41</v>
      </c>
      <c r="AE7" s="48" t="s">
        <v>42</v>
      </c>
      <c r="AF7" s="54" t="s">
        <v>43</v>
      </c>
      <c r="AG7" s="53" t="s">
        <v>44</v>
      </c>
      <c r="AH7" s="48" t="s">
        <v>45</v>
      </c>
      <c r="AI7" s="48" t="s">
        <v>46</v>
      </c>
      <c r="AJ7" s="54" t="s">
        <v>47</v>
      </c>
      <c r="AK7" s="54" t="s">
        <v>80</v>
      </c>
      <c r="AL7" s="48" t="s">
        <v>48</v>
      </c>
      <c r="AM7" s="54" t="s">
        <v>49</v>
      </c>
      <c r="AN7" s="54" t="s">
        <v>50</v>
      </c>
      <c r="AO7" s="54" t="s">
        <v>79</v>
      </c>
      <c r="AP7" s="53" t="s">
        <v>51</v>
      </c>
      <c r="AQ7" s="53" t="s">
        <v>52</v>
      </c>
      <c r="AR7" s="48" t="s">
        <v>76</v>
      </c>
      <c r="AS7" s="48" t="s">
        <v>77</v>
      </c>
      <c r="AT7" s="48" t="s">
        <v>53</v>
      </c>
      <c r="AU7" s="48" t="s">
        <v>54</v>
      </c>
      <c r="AV7" s="48" t="s">
        <v>55</v>
      </c>
      <c r="AW7" s="52" t="s">
        <v>56</v>
      </c>
      <c r="AX7" s="51" t="s">
        <v>57</v>
      </c>
      <c r="AY7" s="51" t="s">
        <v>83</v>
      </c>
      <c r="AZ7" s="50" t="s">
        <v>84</v>
      </c>
      <c r="BA7" s="48" t="s">
        <v>58</v>
      </c>
      <c r="BB7" s="48" t="s">
        <v>59</v>
      </c>
      <c r="BC7" s="49" t="s">
        <v>60</v>
      </c>
      <c r="BD7" s="49" t="s">
        <v>61</v>
      </c>
      <c r="BE7" s="49" t="s">
        <v>62</v>
      </c>
      <c r="BF7" s="15"/>
      <c r="BG7" s="15"/>
      <c r="BH7" s="15"/>
      <c r="BI7" s="15"/>
      <c r="BJ7" s="15"/>
      <c r="BK7" s="15"/>
      <c r="BL7" s="15"/>
      <c r="BM7" s="15"/>
      <c r="BN7" s="15"/>
      <c r="BO7" s="15"/>
      <c r="BP7" s="15"/>
      <c r="BQ7" s="15"/>
      <c r="BR7" s="15"/>
      <c r="BS7" s="15"/>
      <c r="BT7" s="15"/>
      <c r="BU7" s="15"/>
      <c r="BV7" s="15"/>
    </row>
    <row r="8" spans="1:74" x14ac:dyDescent="0.25">
      <c r="B8" s="208">
        <v>2025</v>
      </c>
      <c r="C8" s="208">
        <v>891780111</v>
      </c>
      <c r="D8" s="208" t="s">
        <v>63</v>
      </c>
      <c r="E8" s="207" t="s">
        <v>2437</v>
      </c>
      <c r="F8" s="254" t="s">
        <v>2436</v>
      </c>
      <c r="G8" s="208">
        <v>0</v>
      </c>
      <c r="H8" s="208" t="s">
        <v>71</v>
      </c>
      <c r="I8" s="208" t="s">
        <v>64</v>
      </c>
      <c r="J8" s="59" t="s">
        <v>81</v>
      </c>
      <c r="K8" s="206" t="s">
        <v>2435</v>
      </c>
      <c r="L8" s="209">
        <v>26000000</v>
      </c>
      <c r="M8" s="208" t="s">
        <v>66</v>
      </c>
      <c r="N8" s="206" t="s">
        <v>2434</v>
      </c>
      <c r="O8" s="206">
        <v>57291132</v>
      </c>
      <c r="P8" s="206">
        <v>33</v>
      </c>
      <c r="Q8" s="63">
        <v>45671</v>
      </c>
      <c r="R8" s="206">
        <v>26000000</v>
      </c>
      <c r="S8" s="63">
        <v>45672</v>
      </c>
      <c r="T8" s="209">
        <v>26000000</v>
      </c>
      <c r="U8" s="58" t="s">
        <v>65</v>
      </c>
      <c r="V8" s="209">
        <v>45691169</v>
      </c>
      <c r="W8" s="207" t="s">
        <v>1257</v>
      </c>
      <c r="X8" s="64">
        <v>45672</v>
      </c>
      <c r="Y8" s="64">
        <v>45672</v>
      </c>
      <c r="Z8" s="64" t="s">
        <v>73</v>
      </c>
      <c r="AA8" s="64">
        <v>45869</v>
      </c>
      <c r="AB8" s="47">
        <f t="shared" ref="AB8:AB12" si="0">+IF(Z8="1800-01-01",AA8-Y8,AA8-Z8)</f>
        <v>197</v>
      </c>
      <c r="AC8" s="209">
        <v>0</v>
      </c>
      <c r="AD8" s="209">
        <v>0</v>
      </c>
      <c r="AE8" s="209">
        <v>0</v>
      </c>
      <c r="AF8" s="208" t="s">
        <v>73</v>
      </c>
      <c r="AG8" s="47">
        <f t="shared" ref="AG8:AG12" si="1">+IF(AF8="1800-01-01",0,AF8-AA8)</f>
        <v>0</v>
      </c>
      <c r="AH8" s="209">
        <v>1</v>
      </c>
      <c r="AI8" s="209">
        <v>0</v>
      </c>
      <c r="AJ8" s="64" t="s">
        <v>73</v>
      </c>
      <c r="AK8" s="64">
        <v>45698</v>
      </c>
      <c r="AL8" s="209">
        <v>0</v>
      </c>
      <c r="AM8" s="208" t="s">
        <v>73</v>
      </c>
      <c r="AN8" s="208" t="s">
        <v>73</v>
      </c>
      <c r="AO8" s="208" t="s">
        <v>73</v>
      </c>
      <c r="AP8" s="47">
        <f t="shared" ref="AP8:AP12" si="2">+IF(AM8="1800-01-01",0,AN8-AM8)</f>
        <v>0</v>
      </c>
      <c r="AQ8" s="47">
        <f>+L8+AD8-AI8</f>
        <v>26000000</v>
      </c>
      <c r="AR8" s="208" t="s">
        <v>65</v>
      </c>
      <c r="AS8" s="209">
        <v>26000000</v>
      </c>
      <c r="AT8" s="208" t="s">
        <v>86</v>
      </c>
      <c r="AU8" s="209">
        <v>0</v>
      </c>
      <c r="AV8" s="208" t="s">
        <v>73</v>
      </c>
      <c r="AW8" s="255">
        <v>3333333</v>
      </c>
      <c r="AX8" s="256">
        <f t="shared" ref="AX8:AX12" si="3">AQ8-AW8</f>
        <v>22666667</v>
      </c>
      <c r="AY8" s="257">
        <f t="shared" ref="AY8:AY12" si="4">+IFERROR(AW8/AQ8,"_")</f>
        <v>0.12820511538461538</v>
      </c>
      <c r="AZ8" s="258">
        <v>1</v>
      </c>
      <c r="BA8" s="208" t="s">
        <v>73</v>
      </c>
      <c r="BB8" s="208" t="s">
        <v>87</v>
      </c>
      <c r="BC8" s="207" t="s">
        <v>2433</v>
      </c>
      <c r="BD8" s="57" t="s">
        <v>65</v>
      </c>
      <c r="BE8" s="57" t="s">
        <v>65</v>
      </c>
    </row>
    <row r="9" spans="1:74" x14ac:dyDescent="0.25">
      <c r="B9" s="191">
        <v>2025</v>
      </c>
      <c r="C9" s="191">
        <v>891780111</v>
      </c>
      <c r="D9" s="191" t="s">
        <v>63</v>
      </c>
      <c r="E9" s="190" t="s">
        <v>2432</v>
      </c>
      <c r="F9" s="191" t="s">
        <v>2431</v>
      </c>
      <c r="G9" s="191">
        <v>0</v>
      </c>
      <c r="H9" s="191" t="s">
        <v>71</v>
      </c>
      <c r="I9" s="191" t="s">
        <v>64</v>
      </c>
      <c r="J9" s="74" t="s">
        <v>81</v>
      </c>
      <c r="K9" s="162" t="s">
        <v>2430</v>
      </c>
      <c r="L9" s="188">
        <v>22750000</v>
      </c>
      <c r="M9" s="191" t="s">
        <v>66</v>
      </c>
      <c r="N9" s="162" t="s">
        <v>2429</v>
      </c>
      <c r="O9" s="162">
        <v>1082986396</v>
      </c>
      <c r="P9" s="162">
        <v>32</v>
      </c>
      <c r="Q9" s="78">
        <v>45671</v>
      </c>
      <c r="R9" s="162">
        <v>22750000</v>
      </c>
      <c r="S9" s="78">
        <v>45672</v>
      </c>
      <c r="T9" s="188">
        <v>22750000</v>
      </c>
      <c r="U9" s="73" t="s">
        <v>65</v>
      </c>
      <c r="V9" s="188">
        <v>45691169</v>
      </c>
      <c r="W9" s="190" t="s">
        <v>1257</v>
      </c>
      <c r="X9" s="75">
        <v>45672</v>
      </c>
      <c r="Y9" s="75">
        <v>45672</v>
      </c>
      <c r="Z9" s="75" t="s">
        <v>73</v>
      </c>
      <c r="AA9" s="75">
        <v>45869</v>
      </c>
      <c r="AB9" s="46">
        <f t="shared" si="0"/>
        <v>197</v>
      </c>
      <c r="AC9" s="188">
        <v>0</v>
      </c>
      <c r="AD9" s="188">
        <v>0</v>
      </c>
      <c r="AE9" s="188">
        <v>0</v>
      </c>
      <c r="AF9" s="191" t="s">
        <v>73</v>
      </c>
      <c r="AG9" s="46">
        <f t="shared" si="1"/>
        <v>0</v>
      </c>
      <c r="AH9" s="188">
        <v>0</v>
      </c>
      <c r="AI9" s="188">
        <v>0</v>
      </c>
      <c r="AJ9" s="191" t="s">
        <v>73</v>
      </c>
      <c r="AK9" s="191" t="s">
        <v>73</v>
      </c>
      <c r="AL9" s="188">
        <v>0</v>
      </c>
      <c r="AM9" s="191" t="s">
        <v>73</v>
      </c>
      <c r="AN9" s="191" t="s">
        <v>73</v>
      </c>
      <c r="AO9" s="191" t="s">
        <v>73</v>
      </c>
      <c r="AP9" s="46">
        <f t="shared" si="2"/>
        <v>0</v>
      </c>
      <c r="AQ9" s="46">
        <f>+L9+AD9-AI9</f>
        <v>22750000</v>
      </c>
      <c r="AR9" s="191" t="s">
        <v>65</v>
      </c>
      <c r="AS9" s="188">
        <v>22750000</v>
      </c>
      <c r="AT9" s="191" t="s">
        <v>86</v>
      </c>
      <c r="AU9" s="188">
        <v>0</v>
      </c>
      <c r="AV9" s="191" t="s">
        <v>73</v>
      </c>
      <c r="AW9" s="259">
        <v>1750000</v>
      </c>
      <c r="AX9" s="186">
        <f t="shared" si="3"/>
        <v>21000000</v>
      </c>
      <c r="AY9" s="260">
        <f t="shared" si="4"/>
        <v>7.6923076923076927E-2</v>
      </c>
      <c r="AZ9" s="185">
        <v>7.6923076923076927E-2</v>
      </c>
      <c r="BA9" s="191" t="s">
        <v>73</v>
      </c>
      <c r="BB9" s="191" t="s">
        <v>87</v>
      </c>
      <c r="BC9" s="190" t="s">
        <v>2428</v>
      </c>
      <c r="BD9" s="72" t="s">
        <v>65</v>
      </c>
      <c r="BE9" s="72" t="s">
        <v>65</v>
      </c>
    </row>
    <row r="10" spans="1:74" x14ac:dyDescent="0.25">
      <c r="B10" s="191">
        <v>2025</v>
      </c>
      <c r="C10" s="191">
        <v>891780111</v>
      </c>
      <c r="D10" s="191" t="s">
        <v>63</v>
      </c>
      <c r="E10" s="190" t="s">
        <v>2427</v>
      </c>
      <c r="F10" s="191" t="s">
        <v>2426</v>
      </c>
      <c r="G10" s="191">
        <v>0</v>
      </c>
      <c r="H10" s="191" t="s">
        <v>71</v>
      </c>
      <c r="I10" s="191" t="s">
        <v>64</v>
      </c>
      <c r="J10" s="74" t="s">
        <v>81</v>
      </c>
      <c r="K10" s="162" t="s">
        <v>2425</v>
      </c>
      <c r="L10" s="188">
        <v>17550000</v>
      </c>
      <c r="M10" s="191" t="s">
        <v>66</v>
      </c>
      <c r="N10" s="162" t="s">
        <v>2424</v>
      </c>
      <c r="O10" s="162">
        <v>1082961539</v>
      </c>
      <c r="P10" s="162">
        <v>36</v>
      </c>
      <c r="Q10" s="78">
        <v>45671</v>
      </c>
      <c r="R10" s="162">
        <v>37100000</v>
      </c>
      <c r="S10" s="78">
        <v>45673</v>
      </c>
      <c r="T10" s="188">
        <v>17550000</v>
      </c>
      <c r="U10" s="73" t="s">
        <v>65</v>
      </c>
      <c r="V10" s="188">
        <v>45691169</v>
      </c>
      <c r="W10" s="190" t="s">
        <v>1257</v>
      </c>
      <c r="X10" s="75">
        <v>45673</v>
      </c>
      <c r="Y10" s="75">
        <v>45673</v>
      </c>
      <c r="Z10" s="75" t="s">
        <v>73</v>
      </c>
      <c r="AA10" s="75">
        <v>45869</v>
      </c>
      <c r="AB10" s="46">
        <f t="shared" si="0"/>
        <v>196</v>
      </c>
      <c r="AC10" s="188">
        <v>0</v>
      </c>
      <c r="AD10" s="188">
        <v>0</v>
      </c>
      <c r="AE10" s="188">
        <v>0</v>
      </c>
      <c r="AF10" s="191" t="s">
        <v>73</v>
      </c>
      <c r="AG10" s="46">
        <f t="shared" si="1"/>
        <v>0</v>
      </c>
      <c r="AH10" s="188">
        <v>0</v>
      </c>
      <c r="AI10" s="188">
        <v>0</v>
      </c>
      <c r="AJ10" s="191" t="s">
        <v>73</v>
      </c>
      <c r="AK10" s="191" t="s">
        <v>73</v>
      </c>
      <c r="AL10" s="188">
        <v>0</v>
      </c>
      <c r="AM10" s="191" t="s">
        <v>73</v>
      </c>
      <c r="AN10" s="191" t="s">
        <v>73</v>
      </c>
      <c r="AO10" s="191" t="s">
        <v>73</v>
      </c>
      <c r="AP10" s="46">
        <f t="shared" si="2"/>
        <v>0</v>
      </c>
      <c r="AQ10" s="46">
        <f>+L10+AD10-AI10</f>
        <v>17550000</v>
      </c>
      <c r="AR10" s="191" t="s">
        <v>65</v>
      </c>
      <c r="AS10" s="188">
        <v>17550000</v>
      </c>
      <c r="AT10" s="191" t="s">
        <v>86</v>
      </c>
      <c r="AU10" s="188">
        <v>0</v>
      </c>
      <c r="AV10" s="191" t="s">
        <v>73</v>
      </c>
      <c r="AW10" s="259">
        <v>1350000</v>
      </c>
      <c r="AX10" s="186">
        <f t="shared" si="3"/>
        <v>16200000</v>
      </c>
      <c r="AY10" s="260">
        <f t="shared" si="4"/>
        <v>7.6923076923076927E-2</v>
      </c>
      <c r="AZ10" s="185">
        <v>7.6923076923076927E-2</v>
      </c>
      <c r="BA10" s="191" t="s">
        <v>73</v>
      </c>
      <c r="BB10" s="191" t="s">
        <v>87</v>
      </c>
      <c r="BC10" s="190" t="s">
        <v>2423</v>
      </c>
      <c r="BD10" s="72" t="s">
        <v>65</v>
      </c>
      <c r="BE10" s="72" t="s">
        <v>65</v>
      </c>
    </row>
    <row r="11" spans="1:74" x14ac:dyDescent="0.25">
      <c r="B11" s="191">
        <v>2025</v>
      </c>
      <c r="C11" s="191">
        <v>891780111</v>
      </c>
      <c r="D11" s="191" t="s">
        <v>63</v>
      </c>
      <c r="E11" s="190" t="s">
        <v>2422</v>
      </c>
      <c r="F11" s="191" t="s">
        <v>2421</v>
      </c>
      <c r="G11" s="191">
        <v>0</v>
      </c>
      <c r="H11" s="191" t="s">
        <v>71</v>
      </c>
      <c r="I11" s="191" t="s">
        <v>64</v>
      </c>
      <c r="J11" s="74" t="s">
        <v>81</v>
      </c>
      <c r="K11" s="162" t="s">
        <v>2420</v>
      </c>
      <c r="L11" s="188">
        <v>17100000</v>
      </c>
      <c r="M11" s="191" t="s">
        <v>66</v>
      </c>
      <c r="N11" s="162" t="s">
        <v>2419</v>
      </c>
      <c r="O11" s="162">
        <v>1082845936</v>
      </c>
      <c r="P11" s="162">
        <v>31</v>
      </c>
      <c r="Q11" s="78">
        <v>45671</v>
      </c>
      <c r="R11" s="162">
        <v>17550000</v>
      </c>
      <c r="S11" s="78">
        <v>45677</v>
      </c>
      <c r="T11" s="188">
        <v>17100000</v>
      </c>
      <c r="U11" s="73" t="s">
        <v>65</v>
      </c>
      <c r="V11" s="188">
        <v>45691169</v>
      </c>
      <c r="W11" s="190" t="s">
        <v>1257</v>
      </c>
      <c r="X11" s="75">
        <v>45677</v>
      </c>
      <c r="Y11" s="75">
        <v>45677</v>
      </c>
      <c r="Z11" s="75" t="s">
        <v>73</v>
      </c>
      <c r="AA11" s="75">
        <v>45869</v>
      </c>
      <c r="AB11" s="46">
        <f t="shared" si="0"/>
        <v>192</v>
      </c>
      <c r="AC11" s="188">
        <v>0</v>
      </c>
      <c r="AD11" s="188">
        <v>0</v>
      </c>
      <c r="AE11" s="188">
        <v>0</v>
      </c>
      <c r="AF11" s="191" t="s">
        <v>73</v>
      </c>
      <c r="AG11" s="46">
        <f t="shared" si="1"/>
        <v>0</v>
      </c>
      <c r="AH11" s="188">
        <v>0</v>
      </c>
      <c r="AI11" s="188">
        <v>0</v>
      </c>
      <c r="AJ11" s="191" t="s">
        <v>73</v>
      </c>
      <c r="AK11" s="191" t="s">
        <v>73</v>
      </c>
      <c r="AL11" s="188">
        <v>0</v>
      </c>
      <c r="AM11" s="191" t="s">
        <v>73</v>
      </c>
      <c r="AN11" s="191" t="s">
        <v>73</v>
      </c>
      <c r="AO11" s="191" t="s">
        <v>73</v>
      </c>
      <c r="AP11" s="46">
        <f t="shared" si="2"/>
        <v>0</v>
      </c>
      <c r="AQ11" s="46">
        <f>+L11+AD11-AI11</f>
        <v>17100000</v>
      </c>
      <c r="AR11" s="191" t="s">
        <v>65</v>
      </c>
      <c r="AS11" s="188">
        <v>17100000</v>
      </c>
      <c r="AT11" s="191" t="s">
        <v>86</v>
      </c>
      <c r="AU11" s="188">
        <v>0</v>
      </c>
      <c r="AV11" s="191" t="s">
        <v>73</v>
      </c>
      <c r="AW11" s="259">
        <v>900000</v>
      </c>
      <c r="AX11" s="186">
        <f t="shared" si="3"/>
        <v>16200000</v>
      </c>
      <c r="AY11" s="260">
        <f t="shared" si="4"/>
        <v>5.2631578947368418E-2</v>
      </c>
      <c r="AZ11" s="185">
        <v>5.2631578947368418E-2</v>
      </c>
      <c r="BA11" s="191" t="s">
        <v>73</v>
      </c>
      <c r="BB11" s="191" t="s">
        <v>87</v>
      </c>
      <c r="BC11" s="190" t="s">
        <v>2418</v>
      </c>
      <c r="BD11" s="72" t="s">
        <v>65</v>
      </c>
      <c r="BE11" s="72" t="s">
        <v>65</v>
      </c>
    </row>
    <row r="12" spans="1:74" ht="15.75" thickBot="1" x14ac:dyDescent="0.3">
      <c r="B12" s="191">
        <v>2025</v>
      </c>
      <c r="C12" s="191">
        <v>891780111</v>
      </c>
      <c r="D12" s="191" t="s">
        <v>63</v>
      </c>
      <c r="E12" s="190" t="s">
        <v>2417</v>
      </c>
      <c r="F12" s="191" t="s">
        <v>2416</v>
      </c>
      <c r="G12" s="191">
        <v>0</v>
      </c>
      <c r="H12" s="191" t="s">
        <v>71</v>
      </c>
      <c r="I12" s="191" t="s">
        <v>64</v>
      </c>
      <c r="J12" s="74" t="s">
        <v>81</v>
      </c>
      <c r="K12" s="162" t="s">
        <v>2415</v>
      </c>
      <c r="L12" s="188">
        <v>19000000</v>
      </c>
      <c r="M12" s="191" t="s">
        <v>66</v>
      </c>
      <c r="N12" s="162" t="s">
        <v>2414</v>
      </c>
      <c r="O12" s="162">
        <v>1082989749</v>
      </c>
      <c r="P12" s="162">
        <v>36</v>
      </c>
      <c r="Q12" s="78">
        <v>45671</v>
      </c>
      <c r="R12" s="162">
        <v>37100000</v>
      </c>
      <c r="S12" s="78">
        <v>45677</v>
      </c>
      <c r="T12" s="188">
        <v>19000000</v>
      </c>
      <c r="U12" s="73" t="s">
        <v>65</v>
      </c>
      <c r="V12" s="188">
        <v>45691169</v>
      </c>
      <c r="W12" s="190" t="s">
        <v>1257</v>
      </c>
      <c r="X12" s="75">
        <v>45677</v>
      </c>
      <c r="Y12" s="75">
        <v>45677</v>
      </c>
      <c r="Z12" s="75" t="s">
        <v>73</v>
      </c>
      <c r="AA12" s="75">
        <v>45869</v>
      </c>
      <c r="AB12" s="46">
        <f t="shared" si="0"/>
        <v>192</v>
      </c>
      <c r="AC12" s="188">
        <v>0</v>
      </c>
      <c r="AD12" s="188">
        <v>0</v>
      </c>
      <c r="AE12" s="188">
        <v>0</v>
      </c>
      <c r="AF12" s="191" t="s">
        <v>73</v>
      </c>
      <c r="AG12" s="46">
        <f t="shared" si="1"/>
        <v>0</v>
      </c>
      <c r="AH12" s="188">
        <v>0</v>
      </c>
      <c r="AI12" s="188">
        <v>0</v>
      </c>
      <c r="AJ12" s="191" t="s">
        <v>73</v>
      </c>
      <c r="AK12" s="191" t="s">
        <v>73</v>
      </c>
      <c r="AL12" s="188">
        <v>0</v>
      </c>
      <c r="AM12" s="191" t="s">
        <v>73</v>
      </c>
      <c r="AN12" s="191" t="s">
        <v>73</v>
      </c>
      <c r="AO12" s="191" t="s">
        <v>73</v>
      </c>
      <c r="AP12" s="46">
        <f t="shared" si="2"/>
        <v>0</v>
      </c>
      <c r="AQ12" s="46">
        <f>+L12+AD12-AI12</f>
        <v>19000000</v>
      </c>
      <c r="AR12" s="191" t="s">
        <v>65</v>
      </c>
      <c r="AS12" s="188">
        <v>19000000</v>
      </c>
      <c r="AT12" s="191" t="s">
        <v>86</v>
      </c>
      <c r="AU12" s="188">
        <v>0</v>
      </c>
      <c r="AV12" s="191" t="s">
        <v>73</v>
      </c>
      <c r="AW12" s="259">
        <v>1500000</v>
      </c>
      <c r="AX12" s="186">
        <f t="shared" si="3"/>
        <v>17500000</v>
      </c>
      <c r="AY12" s="260">
        <f t="shared" si="4"/>
        <v>7.8947368421052627E-2</v>
      </c>
      <c r="AZ12" s="185">
        <v>7.8947368421052627E-2</v>
      </c>
      <c r="BA12" s="191" t="s">
        <v>73</v>
      </c>
      <c r="BB12" s="191" t="s">
        <v>87</v>
      </c>
      <c r="BC12" s="190" t="s">
        <v>2413</v>
      </c>
      <c r="BD12" s="72" t="s">
        <v>65</v>
      </c>
      <c r="BE12" s="72" t="s">
        <v>65</v>
      </c>
    </row>
    <row r="13" spans="1:74" s="17" customFormat="1" ht="15.75" thickBot="1" x14ac:dyDescent="0.3">
      <c r="B13" s="342" t="s">
        <v>67</v>
      </c>
      <c r="C13" s="343"/>
      <c r="D13" s="344"/>
      <c r="E13" s="45">
        <f>+SUBTOTAL(3,E8:E12)</f>
        <v>5</v>
      </c>
      <c r="F13" s="34"/>
      <c r="G13" s="35"/>
      <c r="H13" s="35"/>
      <c r="I13" s="35"/>
      <c r="J13" s="44"/>
      <c r="K13" s="33"/>
      <c r="L13" s="43">
        <f>SUM(L8:L12)</f>
        <v>102400000</v>
      </c>
      <c r="M13" s="328"/>
      <c r="N13" s="329"/>
      <c r="O13" s="329"/>
      <c r="P13" s="329"/>
      <c r="Q13" s="329"/>
      <c r="R13" s="329"/>
      <c r="S13" s="329"/>
      <c r="T13" s="329"/>
      <c r="U13" s="329"/>
      <c r="V13" s="329"/>
      <c r="W13" s="329"/>
      <c r="X13" s="329"/>
      <c r="Y13" s="329"/>
      <c r="Z13" s="329"/>
      <c r="AA13" s="329"/>
      <c r="AB13" s="345"/>
      <c r="AC13" s="40">
        <f>SUM(AC8:AC12)</f>
        <v>0</v>
      </c>
      <c r="AD13" s="32">
        <f>SUM(AD8:AD12)</f>
        <v>0</v>
      </c>
      <c r="AE13" s="32">
        <f>SUM(AE8:AE12)</f>
        <v>0</v>
      </c>
      <c r="AF13" s="36"/>
      <c r="AG13" s="32">
        <f>SUM(AG8:AG12)</f>
        <v>0</v>
      </c>
      <c r="AH13" s="32">
        <f>SUM(AH8:AH12)</f>
        <v>1</v>
      </c>
      <c r="AI13" s="42">
        <f>SUM(AI8:AI12)</f>
        <v>0</v>
      </c>
      <c r="AJ13" s="36"/>
      <c r="AK13" s="36"/>
      <c r="AL13" s="41">
        <f>SUM(AL8:AL12)</f>
        <v>0</v>
      </c>
      <c r="AM13" s="328"/>
      <c r="AN13" s="329"/>
      <c r="AO13" s="329"/>
      <c r="AP13" s="345"/>
      <c r="AQ13" s="40">
        <f>SUM(AQ8:AQ12)</f>
        <v>102400000</v>
      </c>
      <c r="AR13" s="36"/>
      <c r="AS13" s="39">
        <f>SUM(AQ13:AR13)</f>
        <v>102400000</v>
      </c>
      <c r="AT13" s="36"/>
      <c r="AU13" s="32">
        <f>SUM(AU8:AU12)</f>
        <v>0</v>
      </c>
      <c r="AV13" s="36"/>
      <c r="AW13" s="38">
        <f>SUM(AW8:AW12)</f>
        <v>8833333</v>
      </c>
      <c r="AX13" s="37">
        <f>SUM(AX8:AX12)</f>
        <v>93566667</v>
      </c>
      <c r="AY13" s="328"/>
      <c r="AZ13" s="329"/>
      <c r="BA13" s="329"/>
      <c r="BB13" s="329"/>
      <c r="BC13" s="329"/>
      <c r="BD13" s="329"/>
      <c r="BE13" s="329"/>
    </row>
  </sheetData>
  <sheetProtection formatCells="0" formatColumns="0" formatRows="0" insertRows="0" deleteRows="0" autoFilter="0"/>
  <mergeCells count="23">
    <mergeCell ref="B3:C6"/>
    <mergeCell ref="D3:G4"/>
    <mergeCell ref="AY13:BE13"/>
    <mergeCell ref="B13:D13"/>
    <mergeCell ref="M13:AB13"/>
    <mergeCell ref="BC6:BE6"/>
    <mergeCell ref="N6:O6"/>
    <mergeCell ref="P6:R6"/>
    <mergeCell ref="S6:T6"/>
    <mergeCell ref="AM13:AP13"/>
    <mergeCell ref="U6:W6"/>
    <mergeCell ref="X6:AB6"/>
    <mergeCell ref="AC6:AG6"/>
    <mergeCell ref="H3:I5"/>
    <mergeCell ref="E6:G6"/>
    <mergeCell ref="AZ6:BB6"/>
    <mergeCell ref="F5:G5"/>
    <mergeCell ref="AC5:AP5"/>
    <mergeCell ref="H6:K6"/>
    <mergeCell ref="AT6:AY6"/>
    <mergeCell ref="AR6:AS6"/>
    <mergeCell ref="AH6:AK6"/>
    <mergeCell ref="AL6:AP6"/>
  </mergeCells>
  <conditionalFormatting sqref="F5 E6">
    <cfRule type="containsText" dxfId="29" priority="8" operator="containsText" text="Seleccione Ordenador">
      <formula>NOT(ISERROR(SEARCH("Seleccione Ordenador",E5)))</formula>
    </cfRule>
  </conditionalFormatting>
  <conditionalFormatting sqref="F9">
    <cfRule type="colorScale" priority="6">
      <colorScale>
        <cfvo type="min"/>
        <cfvo type="max"/>
        <color theme="5" tint="0.59999389629810485"/>
        <color rgb="FFFFEF9C"/>
      </colorScale>
    </cfRule>
  </conditionalFormatting>
  <conditionalFormatting sqref="F5:G5">
    <cfRule type="colorScale" priority="7">
      <colorScale>
        <cfvo type="min"/>
        <cfvo type="percentile" val="50"/>
        <cfvo type="max"/>
        <color rgb="FFF8696B"/>
        <color rgb="FFFFEB84"/>
        <color rgb="FF63BE7B"/>
      </colorScale>
    </cfRule>
  </conditionalFormatting>
  <conditionalFormatting sqref="L8:L12">
    <cfRule type="cellIs" dxfId="28" priority="4" operator="greaterThan">
      <formula>$K$5</formula>
    </cfRule>
  </conditionalFormatting>
  <conditionalFormatting sqref="AB8:AB12 AG8:AG12 AP8:AS12 AX8:AZ12">
    <cfRule type="expression" dxfId="27" priority="5">
      <formula>+_xlfn.ISFORMULA(AB8)</formula>
    </cfRule>
  </conditionalFormatting>
  <conditionalFormatting sqref="AD8:AD12">
    <cfRule type="cellIs" dxfId="26" priority="3" operator="greaterThan">
      <formula>#REF!/2</formula>
    </cfRule>
  </conditionalFormatting>
  <dataValidations count="7">
    <dataValidation type="list" allowBlank="1" showInputMessage="1" showErrorMessage="1" sqref="J8:J12" xr:uid="{FAF74885-72D6-4561-BE2D-B13692DE44E5}">
      <formula1>"CONTRATO DE OBRAS, OTROS TIPOS, PRESTACIÓN DE SERVICIOS, SUMINISTROS"</formula1>
    </dataValidation>
    <dataValidation type="list" allowBlank="1" showInputMessage="1" showErrorMessage="1" sqref="BB8:BB12" xr:uid="{63DA7620-CE4C-4F8A-896E-61CFBC4FF58E}">
      <formula1>"Por iniciar,En ejecucion,Suspendido,Terminado,Liquidado"</formula1>
    </dataValidation>
    <dataValidation type="list" allowBlank="1" showInputMessage="1" showErrorMessage="1" sqref="BE8:BE12" xr:uid="{7299B4FF-1FDF-4CCF-8E6C-D62CC1F07AC6}">
      <formula1>"SI,NA por TIPO Contrato"</formula1>
    </dataValidation>
    <dataValidation type="list" allowBlank="1" showInputMessage="1" showErrorMessage="1" sqref="BD8:BD12" xr:uid="{C999323E-82E4-4B22-A9EA-DF4DDEFC5E8D}">
      <formula1>"SI,NO HA INICIADO"</formula1>
    </dataValidation>
    <dataValidation type="list" allowBlank="1" showInputMessage="1" showErrorMessage="1" sqref="AR8:AR12 U8:U12" xr:uid="{301B71B2-D3E4-4E77-88BC-DCB7485E0C66}">
      <formula1>"SI,NO"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K4" xr:uid="{119A65B2-1C8E-4B58-BB14-57AEDBCBD383}">
      <formula1>"42,250,1000,3000"</formula1>
    </dataValidation>
  </dataValidation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2A98D-C235-4A74-81E6-110C37E35FAF}">
  <dimension ref="A1:BV19"/>
  <sheetViews>
    <sheetView showGridLines="0" zoomScaleNormal="100" workbookViewId="0">
      <selection activeCell="BK7" sqref="BK7"/>
    </sheetView>
  </sheetViews>
  <sheetFormatPr baseColWidth="10" defaultRowHeight="15" x14ac:dyDescent="0.25"/>
  <cols>
    <col min="1" max="1" width="2.5703125" customWidth="1"/>
    <col min="2" max="2" width="9.28515625" customWidth="1"/>
    <col min="3" max="3" width="13.5703125" customWidth="1"/>
    <col min="4" max="4" width="26.140625" customWidth="1"/>
    <col min="5" max="5" width="22.140625" customWidth="1"/>
    <col min="6" max="6" width="15.7109375" style="21" customWidth="1"/>
    <col min="7" max="7" width="15.85546875" style="21" customWidth="1"/>
    <col min="8" max="8" width="16.5703125" style="21" customWidth="1"/>
    <col min="9" max="9" width="17.42578125" style="21" customWidth="1"/>
    <col min="10" max="10" width="17.42578125" style="22" customWidth="1"/>
    <col min="11" max="11" width="18.42578125" customWidth="1"/>
    <col min="12" max="12" width="13.42578125" bestFit="1" customWidth="1"/>
    <col min="13" max="13" width="13.42578125" customWidth="1"/>
    <col min="14" max="14" width="19" customWidth="1"/>
    <col min="15" max="15" width="14.85546875" customWidth="1"/>
    <col min="17" max="17" width="12.42578125" customWidth="1"/>
    <col min="19" max="19" width="14.7109375" customWidth="1"/>
    <col min="20" max="20" width="16.140625" customWidth="1"/>
    <col min="21" max="21" width="14.140625" customWidth="1"/>
    <col min="22" max="22" width="14.42578125" customWidth="1"/>
    <col min="23" max="23" width="17.140625" customWidth="1"/>
    <col min="24" max="24" width="13.85546875" customWidth="1"/>
    <col min="25" max="25" width="14.42578125" customWidth="1"/>
    <col min="26" max="26" width="13.85546875" customWidth="1"/>
    <col min="27" max="27" width="13.5703125" customWidth="1"/>
    <col min="28" max="28" width="13.28515625" customWidth="1"/>
    <col min="31" max="31" width="13.42578125" customWidth="1"/>
    <col min="32" max="32" width="13.28515625" customWidth="1"/>
    <col min="33" max="33" width="13.5703125" customWidth="1"/>
    <col min="34" max="34" width="16.5703125" customWidth="1"/>
    <col min="35" max="35" width="14.28515625" customWidth="1"/>
    <col min="36" max="36" width="14.28515625" style="21" customWidth="1"/>
    <col min="37" max="37" width="13.85546875" customWidth="1"/>
    <col min="38" max="38" width="15.5703125" customWidth="1"/>
    <col min="39" max="41" width="13.28515625" customWidth="1"/>
    <col min="42" max="42" width="14" customWidth="1"/>
    <col min="43" max="45" width="14.85546875" customWidth="1"/>
    <col min="46" max="46" width="14.7109375" customWidth="1"/>
    <col min="47" max="48" width="14.28515625" customWidth="1"/>
    <col min="49" max="49" width="13.42578125" customWidth="1"/>
    <col min="50" max="52" width="12" customWidth="1"/>
    <col min="53" max="53" width="14.42578125" customWidth="1"/>
    <col min="54" max="54" width="12.42578125" customWidth="1"/>
  </cols>
  <sheetData>
    <row r="1" spans="1:74" ht="7.5" customHeight="1" x14ac:dyDescent="0.25">
      <c r="F1"/>
      <c r="G1"/>
      <c r="H1"/>
      <c r="I1"/>
      <c r="J1"/>
      <c r="W1" s="1"/>
      <c r="AJ1"/>
    </row>
    <row r="2" spans="1:74" ht="11.25" customHeight="1" thickBot="1" x14ac:dyDescent="0.3">
      <c r="F2"/>
      <c r="G2"/>
      <c r="H2" s="2"/>
      <c r="I2"/>
      <c r="J2"/>
      <c r="W2" s="1"/>
      <c r="AJ2"/>
    </row>
    <row r="3" spans="1:74" ht="21" customHeight="1" thickBot="1" x14ac:dyDescent="0.3">
      <c r="B3" s="316"/>
      <c r="C3" s="317"/>
      <c r="D3" s="322" t="s">
        <v>69</v>
      </c>
      <c r="E3" s="323"/>
      <c r="F3" s="323"/>
      <c r="G3" s="324"/>
      <c r="H3" s="330" t="s">
        <v>0</v>
      </c>
      <c r="I3" s="331"/>
      <c r="J3" s="19"/>
      <c r="K3" s="4" t="s">
        <v>74</v>
      </c>
      <c r="L3" s="9"/>
      <c r="M3" s="5"/>
      <c r="N3" s="5"/>
      <c r="O3" s="5"/>
      <c r="P3" s="5"/>
      <c r="Q3" s="5"/>
      <c r="R3" s="5"/>
      <c r="S3" s="5"/>
      <c r="T3" s="5"/>
      <c r="U3" s="5"/>
      <c r="V3" s="5"/>
      <c r="W3" s="6"/>
      <c r="X3" s="6"/>
      <c r="Y3" s="5"/>
      <c r="Z3" s="6"/>
      <c r="AA3" s="5"/>
      <c r="AB3" s="6"/>
      <c r="AC3" s="5"/>
      <c r="AD3" s="6"/>
      <c r="AE3" s="5"/>
      <c r="AF3" s="6"/>
      <c r="AG3" s="5"/>
      <c r="AH3" s="6"/>
      <c r="AI3" s="5"/>
      <c r="AJ3" s="5"/>
      <c r="AK3" s="6"/>
      <c r="AL3" s="5"/>
      <c r="AM3" s="6"/>
      <c r="AN3" s="5"/>
      <c r="AO3" s="5"/>
      <c r="AP3" s="6"/>
      <c r="AQ3" s="5"/>
      <c r="AR3" s="5"/>
      <c r="AS3" s="5"/>
      <c r="AT3" s="5"/>
      <c r="AU3" s="5"/>
      <c r="AV3" s="5"/>
      <c r="AW3" s="6"/>
      <c r="AX3" s="5"/>
      <c r="AY3" s="5"/>
      <c r="AZ3" s="6"/>
      <c r="BA3" s="5"/>
      <c r="BB3" s="6"/>
      <c r="BC3" s="5"/>
      <c r="BD3" s="6"/>
      <c r="BE3" s="5"/>
    </row>
    <row r="4" spans="1:74" ht="28.5" customHeight="1" thickBot="1" x14ac:dyDescent="0.3">
      <c r="B4" s="318"/>
      <c r="C4" s="319"/>
      <c r="D4" s="325"/>
      <c r="E4" s="326"/>
      <c r="F4" s="326"/>
      <c r="G4" s="327"/>
      <c r="H4" s="332"/>
      <c r="I4" s="333"/>
      <c r="J4" s="20"/>
      <c r="K4" s="3">
        <v>42</v>
      </c>
      <c r="L4" s="4" t="s">
        <v>1</v>
      </c>
      <c r="M4" s="5"/>
      <c r="N4" s="5"/>
      <c r="O4" s="5"/>
      <c r="P4" s="5"/>
      <c r="Q4" s="5"/>
      <c r="R4" s="5"/>
      <c r="S4" s="5"/>
      <c r="T4" s="5"/>
      <c r="U4" s="5"/>
      <c r="V4" s="5"/>
      <c r="W4" s="6"/>
      <c r="X4" s="6"/>
      <c r="Y4" s="5"/>
      <c r="Z4" s="6"/>
      <c r="AA4" s="5"/>
      <c r="AB4" s="6"/>
      <c r="AC4" s="5"/>
      <c r="AD4" s="6"/>
      <c r="AE4" s="5"/>
      <c r="AF4" s="6"/>
      <c r="AG4" s="5"/>
      <c r="AH4" s="6"/>
      <c r="AI4" s="5"/>
      <c r="AJ4" s="5"/>
      <c r="AK4" s="6"/>
      <c r="AL4" s="5"/>
      <c r="AM4" s="6"/>
      <c r="AN4" s="5"/>
      <c r="AO4" s="5"/>
      <c r="AP4" s="6"/>
      <c r="AQ4" s="5"/>
      <c r="AR4" s="5"/>
      <c r="AS4" s="5"/>
      <c r="AT4" s="5"/>
      <c r="AU4" s="5"/>
      <c r="AV4" s="5"/>
      <c r="AW4" s="6"/>
      <c r="AX4" s="5"/>
      <c r="AY4" s="5"/>
      <c r="AZ4" s="6"/>
      <c r="BA4" s="5"/>
      <c r="BB4" s="6"/>
      <c r="BC4" s="5"/>
      <c r="BD4" s="6"/>
      <c r="BE4" s="5"/>
    </row>
    <row r="5" spans="1:74" ht="23.25" customHeight="1" thickBot="1" x14ac:dyDescent="0.3">
      <c r="B5" s="318"/>
      <c r="C5" s="319"/>
      <c r="D5" s="7" t="s">
        <v>2</v>
      </c>
      <c r="E5" s="8"/>
      <c r="F5" s="341" t="s">
        <v>85</v>
      </c>
      <c r="G5" s="341"/>
      <c r="H5" s="334"/>
      <c r="I5" s="335"/>
      <c r="J5" s="20"/>
      <c r="K5" s="10">
        <f>+L6*K4</f>
        <v>59787000</v>
      </c>
      <c r="L5" s="11" t="s">
        <v>3</v>
      </c>
      <c r="M5" s="5"/>
      <c r="N5" s="5"/>
      <c r="O5" s="5"/>
      <c r="P5" s="5"/>
      <c r="Q5" s="5"/>
      <c r="R5" s="5"/>
      <c r="S5" s="5"/>
      <c r="T5" s="5"/>
      <c r="U5" s="5"/>
      <c r="V5" s="5"/>
      <c r="W5" s="6"/>
      <c r="X5" s="6"/>
      <c r="Y5" s="6"/>
      <c r="Z5" s="6"/>
      <c r="AA5" s="6"/>
      <c r="AB5" s="6"/>
      <c r="AC5" s="348" t="s">
        <v>4</v>
      </c>
      <c r="AD5" s="349"/>
      <c r="AE5" s="349"/>
      <c r="AF5" s="349"/>
      <c r="AG5" s="349"/>
      <c r="AH5" s="349"/>
      <c r="AI5" s="349"/>
      <c r="AJ5" s="349"/>
      <c r="AK5" s="349"/>
      <c r="AL5" s="349"/>
      <c r="AM5" s="349"/>
      <c r="AN5" s="349"/>
      <c r="AO5" s="349"/>
      <c r="AP5" s="350"/>
      <c r="AQ5" s="5"/>
      <c r="AR5" s="5"/>
      <c r="AS5" s="5"/>
      <c r="AT5" s="5"/>
      <c r="AU5" s="5"/>
      <c r="AV5" s="5"/>
      <c r="AW5" s="5"/>
      <c r="AX5" s="5"/>
      <c r="AY5" s="5"/>
      <c r="AZ5" s="5"/>
      <c r="BA5" s="5"/>
      <c r="BB5" s="5"/>
      <c r="BC5" s="5"/>
      <c r="BD5" s="5"/>
      <c r="BE5" s="5"/>
    </row>
    <row r="6" spans="1:74" s="12" customFormat="1" ht="31.5" customHeight="1" thickBot="1" x14ac:dyDescent="0.3">
      <c r="B6" s="320"/>
      <c r="C6" s="321"/>
      <c r="D6" s="13" t="s">
        <v>5</v>
      </c>
      <c r="E6" s="354" t="s">
        <v>283</v>
      </c>
      <c r="F6" s="354"/>
      <c r="G6" s="355"/>
      <c r="H6" s="351" t="s">
        <v>82</v>
      </c>
      <c r="I6" s="352"/>
      <c r="J6" s="352"/>
      <c r="K6" s="353"/>
      <c r="L6" s="18">
        <v>1423500</v>
      </c>
      <c r="M6" s="5"/>
      <c r="N6" s="338" t="s">
        <v>6</v>
      </c>
      <c r="O6" s="339"/>
      <c r="P6" s="338" t="s">
        <v>7</v>
      </c>
      <c r="Q6" s="339"/>
      <c r="R6" s="340"/>
      <c r="S6" s="346" t="s">
        <v>8</v>
      </c>
      <c r="T6" s="347"/>
      <c r="U6" s="338" t="s">
        <v>9</v>
      </c>
      <c r="V6" s="339"/>
      <c r="W6" s="339"/>
      <c r="X6" s="348" t="s">
        <v>10</v>
      </c>
      <c r="Y6" s="349"/>
      <c r="Z6" s="349"/>
      <c r="AA6" s="349"/>
      <c r="AB6" s="350"/>
      <c r="AC6" s="348" t="s">
        <v>11</v>
      </c>
      <c r="AD6" s="349"/>
      <c r="AE6" s="349"/>
      <c r="AF6" s="349"/>
      <c r="AG6" s="350"/>
      <c r="AH6" s="338" t="s">
        <v>12</v>
      </c>
      <c r="AI6" s="339"/>
      <c r="AJ6" s="339"/>
      <c r="AK6" s="340"/>
      <c r="AL6" s="338" t="s">
        <v>13</v>
      </c>
      <c r="AM6" s="339"/>
      <c r="AN6" s="339"/>
      <c r="AO6" s="339"/>
      <c r="AP6" s="340"/>
      <c r="AQ6" s="5"/>
      <c r="AR6" s="338" t="s">
        <v>75</v>
      </c>
      <c r="AS6" s="340"/>
      <c r="AT6" s="338" t="s">
        <v>14</v>
      </c>
      <c r="AU6" s="339"/>
      <c r="AV6" s="339"/>
      <c r="AW6" s="339"/>
      <c r="AX6" s="339"/>
      <c r="AY6" s="340"/>
      <c r="AZ6" s="338" t="s">
        <v>72</v>
      </c>
      <c r="BA6" s="339"/>
      <c r="BB6" s="340"/>
      <c r="BC6" s="338" t="s">
        <v>15</v>
      </c>
      <c r="BD6" s="339"/>
      <c r="BE6" s="340"/>
    </row>
    <row r="7" spans="1:74" s="16" customFormat="1" ht="77.25" thickBot="1" x14ac:dyDescent="0.3">
      <c r="A7" s="14"/>
      <c r="B7" s="48" t="s">
        <v>16</v>
      </c>
      <c r="C7" s="49" t="s">
        <v>17</v>
      </c>
      <c r="D7" s="55" t="s">
        <v>18</v>
      </c>
      <c r="E7" s="56" t="s">
        <v>19</v>
      </c>
      <c r="F7" s="56" t="s">
        <v>20</v>
      </c>
      <c r="G7" s="55" t="s">
        <v>21</v>
      </c>
      <c r="H7" s="48" t="s">
        <v>22</v>
      </c>
      <c r="I7" s="48" t="s">
        <v>70</v>
      </c>
      <c r="J7" s="48" t="s">
        <v>78</v>
      </c>
      <c r="K7" s="48" t="s">
        <v>23</v>
      </c>
      <c r="L7" s="48" t="s">
        <v>24</v>
      </c>
      <c r="M7" s="48" t="s">
        <v>25</v>
      </c>
      <c r="N7" s="48" t="s">
        <v>26</v>
      </c>
      <c r="O7" s="49" t="s">
        <v>27</v>
      </c>
      <c r="P7" s="49" t="s">
        <v>28</v>
      </c>
      <c r="Q7" s="48" t="s">
        <v>29</v>
      </c>
      <c r="R7" s="48" t="s">
        <v>30</v>
      </c>
      <c r="S7" s="48" t="s">
        <v>31</v>
      </c>
      <c r="T7" s="48" t="s">
        <v>32</v>
      </c>
      <c r="U7" s="48" t="s">
        <v>33</v>
      </c>
      <c r="V7" s="49" t="s">
        <v>34</v>
      </c>
      <c r="W7" s="48" t="s">
        <v>35</v>
      </c>
      <c r="X7" s="48" t="s">
        <v>68</v>
      </c>
      <c r="Y7" s="48" t="s">
        <v>36</v>
      </c>
      <c r="Z7" s="48" t="s">
        <v>37</v>
      </c>
      <c r="AA7" s="54" t="s">
        <v>38</v>
      </c>
      <c r="AB7" s="53" t="s">
        <v>39</v>
      </c>
      <c r="AC7" s="48" t="s">
        <v>40</v>
      </c>
      <c r="AD7" s="48" t="s">
        <v>41</v>
      </c>
      <c r="AE7" s="48" t="s">
        <v>42</v>
      </c>
      <c r="AF7" s="54" t="s">
        <v>43</v>
      </c>
      <c r="AG7" s="53" t="s">
        <v>44</v>
      </c>
      <c r="AH7" s="48" t="s">
        <v>45</v>
      </c>
      <c r="AI7" s="48" t="s">
        <v>46</v>
      </c>
      <c r="AJ7" s="54" t="s">
        <v>47</v>
      </c>
      <c r="AK7" s="54" t="s">
        <v>80</v>
      </c>
      <c r="AL7" s="48" t="s">
        <v>48</v>
      </c>
      <c r="AM7" s="54" t="s">
        <v>49</v>
      </c>
      <c r="AN7" s="54" t="s">
        <v>50</v>
      </c>
      <c r="AO7" s="54" t="s">
        <v>79</v>
      </c>
      <c r="AP7" s="53" t="s">
        <v>51</v>
      </c>
      <c r="AQ7" s="53" t="s">
        <v>52</v>
      </c>
      <c r="AR7" s="48" t="s">
        <v>76</v>
      </c>
      <c r="AS7" s="48" t="s">
        <v>77</v>
      </c>
      <c r="AT7" s="48" t="s">
        <v>53</v>
      </c>
      <c r="AU7" s="48" t="s">
        <v>54</v>
      </c>
      <c r="AV7" s="48" t="s">
        <v>55</v>
      </c>
      <c r="AW7" s="52" t="s">
        <v>56</v>
      </c>
      <c r="AX7" s="51" t="s">
        <v>57</v>
      </c>
      <c r="AY7" s="51" t="s">
        <v>83</v>
      </c>
      <c r="AZ7" s="50" t="s">
        <v>84</v>
      </c>
      <c r="BA7" s="48" t="s">
        <v>58</v>
      </c>
      <c r="BB7" s="48" t="s">
        <v>59</v>
      </c>
      <c r="BC7" s="49" t="s">
        <v>60</v>
      </c>
      <c r="BD7" s="49" t="s">
        <v>61</v>
      </c>
      <c r="BE7" s="49" t="s">
        <v>62</v>
      </c>
      <c r="BF7" s="15"/>
      <c r="BG7" s="15"/>
      <c r="BH7" s="15"/>
      <c r="BI7" s="15"/>
      <c r="BJ7" s="15"/>
      <c r="BK7" s="15"/>
      <c r="BL7" s="15"/>
      <c r="BM7" s="15"/>
      <c r="BN7" s="15"/>
      <c r="BO7" s="15"/>
      <c r="BP7" s="15"/>
      <c r="BQ7" s="15"/>
      <c r="BR7" s="15"/>
      <c r="BS7" s="15"/>
      <c r="BT7" s="15"/>
      <c r="BU7" s="15"/>
      <c r="BV7" s="15"/>
    </row>
    <row r="8" spans="1:74" s="12" customFormat="1" ht="12.75" x14ac:dyDescent="0.2">
      <c r="B8" s="57">
        <v>2025</v>
      </c>
      <c r="C8" s="57">
        <v>891780111</v>
      </c>
      <c r="D8" s="57" t="s">
        <v>63</v>
      </c>
      <c r="E8" s="59" t="s">
        <v>282</v>
      </c>
      <c r="F8" s="65" t="s">
        <v>281</v>
      </c>
      <c r="G8" s="58">
        <v>0</v>
      </c>
      <c r="H8" s="58" t="s">
        <v>71</v>
      </c>
      <c r="I8" s="57" t="s">
        <v>64</v>
      </c>
      <c r="J8" s="59" t="s">
        <v>81</v>
      </c>
      <c r="K8" s="59" t="s">
        <v>280</v>
      </c>
      <c r="L8" s="60">
        <v>25850000</v>
      </c>
      <c r="M8" s="57" t="s">
        <v>66</v>
      </c>
      <c r="N8" s="59" t="s">
        <v>279</v>
      </c>
      <c r="O8" s="60">
        <v>49778889</v>
      </c>
      <c r="P8" s="125">
        <v>118</v>
      </c>
      <c r="Q8" s="123">
        <v>45679</v>
      </c>
      <c r="R8" s="60">
        <v>25850000</v>
      </c>
      <c r="S8" s="123">
        <v>45684</v>
      </c>
      <c r="T8" s="60">
        <v>25850000</v>
      </c>
      <c r="U8" s="58" t="s">
        <v>65</v>
      </c>
      <c r="V8" s="124">
        <v>1082943047</v>
      </c>
      <c r="W8" s="59" t="s">
        <v>237</v>
      </c>
      <c r="X8" s="123">
        <v>45684</v>
      </c>
      <c r="Y8" s="123">
        <v>45691</v>
      </c>
      <c r="Z8" s="64" t="s">
        <v>73</v>
      </c>
      <c r="AA8" s="123">
        <v>45853</v>
      </c>
      <c r="AB8" s="65">
        <f t="shared" ref="AB8:AB18" si="0">+IF(Z8="1800-01-01",AA8-Y8,AA8-Z8)</f>
        <v>162</v>
      </c>
      <c r="AC8" s="61">
        <v>0</v>
      </c>
      <c r="AD8" s="61">
        <v>0</v>
      </c>
      <c r="AE8" s="61">
        <v>0</v>
      </c>
      <c r="AF8" s="66" t="s">
        <v>73</v>
      </c>
      <c r="AG8" s="65">
        <f t="shared" ref="AG8:AG18" si="1">+IF(AF8="1800-01-01",0,AF8-AA8)</f>
        <v>0</v>
      </c>
      <c r="AH8" s="61">
        <v>0</v>
      </c>
      <c r="AI8" s="61">
        <v>0</v>
      </c>
      <c r="AJ8" s="58" t="s">
        <v>73</v>
      </c>
      <c r="AK8" s="63" t="s">
        <v>73</v>
      </c>
      <c r="AL8" s="61">
        <v>0</v>
      </c>
      <c r="AM8" s="63" t="s">
        <v>73</v>
      </c>
      <c r="AN8" s="63" t="s">
        <v>73</v>
      </c>
      <c r="AO8" s="63" t="s">
        <v>73</v>
      </c>
      <c r="AP8" s="65">
        <f t="shared" ref="AP8:AP18" si="2">+IF(AM8="1800-01-01",0,AN8-AM8)</f>
        <v>0</v>
      </c>
      <c r="AQ8" s="65">
        <f t="shared" ref="AQ8:AQ18" si="3">+L8+AD8-AI8</f>
        <v>25850000</v>
      </c>
      <c r="AR8" s="58" t="s">
        <v>65</v>
      </c>
      <c r="AS8" s="60">
        <v>25850000</v>
      </c>
      <c r="AT8" s="58" t="s">
        <v>86</v>
      </c>
      <c r="AU8" s="61">
        <v>0</v>
      </c>
      <c r="AV8" s="67" t="s">
        <v>73</v>
      </c>
      <c r="AW8" s="68">
        <v>0</v>
      </c>
      <c r="AX8" s="69">
        <f t="shared" ref="AX8:AX18" si="4">AQ8-AW8</f>
        <v>25850000</v>
      </c>
      <c r="AY8" s="70">
        <f t="shared" ref="AY8:AY18" si="5">+IFERROR(AW8/AQ8,"_")</f>
        <v>0</v>
      </c>
      <c r="AZ8" s="71">
        <v>0</v>
      </c>
      <c r="BA8" s="67" t="s">
        <v>73</v>
      </c>
      <c r="BB8" s="58" t="s">
        <v>87</v>
      </c>
      <c r="BC8" s="122" t="s">
        <v>278</v>
      </c>
      <c r="BD8" s="57" t="s">
        <v>65</v>
      </c>
      <c r="BE8" s="57" t="s">
        <v>65</v>
      </c>
    </row>
    <row r="9" spans="1:74" x14ac:dyDescent="0.25">
      <c r="B9" s="72">
        <v>2025</v>
      </c>
      <c r="C9" s="72">
        <v>891780111</v>
      </c>
      <c r="D9" s="72" t="s">
        <v>63</v>
      </c>
      <c r="E9" s="74" t="s">
        <v>277</v>
      </c>
      <c r="F9" s="96" t="s">
        <v>276</v>
      </c>
      <c r="G9" s="73">
        <v>0</v>
      </c>
      <c r="H9" s="73" t="s">
        <v>71</v>
      </c>
      <c r="I9" s="72" t="s">
        <v>64</v>
      </c>
      <c r="J9" s="74" t="s">
        <v>81</v>
      </c>
      <c r="K9" s="74" t="s">
        <v>275</v>
      </c>
      <c r="L9" s="118">
        <v>17358000</v>
      </c>
      <c r="M9" s="72" t="s">
        <v>66</v>
      </c>
      <c r="N9" s="74" t="s">
        <v>274</v>
      </c>
      <c r="O9" s="118">
        <v>1083044902</v>
      </c>
      <c r="P9" s="121">
        <v>125</v>
      </c>
      <c r="Q9" s="119">
        <v>45680</v>
      </c>
      <c r="R9" s="118">
        <v>34716000</v>
      </c>
      <c r="S9" s="119">
        <v>45685</v>
      </c>
      <c r="T9" s="118">
        <v>17358000</v>
      </c>
      <c r="U9" s="73" t="s">
        <v>65</v>
      </c>
      <c r="V9" s="120">
        <v>1082943047</v>
      </c>
      <c r="W9" s="74" t="s">
        <v>237</v>
      </c>
      <c r="X9" s="119">
        <v>45685</v>
      </c>
      <c r="Y9" s="119">
        <v>45691</v>
      </c>
      <c r="Z9" s="75" t="s">
        <v>73</v>
      </c>
      <c r="AA9" s="119">
        <v>45853</v>
      </c>
      <c r="AB9" s="96">
        <f t="shared" si="0"/>
        <v>162</v>
      </c>
      <c r="AC9" s="76">
        <v>0</v>
      </c>
      <c r="AD9" s="76">
        <v>0</v>
      </c>
      <c r="AE9" s="76">
        <v>0</v>
      </c>
      <c r="AF9" s="77" t="s">
        <v>73</v>
      </c>
      <c r="AG9" s="96">
        <f t="shared" si="1"/>
        <v>0</v>
      </c>
      <c r="AH9" s="76">
        <v>0</v>
      </c>
      <c r="AI9" s="76">
        <v>0</v>
      </c>
      <c r="AJ9" s="73" t="s">
        <v>73</v>
      </c>
      <c r="AK9" s="78" t="s">
        <v>73</v>
      </c>
      <c r="AL9" s="76">
        <v>0</v>
      </c>
      <c r="AM9" s="73" t="s">
        <v>73</v>
      </c>
      <c r="AN9" s="73" t="s">
        <v>73</v>
      </c>
      <c r="AO9" s="78" t="s">
        <v>73</v>
      </c>
      <c r="AP9" s="96">
        <f t="shared" si="2"/>
        <v>0</v>
      </c>
      <c r="AQ9" s="96">
        <f t="shared" si="3"/>
        <v>17358000</v>
      </c>
      <c r="AR9" s="73" t="s">
        <v>65</v>
      </c>
      <c r="AS9" s="118">
        <v>17358000</v>
      </c>
      <c r="AT9" s="73" t="s">
        <v>86</v>
      </c>
      <c r="AU9" s="76">
        <v>0</v>
      </c>
      <c r="AV9" s="79" t="s">
        <v>73</v>
      </c>
      <c r="AW9" s="80">
        <v>0</v>
      </c>
      <c r="AX9" s="81">
        <f t="shared" si="4"/>
        <v>17358000</v>
      </c>
      <c r="AY9" s="82">
        <f t="shared" si="5"/>
        <v>0</v>
      </c>
      <c r="AZ9" s="83">
        <v>0</v>
      </c>
      <c r="BA9" s="79" t="s">
        <v>73</v>
      </c>
      <c r="BB9" s="73" t="s">
        <v>87</v>
      </c>
      <c r="BC9" s="117" t="s">
        <v>273</v>
      </c>
      <c r="BD9" s="72" t="s">
        <v>65</v>
      </c>
      <c r="BE9" s="72" t="s">
        <v>65</v>
      </c>
    </row>
    <row r="10" spans="1:74" x14ac:dyDescent="0.25">
      <c r="B10" s="72">
        <v>2025</v>
      </c>
      <c r="C10" s="72">
        <v>891780111</v>
      </c>
      <c r="D10" s="72" t="s">
        <v>63</v>
      </c>
      <c r="E10" s="74" t="s">
        <v>272</v>
      </c>
      <c r="F10" s="96" t="s">
        <v>271</v>
      </c>
      <c r="G10" s="73">
        <v>0</v>
      </c>
      <c r="H10" s="73" t="s">
        <v>71</v>
      </c>
      <c r="I10" s="72" t="s">
        <v>64</v>
      </c>
      <c r="J10" s="74" t="s">
        <v>81</v>
      </c>
      <c r="K10" s="74" t="s">
        <v>270</v>
      </c>
      <c r="L10" s="118">
        <v>17358000</v>
      </c>
      <c r="M10" s="72" t="s">
        <v>66</v>
      </c>
      <c r="N10" s="74" t="s">
        <v>269</v>
      </c>
      <c r="O10" s="118">
        <v>1082856526</v>
      </c>
      <c r="P10" s="121">
        <v>125</v>
      </c>
      <c r="Q10" s="119">
        <v>45680</v>
      </c>
      <c r="R10" s="118">
        <v>34716000</v>
      </c>
      <c r="S10" s="119">
        <v>45685</v>
      </c>
      <c r="T10" s="118">
        <v>17358000</v>
      </c>
      <c r="U10" s="73" t="s">
        <v>65</v>
      </c>
      <c r="V10" s="120">
        <v>1082943047</v>
      </c>
      <c r="W10" s="74" t="s">
        <v>237</v>
      </c>
      <c r="X10" s="119">
        <v>45685</v>
      </c>
      <c r="Y10" s="119">
        <v>45691</v>
      </c>
      <c r="Z10" s="75" t="s">
        <v>73</v>
      </c>
      <c r="AA10" s="119">
        <v>45853</v>
      </c>
      <c r="AB10" s="96">
        <f t="shared" si="0"/>
        <v>162</v>
      </c>
      <c r="AC10" s="76">
        <v>0</v>
      </c>
      <c r="AD10" s="76">
        <v>0</v>
      </c>
      <c r="AE10" s="76">
        <v>0</v>
      </c>
      <c r="AF10" s="77" t="s">
        <v>73</v>
      </c>
      <c r="AG10" s="96">
        <f t="shared" si="1"/>
        <v>0</v>
      </c>
      <c r="AH10" s="76">
        <v>0</v>
      </c>
      <c r="AI10" s="76">
        <v>0</v>
      </c>
      <c r="AJ10" s="73" t="s">
        <v>73</v>
      </c>
      <c r="AK10" s="78" t="s">
        <v>73</v>
      </c>
      <c r="AL10" s="76">
        <v>0</v>
      </c>
      <c r="AM10" s="73" t="s">
        <v>73</v>
      </c>
      <c r="AN10" s="73" t="s">
        <v>73</v>
      </c>
      <c r="AO10" s="78" t="s">
        <v>73</v>
      </c>
      <c r="AP10" s="96">
        <f t="shared" si="2"/>
        <v>0</v>
      </c>
      <c r="AQ10" s="96">
        <f t="shared" si="3"/>
        <v>17358000</v>
      </c>
      <c r="AR10" s="73" t="s">
        <v>65</v>
      </c>
      <c r="AS10" s="118">
        <v>17358000</v>
      </c>
      <c r="AT10" s="73" t="s">
        <v>86</v>
      </c>
      <c r="AU10" s="76">
        <v>0</v>
      </c>
      <c r="AV10" s="79" t="s">
        <v>73</v>
      </c>
      <c r="AW10" s="80">
        <v>0</v>
      </c>
      <c r="AX10" s="81">
        <f t="shared" si="4"/>
        <v>17358000</v>
      </c>
      <c r="AY10" s="82">
        <f t="shared" si="5"/>
        <v>0</v>
      </c>
      <c r="AZ10" s="83">
        <v>0</v>
      </c>
      <c r="BA10" s="79" t="s">
        <v>73</v>
      </c>
      <c r="BB10" s="73" t="s">
        <v>87</v>
      </c>
      <c r="BC10" s="117" t="s">
        <v>268</v>
      </c>
      <c r="BD10" s="72" t="s">
        <v>65</v>
      </c>
      <c r="BE10" s="72" t="s">
        <v>65</v>
      </c>
    </row>
    <row r="11" spans="1:74" x14ac:dyDescent="0.25">
      <c r="B11" s="72">
        <v>2025</v>
      </c>
      <c r="C11" s="72">
        <v>891780111</v>
      </c>
      <c r="D11" s="72" t="s">
        <v>63</v>
      </c>
      <c r="E11" s="74" t="s">
        <v>267</v>
      </c>
      <c r="F11" s="96" t="s">
        <v>266</v>
      </c>
      <c r="G11" s="73">
        <v>0</v>
      </c>
      <c r="H11" s="73" t="s">
        <v>71</v>
      </c>
      <c r="I11" s="72" t="s">
        <v>64</v>
      </c>
      <c r="J11" s="74" t="s">
        <v>81</v>
      </c>
      <c r="K11" s="74" t="s">
        <v>265</v>
      </c>
      <c r="L11" s="118">
        <v>19250000</v>
      </c>
      <c r="M11" s="72" t="s">
        <v>66</v>
      </c>
      <c r="N11" s="74" t="s">
        <v>264</v>
      </c>
      <c r="O11" s="118">
        <v>1083023487</v>
      </c>
      <c r="P11" s="121">
        <v>126</v>
      </c>
      <c r="Q11" s="119">
        <v>45680</v>
      </c>
      <c r="R11" s="118">
        <v>19250000</v>
      </c>
      <c r="S11" s="119">
        <v>45686</v>
      </c>
      <c r="T11" s="118">
        <v>19250000</v>
      </c>
      <c r="U11" s="73" t="s">
        <v>65</v>
      </c>
      <c r="V11" s="120">
        <v>1082943047</v>
      </c>
      <c r="W11" s="74" t="s">
        <v>237</v>
      </c>
      <c r="X11" s="119">
        <v>45686</v>
      </c>
      <c r="Y11" s="119">
        <v>45691</v>
      </c>
      <c r="Z11" s="75" t="s">
        <v>73</v>
      </c>
      <c r="AA11" s="119">
        <v>45853</v>
      </c>
      <c r="AB11" s="96">
        <f t="shared" si="0"/>
        <v>162</v>
      </c>
      <c r="AC11" s="76">
        <v>0</v>
      </c>
      <c r="AD11" s="76">
        <v>0</v>
      </c>
      <c r="AE11" s="76">
        <v>0</v>
      </c>
      <c r="AF11" s="77" t="s">
        <v>73</v>
      </c>
      <c r="AG11" s="96">
        <f t="shared" si="1"/>
        <v>0</v>
      </c>
      <c r="AH11" s="76">
        <v>0</v>
      </c>
      <c r="AI11" s="76">
        <v>0</v>
      </c>
      <c r="AJ11" s="73" t="s">
        <v>73</v>
      </c>
      <c r="AK11" s="78" t="s">
        <v>73</v>
      </c>
      <c r="AL11" s="76">
        <v>0</v>
      </c>
      <c r="AM11" s="73" t="s">
        <v>73</v>
      </c>
      <c r="AN11" s="73" t="s">
        <v>73</v>
      </c>
      <c r="AO11" s="78" t="s">
        <v>73</v>
      </c>
      <c r="AP11" s="96">
        <f t="shared" si="2"/>
        <v>0</v>
      </c>
      <c r="AQ11" s="96">
        <f t="shared" si="3"/>
        <v>19250000</v>
      </c>
      <c r="AR11" s="73" t="s">
        <v>65</v>
      </c>
      <c r="AS11" s="118">
        <v>19250000</v>
      </c>
      <c r="AT11" s="73" t="s">
        <v>86</v>
      </c>
      <c r="AU11" s="76">
        <v>0</v>
      </c>
      <c r="AV11" s="79" t="s">
        <v>73</v>
      </c>
      <c r="AW11" s="80">
        <v>0</v>
      </c>
      <c r="AX11" s="81">
        <f t="shared" si="4"/>
        <v>19250000</v>
      </c>
      <c r="AY11" s="82">
        <f t="shared" si="5"/>
        <v>0</v>
      </c>
      <c r="AZ11" s="83">
        <v>0</v>
      </c>
      <c r="BA11" s="79" t="s">
        <v>73</v>
      </c>
      <c r="BB11" s="73" t="s">
        <v>87</v>
      </c>
      <c r="BC11" s="117" t="s">
        <v>263</v>
      </c>
      <c r="BD11" s="72" t="s">
        <v>65</v>
      </c>
      <c r="BE11" s="72" t="s">
        <v>65</v>
      </c>
    </row>
    <row r="12" spans="1:74" x14ac:dyDescent="0.25">
      <c r="B12" s="72">
        <v>2025</v>
      </c>
      <c r="C12" s="72">
        <v>891780111</v>
      </c>
      <c r="D12" s="72" t="s">
        <v>63</v>
      </c>
      <c r="E12" s="74" t="s">
        <v>262</v>
      </c>
      <c r="F12" s="96" t="s">
        <v>261</v>
      </c>
      <c r="G12" s="73">
        <v>0</v>
      </c>
      <c r="H12" s="73" t="s">
        <v>71</v>
      </c>
      <c r="I12" s="72" t="s">
        <v>64</v>
      </c>
      <c r="J12" s="74" t="s">
        <v>81</v>
      </c>
      <c r="K12" s="74" t="s">
        <v>260</v>
      </c>
      <c r="L12" s="118">
        <v>20625000</v>
      </c>
      <c r="M12" s="72" t="s">
        <v>66</v>
      </c>
      <c r="N12" s="74" t="s">
        <v>259</v>
      </c>
      <c r="O12" s="118">
        <v>1083005553</v>
      </c>
      <c r="P12" s="121">
        <v>163</v>
      </c>
      <c r="Q12" s="119">
        <v>45684</v>
      </c>
      <c r="R12" s="118">
        <v>20625000</v>
      </c>
      <c r="S12" s="119">
        <v>45686</v>
      </c>
      <c r="T12" s="118">
        <v>20625000</v>
      </c>
      <c r="U12" s="73" t="s">
        <v>65</v>
      </c>
      <c r="V12" s="120">
        <v>84455280</v>
      </c>
      <c r="W12" s="74" t="s">
        <v>231</v>
      </c>
      <c r="X12" s="119">
        <v>45686</v>
      </c>
      <c r="Y12" s="119">
        <v>45691</v>
      </c>
      <c r="Z12" s="75" t="s">
        <v>73</v>
      </c>
      <c r="AA12" s="119">
        <v>45853</v>
      </c>
      <c r="AB12" s="96">
        <f t="shared" si="0"/>
        <v>162</v>
      </c>
      <c r="AC12" s="76">
        <v>0</v>
      </c>
      <c r="AD12" s="76">
        <v>0</v>
      </c>
      <c r="AE12" s="76">
        <v>0</v>
      </c>
      <c r="AF12" s="77" t="s">
        <v>73</v>
      </c>
      <c r="AG12" s="96">
        <f t="shared" si="1"/>
        <v>0</v>
      </c>
      <c r="AH12" s="76">
        <v>0</v>
      </c>
      <c r="AI12" s="76">
        <v>0</v>
      </c>
      <c r="AJ12" s="73" t="s">
        <v>73</v>
      </c>
      <c r="AK12" s="78" t="s">
        <v>73</v>
      </c>
      <c r="AL12" s="76">
        <v>0</v>
      </c>
      <c r="AM12" s="73" t="s">
        <v>73</v>
      </c>
      <c r="AN12" s="73" t="s">
        <v>73</v>
      </c>
      <c r="AO12" s="78" t="s">
        <v>73</v>
      </c>
      <c r="AP12" s="96">
        <f t="shared" si="2"/>
        <v>0</v>
      </c>
      <c r="AQ12" s="96">
        <f t="shared" si="3"/>
        <v>20625000</v>
      </c>
      <c r="AR12" s="73" t="s">
        <v>65</v>
      </c>
      <c r="AS12" s="118">
        <v>20625000</v>
      </c>
      <c r="AT12" s="73" t="s">
        <v>86</v>
      </c>
      <c r="AU12" s="76">
        <v>0</v>
      </c>
      <c r="AV12" s="79" t="s">
        <v>73</v>
      </c>
      <c r="AW12" s="80">
        <v>0</v>
      </c>
      <c r="AX12" s="81">
        <f t="shared" si="4"/>
        <v>20625000</v>
      </c>
      <c r="AY12" s="82">
        <f t="shared" si="5"/>
        <v>0</v>
      </c>
      <c r="AZ12" s="83">
        <v>0</v>
      </c>
      <c r="BA12" s="79" t="s">
        <v>73</v>
      </c>
      <c r="BB12" s="73" t="s">
        <v>87</v>
      </c>
      <c r="BC12" s="117" t="s">
        <v>258</v>
      </c>
      <c r="BD12" s="72" t="s">
        <v>65</v>
      </c>
      <c r="BE12" s="72" t="s">
        <v>65</v>
      </c>
    </row>
    <row r="13" spans="1:74" x14ac:dyDescent="0.25">
      <c r="B13" s="72">
        <v>2025</v>
      </c>
      <c r="C13" s="72">
        <v>891780111</v>
      </c>
      <c r="D13" s="72" t="s">
        <v>63</v>
      </c>
      <c r="E13" s="74" t="s">
        <v>257</v>
      </c>
      <c r="F13" s="96" t="s">
        <v>256</v>
      </c>
      <c r="G13" s="73">
        <v>0</v>
      </c>
      <c r="H13" s="73" t="s">
        <v>71</v>
      </c>
      <c r="I13" s="72" t="s">
        <v>64</v>
      </c>
      <c r="J13" s="74" t="s">
        <v>81</v>
      </c>
      <c r="K13" s="74" t="s">
        <v>255</v>
      </c>
      <c r="L13" s="118">
        <v>14250000</v>
      </c>
      <c r="M13" s="72" t="s">
        <v>66</v>
      </c>
      <c r="N13" s="74" t="s">
        <v>254</v>
      </c>
      <c r="O13" s="118">
        <v>1083010275</v>
      </c>
      <c r="P13" s="121">
        <v>161</v>
      </c>
      <c r="Q13" s="119">
        <v>45684</v>
      </c>
      <c r="R13" s="118">
        <v>14250000</v>
      </c>
      <c r="S13" s="119">
        <v>45687</v>
      </c>
      <c r="T13" s="118">
        <v>14250000</v>
      </c>
      <c r="U13" s="73" t="s">
        <v>65</v>
      </c>
      <c r="V13" s="120">
        <v>4978990</v>
      </c>
      <c r="W13" s="74" t="s">
        <v>225</v>
      </c>
      <c r="X13" s="119">
        <v>45687</v>
      </c>
      <c r="Y13" s="119">
        <v>45691</v>
      </c>
      <c r="Z13" s="75" t="s">
        <v>73</v>
      </c>
      <c r="AA13" s="119">
        <v>45838</v>
      </c>
      <c r="AB13" s="96">
        <f t="shared" si="0"/>
        <v>147</v>
      </c>
      <c r="AC13" s="76">
        <v>0</v>
      </c>
      <c r="AD13" s="76">
        <v>0</v>
      </c>
      <c r="AE13" s="76">
        <v>0</v>
      </c>
      <c r="AF13" s="77" t="s">
        <v>73</v>
      </c>
      <c r="AG13" s="96">
        <f t="shared" si="1"/>
        <v>0</v>
      </c>
      <c r="AH13" s="76">
        <v>0</v>
      </c>
      <c r="AI13" s="76">
        <v>0</v>
      </c>
      <c r="AJ13" s="73" t="s">
        <v>73</v>
      </c>
      <c r="AK13" s="78" t="s">
        <v>73</v>
      </c>
      <c r="AL13" s="76">
        <v>0</v>
      </c>
      <c r="AM13" s="73" t="s">
        <v>73</v>
      </c>
      <c r="AN13" s="73" t="s">
        <v>73</v>
      </c>
      <c r="AO13" s="78" t="s">
        <v>73</v>
      </c>
      <c r="AP13" s="96">
        <f t="shared" si="2"/>
        <v>0</v>
      </c>
      <c r="AQ13" s="96">
        <f t="shared" si="3"/>
        <v>14250000</v>
      </c>
      <c r="AR13" s="73" t="s">
        <v>65</v>
      </c>
      <c r="AS13" s="118">
        <v>14250000</v>
      </c>
      <c r="AT13" s="73" t="s">
        <v>86</v>
      </c>
      <c r="AU13" s="76">
        <v>0</v>
      </c>
      <c r="AV13" s="79" t="s">
        <v>73</v>
      </c>
      <c r="AW13" s="80">
        <v>0</v>
      </c>
      <c r="AX13" s="81">
        <f t="shared" si="4"/>
        <v>14250000</v>
      </c>
      <c r="AY13" s="82">
        <f t="shared" si="5"/>
        <v>0</v>
      </c>
      <c r="AZ13" s="83">
        <v>0</v>
      </c>
      <c r="BA13" s="79" t="s">
        <v>73</v>
      </c>
      <c r="BB13" s="73" t="s">
        <v>87</v>
      </c>
      <c r="BC13" s="117" t="s">
        <v>253</v>
      </c>
      <c r="BD13" s="72" t="s">
        <v>65</v>
      </c>
      <c r="BE13" s="72" t="s">
        <v>65</v>
      </c>
    </row>
    <row r="14" spans="1:74" x14ac:dyDescent="0.25">
      <c r="B14" s="72">
        <v>2025</v>
      </c>
      <c r="C14" s="72">
        <v>891780111</v>
      </c>
      <c r="D14" s="72" t="s">
        <v>63</v>
      </c>
      <c r="E14" s="74" t="s">
        <v>252</v>
      </c>
      <c r="F14" s="96" t="s">
        <v>251</v>
      </c>
      <c r="G14" s="73">
        <v>0</v>
      </c>
      <c r="H14" s="73" t="s">
        <v>71</v>
      </c>
      <c r="I14" s="72" t="s">
        <v>64</v>
      </c>
      <c r="J14" s="74" t="s">
        <v>81</v>
      </c>
      <c r="K14" s="74" t="s">
        <v>250</v>
      </c>
      <c r="L14" s="118">
        <v>15675000</v>
      </c>
      <c r="M14" s="72" t="s">
        <v>66</v>
      </c>
      <c r="N14" s="74" t="s">
        <v>249</v>
      </c>
      <c r="O14" s="118">
        <v>1083003478</v>
      </c>
      <c r="P14" s="121">
        <v>129</v>
      </c>
      <c r="Q14" s="119">
        <v>45680</v>
      </c>
      <c r="R14" s="118">
        <v>15675000</v>
      </c>
      <c r="S14" s="119">
        <v>45687</v>
      </c>
      <c r="T14" s="118">
        <v>15675000</v>
      </c>
      <c r="U14" s="73" t="s">
        <v>65</v>
      </c>
      <c r="V14" s="120">
        <v>1082943047</v>
      </c>
      <c r="W14" s="74" t="s">
        <v>237</v>
      </c>
      <c r="X14" s="119">
        <v>45687</v>
      </c>
      <c r="Y14" s="119">
        <v>45691</v>
      </c>
      <c r="Z14" s="75" t="s">
        <v>73</v>
      </c>
      <c r="AA14" s="119">
        <v>45853</v>
      </c>
      <c r="AB14" s="96">
        <f t="shared" si="0"/>
        <v>162</v>
      </c>
      <c r="AC14" s="76">
        <v>0</v>
      </c>
      <c r="AD14" s="76">
        <v>0</v>
      </c>
      <c r="AE14" s="76">
        <v>0</v>
      </c>
      <c r="AF14" s="77" t="s">
        <v>73</v>
      </c>
      <c r="AG14" s="96">
        <f t="shared" si="1"/>
        <v>0</v>
      </c>
      <c r="AH14" s="76">
        <v>0</v>
      </c>
      <c r="AI14" s="76">
        <v>0</v>
      </c>
      <c r="AJ14" s="73" t="s">
        <v>73</v>
      </c>
      <c r="AK14" s="78" t="s">
        <v>73</v>
      </c>
      <c r="AL14" s="76">
        <v>0</v>
      </c>
      <c r="AM14" s="73" t="s">
        <v>73</v>
      </c>
      <c r="AN14" s="73" t="s">
        <v>73</v>
      </c>
      <c r="AO14" s="78" t="s">
        <v>73</v>
      </c>
      <c r="AP14" s="96">
        <f t="shared" si="2"/>
        <v>0</v>
      </c>
      <c r="AQ14" s="96">
        <f t="shared" si="3"/>
        <v>15675000</v>
      </c>
      <c r="AR14" s="73" t="s">
        <v>65</v>
      </c>
      <c r="AS14" s="118">
        <v>15675000</v>
      </c>
      <c r="AT14" s="73" t="s">
        <v>86</v>
      </c>
      <c r="AU14" s="76">
        <v>0</v>
      </c>
      <c r="AV14" s="79" t="s">
        <v>73</v>
      </c>
      <c r="AW14" s="80">
        <v>0</v>
      </c>
      <c r="AX14" s="81">
        <f t="shared" si="4"/>
        <v>15675000</v>
      </c>
      <c r="AY14" s="82">
        <f t="shared" si="5"/>
        <v>0</v>
      </c>
      <c r="AZ14" s="83">
        <v>0</v>
      </c>
      <c r="BA14" s="79" t="s">
        <v>73</v>
      </c>
      <c r="BB14" s="73" t="s">
        <v>87</v>
      </c>
      <c r="BC14" s="117" t="s">
        <v>248</v>
      </c>
      <c r="BD14" s="72" t="s">
        <v>65</v>
      </c>
      <c r="BE14" s="72" t="s">
        <v>65</v>
      </c>
    </row>
    <row r="15" spans="1:74" x14ac:dyDescent="0.25">
      <c r="B15" s="72">
        <v>2025</v>
      </c>
      <c r="C15" s="72">
        <v>891780111</v>
      </c>
      <c r="D15" s="72" t="s">
        <v>63</v>
      </c>
      <c r="E15" s="74" t="s">
        <v>247</v>
      </c>
      <c r="F15" s="96" t="s">
        <v>246</v>
      </c>
      <c r="G15" s="73">
        <v>0</v>
      </c>
      <c r="H15" s="73" t="s">
        <v>71</v>
      </c>
      <c r="I15" s="72" t="s">
        <v>64</v>
      </c>
      <c r="J15" s="74" t="s">
        <v>81</v>
      </c>
      <c r="K15" s="74" t="s">
        <v>245</v>
      </c>
      <c r="L15" s="118">
        <v>20625000</v>
      </c>
      <c r="M15" s="72" t="s">
        <v>66</v>
      </c>
      <c r="N15" s="74" t="s">
        <v>244</v>
      </c>
      <c r="O15" s="118">
        <v>1082912437</v>
      </c>
      <c r="P15" s="121">
        <v>147</v>
      </c>
      <c r="Q15" s="119">
        <v>45681</v>
      </c>
      <c r="R15" s="118">
        <v>20625000</v>
      </c>
      <c r="S15" s="119">
        <v>45688</v>
      </c>
      <c r="T15" s="118">
        <v>20625000</v>
      </c>
      <c r="U15" s="73" t="s">
        <v>65</v>
      </c>
      <c r="V15" s="120">
        <v>7601124</v>
      </c>
      <c r="W15" s="74" t="s">
        <v>243</v>
      </c>
      <c r="X15" s="119">
        <v>45688</v>
      </c>
      <c r="Y15" s="119">
        <v>45691</v>
      </c>
      <c r="Z15" s="75" t="s">
        <v>73</v>
      </c>
      <c r="AA15" s="119">
        <v>45853</v>
      </c>
      <c r="AB15" s="96">
        <f t="shared" si="0"/>
        <v>162</v>
      </c>
      <c r="AC15" s="76">
        <v>0</v>
      </c>
      <c r="AD15" s="76">
        <v>0</v>
      </c>
      <c r="AE15" s="76">
        <v>0</v>
      </c>
      <c r="AF15" s="77" t="s">
        <v>73</v>
      </c>
      <c r="AG15" s="96">
        <f t="shared" si="1"/>
        <v>0</v>
      </c>
      <c r="AH15" s="76">
        <v>0</v>
      </c>
      <c r="AI15" s="76">
        <v>0</v>
      </c>
      <c r="AJ15" s="73" t="s">
        <v>73</v>
      </c>
      <c r="AK15" s="78" t="s">
        <v>73</v>
      </c>
      <c r="AL15" s="76">
        <v>0</v>
      </c>
      <c r="AM15" s="73" t="s">
        <v>73</v>
      </c>
      <c r="AN15" s="73" t="s">
        <v>73</v>
      </c>
      <c r="AO15" s="78" t="s">
        <v>73</v>
      </c>
      <c r="AP15" s="96">
        <f t="shared" si="2"/>
        <v>0</v>
      </c>
      <c r="AQ15" s="96">
        <f t="shared" si="3"/>
        <v>20625000</v>
      </c>
      <c r="AR15" s="73" t="s">
        <v>65</v>
      </c>
      <c r="AS15" s="118">
        <v>20625000</v>
      </c>
      <c r="AT15" s="73" t="s">
        <v>86</v>
      </c>
      <c r="AU15" s="76">
        <v>0</v>
      </c>
      <c r="AV15" s="79" t="s">
        <v>73</v>
      </c>
      <c r="AW15" s="80">
        <v>0</v>
      </c>
      <c r="AX15" s="81">
        <f t="shared" si="4"/>
        <v>20625000</v>
      </c>
      <c r="AY15" s="82">
        <f t="shared" si="5"/>
        <v>0</v>
      </c>
      <c r="AZ15" s="83">
        <v>0</v>
      </c>
      <c r="BA15" s="79" t="s">
        <v>73</v>
      </c>
      <c r="BB15" s="73" t="s">
        <v>87</v>
      </c>
      <c r="BC15" s="117" t="s">
        <v>242</v>
      </c>
      <c r="BD15" s="72" t="s">
        <v>65</v>
      </c>
      <c r="BE15" s="72" t="s">
        <v>65</v>
      </c>
    </row>
    <row r="16" spans="1:74" x14ac:dyDescent="0.25">
      <c r="B16" s="72">
        <v>2025</v>
      </c>
      <c r="C16" s="72">
        <v>891780111</v>
      </c>
      <c r="D16" s="72" t="s">
        <v>63</v>
      </c>
      <c r="E16" s="74" t="s">
        <v>241</v>
      </c>
      <c r="F16" s="96" t="s">
        <v>240</v>
      </c>
      <c r="G16" s="73">
        <v>0</v>
      </c>
      <c r="H16" s="73" t="s">
        <v>71</v>
      </c>
      <c r="I16" s="72" t="s">
        <v>64</v>
      </c>
      <c r="J16" s="74" t="s">
        <v>81</v>
      </c>
      <c r="K16" s="74" t="s">
        <v>239</v>
      </c>
      <c r="L16" s="118">
        <v>11250000</v>
      </c>
      <c r="M16" s="72" t="s">
        <v>66</v>
      </c>
      <c r="N16" s="74" t="s">
        <v>238</v>
      </c>
      <c r="O16" s="118">
        <v>1221964687</v>
      </c>
      <c r="P16" s="121">
        <v>127</v>
      </c>
      <c r="Q16" s="119">
        <v>45680</v>
      </c>
      <c r="R16" s="118">
        <v>11250000</v>
      </c>
      <c r="S16" s="119">
        <v>45686</v>
      </c>
      <c r="T16" s="118">
        <v>11250000</v>
      </c>
      <c r="U16" s="73" t="s">
        <v>65</v>
      </c>
      <c r="V16" s="120">
        <v>1082943047</v>
      </c>
      <c r="W16" s="74" t="s">
        <v>237</v>
      </c>
      <c r="X16" s="119">
        <v>45686</v>
      </c>
      <c r="Y16" s="119">
        <v>45691</v>
      </c>
      <c r="Z16" s="75" t="s">
        <v>73</v>
      </c>
      <c r="AA16" s="119">
        <v>45838</v>
      </c>
      <c r="AB16" s="96">
        <f t="shared" si="0"/>
        <v>147</v>
      </c>
      <c r="AC16" s="76">
        <v>0</v>
      </c>
      <c r="AD16" s="76">
        <v>0</v>
      </c>
      <c r="AE16" s="76">
        <v>0</v>
      </c>
      <c r="AF16" s="77" t="s">
        <v>73</v>
      </c>
      <c r="AG16" s="96">
        <f t="shared" si="1"/>
        <v>0</v>
      </c>
      <c r="AH16" s="76">
        <v>0</v>
      </c>
      <c r="AI16" s="76">
        <v>0</v>
      </c>
      <c r="AJ16" s="73" t="s">
        <v>73</v>
      </c>
      <c r="AK16" s="78" t="s">
        <v>73</v>
      </c>
      <c r="AL16" s="76">
        <v>0</v>
      </c>
      <c r="AM16" s="73" t="s">
        <v>73</v>
      </c>
      <c r="AN16" s="73" t="s">
        <v>73</v>
      </c>
      <c r="AO16" s="78" t="s">
        <v>73</v>
      </c>
      <c r="AP16" s="96">
        <f t="shared" si="2"/>
        <v>0</v>
      </c>
      <c r="AQ16" s="96">
        <f t="shared" si="3"/>
        <v>11250000</v>
      </c>
      <c r="AR16" s="73" t="s">
        <v>65</v>
      </c>
      <c r="AS16" s="118">
        <v>11250000</v>
      </c>
      <c r="AT16" s="73" t="s">
        <v>86</v>
      </c>
      <c r="AU16" s="76">
        <v>0</v>
      </c>
      <c r="AV16" s="79" t="s">
        <v>73</v>
      </c>
      <c r="AW16" s="80">
        <v>0</v>
      </c>
      <c r="AX16" s="81">
        <f t="shared" si="4"/>
        <v>11250000</v>
      </c>
      <c r="AY16" s="82">
        <f t="shared" si="5"/>
        <v>0</v>
      </c>
      <c r="AZ16" s="83">
        <v>0</v>
      </c>
      <c r="BA16" s="79" t="s">
        <v>73</v>
      </c>
      <c r="BB16" s="73" t="s">
        <v>87</v>
      </c>
      <c r="BC16" s="117" t="s">
        <v>236</v>
      </c>
      <c r="BD16" s="72" t="s">
        <v>65</v>
      </c>
      <c r="BE16" s="72" t="s">
        <v>65</v>
      </c>
    </row>
    <row r="17" spans="2:57" x14ac:dyDescent="0.25">
      <c r="B17" s="72">
        <v>2025</v>
      </c>
      <c r="C17" s="72">
        <v>891780111</v>
      </c>
      <c r="D17" s="72" t="s">
        <v>63</v>
      </c>
      <c r="E17" s="74" t="s">
        <v>235</v>
      </c>
      <c r="F17" s="96" t="s">
        <v>234</v>
      </c>
      <c r="G17" s="73">
        <v>0</v>
      </c>
      <c r="H17" s="73" t="s">
        <v>71</v>
      </c>
      <c r="I17" s="72" t="s">
        <v>64</v>
      </c>
      <c r="J17" s="74" t="s">
        <v>81</v>
      </c>
      <c r="K17" s="74" t="s">
        <v>233</v>
      </c>
      <c r="L17" s="118">
        <v>11250000</v>
      </c>
      <c r="M17" s="72" t="s">
        <v>66</v>
      </c>
      <c r="N17" s="74" t="s">
        <v>232</v>
      </c>
      <c r="O17" s="118">
        <v>1082990620</v>
      </c>
      <c r="P17" s="121">
        <v>159</v>
      </c>
      <c r="Q17" s="119">
        <v>45684</v>
      </c>
      <c r="R17" s="118">
        <v>11250000</v>
      </c>
      <c r="S17" s="119">
        <v>45687</v>
      </c>
      <c r="T17" s="118">
        <v>11250000</v>
      </c>
      <c r="U17" s="73" t="s">
        <v>65</v>
      </c>
      <c r="V17" s="120">
        <v>84455280</v>
      </c>
      <c r="W17" s="74" t="s">
        <v>231</v>
      </c>
      <c r="X17" s="119">
        <v>45687</v>
      </c>
      <c r="Y17" s="119">
        <v>45691</v>
      </c>
      <c r="Z17" s="75" t="s">
        <v>73</v>
      </c>
      <c r="AA17" s="119">
        <v>45838</v>
      </c>
      <c r="AB17" s="96">
        <f t="shared" si="0"/>
        <v>147</v>
      </c>
      <c r="AC17" s="76">
        <v>0</v>
      </c>
      <c r="AD17" s="76">
        <v>0</v>
      </c>
      <c r="AE17" s="76">
        <v>0</v>
      </c>
      <c r="AF17" s="77" t="s">
        <v>73</v>
      </c>
      <c r="AG17" s="96">
        <f t="shared" si="1"/>
        <v>0</v>
      </c>
      <c r="AH17" s="76">
        <v>0</v>
      </c>
      <c r="AI17" s="76">
        <v>0</v>
      </c>
      <c r="AJ17" s="73" t="s">
        <v>73</v>
      </c>
      <c r="AK17" s="78" t="s">
        <v>73</v>
      </c>
      <c r="AL17" s="76">
        <v>0</v>
      </c>
      <c r="AM17" s="73" t="s">
        <v>73</v>
      </c>
      <c r="AN17" s="73" t="s">
        <v>73</v>
      </c>
      <c r="AO17" s="78" t="s">
        <v>73</v>
      </c>
      <c r="AP17" s="96">
        <f t="shared" si="2"/>
        <v>0</v>
      </c>
      <c r="AQ17" s="96">
        <f t="shared" si="3"/>
        <v>11250000</v>
      </c>
      <c r="AR17" s="73" t="s">
        <v>65</v>
      </c>
      <c r="AS17" s="118">
        <v>11250000</v>
      </c>
      <c r="AT17" s="73" t="s">
        <v>86</v>
      </c>
      <c r="AU17" s="76">
        <v>0</v>
      </c>
      <c r="AV17" s="79" t="s">
        <v>73</v>
      </c>
      <c r="AW17" s="80">
        <v>0</v>
      </c>
      <c r="AX17" s="81">
        <f t="shared" si="4"/>
        <v>11250000</v>
      </c>
      <c r="AY17" s="82">
        <f t="shared" si="5"/>
        <v>0</v>
      </c>
      <c r="AZ17" s="83">
        <v>0</v>
      </c>
      <c r="BA17" s="79" t="s">
        <v>73</v>
      </c>
      <c r="BB17" s="73" t="s">
        <v>87</v>
      </c>
      <c r="BC17" s="117" t="s">
        <v>230</v>
      </c>
      <c r="BD17" s="72" t="s">
        <v>65</v>
      </c>
      <c r="BE17" s="72" t="s">
        <v>65</v>
      </c>
    </row>
    <row r="18" spans="2:57" ht="15.75" thickBot="1" x14ac:dyDescent="0.3">
      <c r="B18" s="84">
        <v>2025</v>
      </c>
      <c r="C18" s="84">
        <v>891780111</v>
      </c>
      <c r="D18" s="84" t="s">
        <v>63</v>
      </c>
      <c r="E18" s="86" t="s">
        <v>229</v>
      </c>
      <c r="F18" s="106" t="s">
        <v>228</v>
      </c>
      <c r="G18" s="85">
        <v>0</v>
      </c>
      <c r="H18" s="85" t="s">
        <v>71</v>
      </c>
      <c r="I18" s="84" t="s">
        <v>64</v>
      </c>
      <c r="J18" s="86" t="s">
        <v>81</v>
      </c>
      <c r="K18" s="86" t="s">
        <v>227</v>
      </c>
      <c r="L18" s="113">
        <v>11250000</v>
      </c>
      <c r="M18" s="84" t="s">
        <v>66</v>
      </c>
      <c r="N18" s="86" t="s">
        <v>226</v>
      </c>
      <c r="O18" s="113">
        <v>1083044427</v>
      </c>
      <c r="P18" s="116">
        <v>160</v>
      </c>
      <c r="Q18" s="114">
        <v>45684</v>
      </c>
      <c r="R18" s="113">
        <v>11250000</v>
      </c>
      <c r="S18" s="114">
        <v>45688</v>
      </c>
      <c r="T18" s="113">
        <v>11250000</v>
      </c>
      <c r="U18" s="85" t="s">
        <v>65</v>
      </c>
      <c r="V18" s="115">
        <v>4978990</v>
      </c>
      <c r="W18" s="86" t="s">
        <v>225</v>
      </c>
      <c r="X18" s="114">
        <v>45688</v>
      </c>
      <c r="Y18" s="114">
        <v>45691</v>
      </c>
      <c r="Z18" s="87" t="s">
        <v>73</v>
      </c>
      <c r="AA18" s="114">
        <v>45838</v>
      </c>
      <c r="AB18" s="106">
        <f t="shared" si="0"/>
        <v>147</v>
      </c>
      <c r="AC18" s="88">
        <v>0</v>
      </c>
      <c r="AD18" s="88">
        <v>0</v>
      </c>
      <c r="AE18" s="88">
        <v>0</v>
      </c>
      <c r="AF18" s="89" t="s">
        <v>73</v>
      </c>
      <c r="AG18" s="106">
        <f t="shared" si="1"/>
        <v>0</v>
      </c>
      <c r="AH18" s="88">
        <v>0</v>
      </c>
      <c r="AI18" s="88">
        <v>0</v>
      </c>
      <c r="AJ18" s="85" t="s">
        <v>73</v>
      </c>
      <c r="AK18" s="90" t="s">
        <v>73</v>
      </c>
      <c r="AL18" s="88">
        <v>0</v>
      </c>
      <c r="AM18" s="85" t="s">
        <v>73</v>
      </c>
      <c r="AN18" s="85" t="s">
        <v>73</v>
      </c>
      <c r="AO18" s="90" t="s">
        <v>73</v>
      </c>
      <c r="AP18" s="106">
        <f t="shared" si="2"/>
        <v>0</v>
      </c>
      <c r="AQ18" s="106">
        <f t="shared" si="3"/>
        <v>11250000</v>
      </c>
      <c r="AR18" s="85" t="s">
        <v>65</v>
      </c>
      <c r="AS18" s="113">
        <v>11250000</v>
      </c>
      <c r="AT18" s="85" t="s">
        <v>86</v>
      </c>
      <c r="AU18" s="88">
        <v>0</v>
      </c>
      <c r="AV18" s="91" t="s">
        <v>73</v>
      </c>
      <c r="AW18" s="92">
        <v>0</v>
      </c>
      <c r="AX18" s="110">
        <f t="shared" si="4"/>
        <v>11250000</v>
      </c>
      <c r="AY18" s="93">
        <f t="shared" si="5"/>
        <v>0</v>
      </c>
      <c r="AZ18" s="94">
        <v>0</v>
      </c>
      <c r="BA18" s="91" t="s">
        <v>73</v>
      </c>
      <c r="BB18" s="85" t="s">
        <v>87</v>
      </c>
      <c r="BC18" s="112" t="s">
        <v>224</v>
      </c>
      <c r="BD18" s="84" t="s">
        <v>65</v>
      </c>
      <c r="BE18" s="84" t="s">
        <v>65</v>
      </c>
    </row>
    <row r="19" spans="2:57" s="17" customFormat="1" ht="15.75" thickBot="1" x14ac:dyDescent="0.3">
      <c r="B19" s="342" t="s">
        <v>67</v>
      </c>
      <c r="C19" s="343"/>
      <c r="D19" s="344"/>
      <c r="E19" s="45">
        <f>+SUBTOTAL(3,E8:E18)</f>
        <v>11</v>
      </c>
      <c r="F19" s="34"/>
      <c r="G19" s="35"/>
      <c r="H19" s="35"/>
      <c r="I19" s="35"/>
      <c r="J19" s="44"/>
      <c r="K19" s="33"/>
      <c r="L19" s="43">
        <f>SUM(L8:L18)</f>
        <v>184741000</v>
      </c>
      <c r="M19" s="328"/>
      <c r="N19" s="329"/>
      <c r="O19" s="329"/>
      <c r="P19" s="329"/>
      <c r="Q19" s="329"/>
      <c r="R19" s="329"/>
      <c r="S19" s="329"/>
      <c r="T19" s="329"/>
      <c r="U19" s="329"/>
      <c r="V19" s="329"/>
      <c r="W19" s="329"/>
      <c r="X19" s="329"/>
      <c r="Y19" s="329"/>
      <c r="Z19" s="329"/>
      <c r="AA19" s="329"/>
      <c r="AB19" s="345"/>
      <c r="AC19" s="40">
        <f>SUM(AC8:AC18)</f>
        <v>0</v>
      </c>
      <c r="AD19" s="32">
        <f>SUM(AD8:AD18)</f>
        <v>0</v>
      </c>
      <c r="AE19" s="32">
        <f>SUM(AE8:AE18)</f>
        <v>0</v>
      </c>
      <c r="AF19" s="36"/>
      <c r="AG19" s="32">
        <f>SUM(AG8:AG18)</f>
        <v>0</v>
      </c>
      <c r="AH19" s="32">
        <f>SUM(AH8:AH18)</f>
        <v>0</v>
      </c>
      <c r="AI19" s="42">
        <f>SUM(AI8:AI18)</f>
        <v>0</v>
      </c>
      <c r="AJ19" s="36"/>
      <c r="AK19" s="36"/>
      <c r="AL19" s="41">
        <f>SUM(AL8:AL18)</f>
        <v>0</v>
      </c>
      <c r="AM19" s="328"/>
      <c r="AN19" s="329"/>
      <c r="AO19" s="329"/>
      <c r="AP19" s="345"/>
      <c r="AQ19" s="40">
        <f>SUM(AQ8:AQ18)</f>
        <v>184741000</v>
      </c>
      <c r="AR19" s="36"/>
      <c r="AS19" s="39">
        <f>SUM(AQ19:AR19)</f>
        <v>184741000</v>
      </c>
      <c r="AT19" s="36"/>
      <c r="AU19" s="32">
        <f>SUM(AU8:AU18)</f>
        <v>0</v>
      </c>
      <c r="AV19" s="36"/>
      <c r="AW19" s="38">
        <f>SUM(AW8:AW18)</f>
        <v>0</v>
      </c>
      <c r="AX19" s="37">
        <f>SUM(AX8:AX18)</f>
        <v>184741000</v>
      </c>
      <c r="AY19" s="328"/>
      <c r="AZ19" s="329"/>
      <c r="BA19" s="329"/>
      <c r="BB19" s="329"/>
      <c r="BC19" s="329"/>
      <c r="BD19" s="329"/>
      <c r="BE19" s="329"/>
    </row>
  </sheetData>
  <sheetProtection formatCells="0" formatColumns="0" formatRows="0" insertRows="0" deleteRows="0" autoFilter="0"/>
  <mergeCells count="23">
    <mergeCell ref="B3:C6"/>
    <mergeCell ref="D3:G4"/>
    <mergeCell ref="AY19:BE19"/>
    <mergeCell ref="B19:D19"/>
    <mergeCell ref="M19:AB19"/>
    <mergeCell ref="BC6:BE6"/>
    <mergeCell ref="N6:O6"/>
    <mergeCell ref="P6:R6"/>
    <mergeCell ref="S6:T6"/>
    <mergeCell ref="AM19:AP19"/>
    <mergeCell ref="U6:W6"/>
    <mergeCell ref="X6:AB6"/>
    <mergeCell ref="AC6:AG6"/>
    <mergeCell ref="H3:I5"/>
    <mergeCell ref="E6:G6"/>
    <mergeCell ref="AZ6:BB6"/>
    <mergeCell ref="F5:G5"/>
    <mergeCell ref="AC5:AP5"/>
    <mergeCell ref="H6:K6"/>
    <mergeCell ref="AT6:AY6"/>
    <mergeCell ref="AR6:AS6"/>
    <mergeCell ref="AH6:AK6"/>
    <mergeCell ref="AL6:AP6"/>
  </mergeCells>
  <conditionalFormatting sqref="F5 E6">
    <cfRule type="containsText" dxfId="25" priority="6" operator="containsText" text="Seleccione Ordenador">
      <formula>NOT(ISERROR(SEARCH("Seleccione Ordenador",E5)))</formula>
    </cfRule>
  </conditionalFormatting>
  <conditionalFormatting sqref="F5:G5">
    <cfRule type="colorScale" priority="5">
      <colorScale>
        <cfvo type="min"/>
        <cfvo type="percentile" val="50"/>
        <cfvo type="max"/>
        <color rgb="FFF8696B"/>
        <color rgb="FFFFEB84"/>
        <color rgb="FF63BE7B"/>
      </colorScale>
    </cfRule>
  </conditionalFormatting>
  <conditionalFormatting sqref="AB8:AB18 AG8:AG18 AP8:AR18 AX8:AZ18">
    <cfRule type="expression" dxfId="24" priority="4">
      <formula>+_xlfn.ISFORMULA(AB8)</formula>
    </cfRule>
  </conditionalFormatting>
  <conditionalFormatting sqref="AD8:AD18">
    <cfRule type="cellIs" dxfId="23" priority="3" operator="greaterThan">
      <formula>$L$8/2</formula>
    </cfRule>
  </conditionalFormatting>
  <dataValidations count="10">
    <dataValidation type="list" allowBlank="1" showInputMessage="1" showErrorMessage="1" sqref="J8:J18" xr:uid="{00000000-0002-0000-0100-000009000000}">
      <formula1>"CONTRATO DE OBRAS, OTROS TIPOS, PRESTACIÓN DE SERVICIOS, SUMINISTROS"</formula1>
    </dataValidation>
    <dataValidation type="list" allowBlank="1" showInputMessage="1" showErrorMessage="1" sqref="BB8:BB18" xr:uid="{00000000-0002-0000-0100-000008000000}">
      <formula1>"Por iniciar,En ejecucion,Suspendido,Terminado,Liquidado"</formula1>
    </dataValidation>
    <dataValidation type="list" allowBlank="1" showInputMessage="1" showErrorMessage="1" sqref="H8:H18" xr:uid="{00000000-0002-0000-0100-000007000000}">
      <formula1>"OTRO SECTOR"</formula1>
    </dataValidation>
    <dataValidation type="list" allowBlank="1" showInputMessage="1" showErrorMessage="1" sqref="M8:M18" xr:uid="{00000000-0002-0000-0100-000006000000}">
      <formula1>"DIRECTA"</formula1>
    </dataValidation>
    <dataValidation type="list" allowBlank="1" showInputMessage="1" showErrorMessage="1" sqref="I8:I18" xr:uid="{00000000-0002-0000-0100-000005000000}">
      <formula1>"FUNCIONAMIENTO,INVERSION,OTROS"</formula1>
    </dataValidation>
    <dataValidation type="list" allowBlank="1" showInputMessage="1" showErrorMessage="1" sqref="BE8:BE18" xr:uid="{00000000-0002-0000-0100-000004000000}">
      <formula1>"SI,NA por TIPO Contrato"</formula1>
    </dataValidation>
    <dataValidation type="list" allowBlank="1" showInputMessage="1" showErrorMessage="1" sqref="BD8:BD18" xr:uid="{00000000-0002-0000-0100-000003000000}">
      <formula1>"SI,NO HA INICIADO"</formula1>
    </dataValidation>
    <dataValidation type="list" allowBlank="1" showInputMessage="1" showErrorMessage="1" errorTitle="ERROR" error="SOLO VALIDO LISTA DESPLEGABLE" promptTitle="ESCOJA EL PERIODO" sqref="F5" xr:uid="{00000000-0002-0000-0100-000002000000}">
      <formula1>"Seleccione el periodo a presentar,ENERO,FEBRERO,MARZO,ABRIL,MAYO,JUNIO,JULIO,AGOSTO,SEPTIEMBRE,OCTUBRE,NOVIEMBRE,DICIEMBRE"</formula1>
    </dataValidation>
    <dataValidation type="list" allowBlank="1" showInputMessage="1" showErrorMessage="1" sqref="K4" xr:uid="{00000000-0002-0000-0100-000001000000}">
      <formula1>"42,250,1000,3000"</formula1>
    </dataValidation>
    <dataValidation type="list" allowBlank="1" showInputMessage="1" showErrorMessage="1" sqref="U8:U18 AT8 AR8:AR18" xr:uid="{00000000-0002-0000-0100-000000000000}">
      <formula1>"SI,NO"</formula1>
    </dataValidation>
  </dataValidations>
  <hyperlinks>
    <hyperlink ref="BC8" r:id="rId1" xr:uid="{85809ECB-0B80-45C1-87DD-D6B3EF3E7519}"/>
    <hyperlink ref="BC9" r:id="rId2" xr:uid="{4C7528B8-D8D1-402A-894C-33F39FA40002}"/>
    <hyperlink ref="BC10" r:id="rId3" xr:uid="{17C981EE-F809-4393-BAE8-D7C2F40E6382}"/>
    <hyperlink ref="BC11" r:id="rId4" xr:uid="{FAFE2705-9B84-4E23-ACA9-67313624238B}"/>
    <hyperlink ref="BC12" r:id="rId5" xr:uid="{2F9EF635-03D2-4FF0-A850-6326A5FCAF6D}"/>
    <hyperlink ref="BC13" r:id="rId6" xr:uid="{5FC5FD72-45E9-4D53-B3F8-91A0239543A7}"/>
    <hyperlink ref="BC14" r:id="rId7" xr:uid="{7B8DDF10-BCB1-452C-BE3B-41517429F0A6}"/>
    <hyperlink ref="BC15" r:id="rId8" xr:uid="{263598E3-B1D0-405E-9806-55182A251FB5}"/>
    <hyperlink ref="BC16" r:id="rId9" xr:uid="{D525A6DF-40E2-4C0F-B1D5-D1D006413713}"/>
    <hyperlink ref="BC17" r:id="rId10" xr:uid="{BC7EFDC6-9CE9-4816-A97B-4C51A92759C5}"/>
    <hyperlink ref="BC18" r:id="rId11" xr:uid="{770589D7-0C6B-46E6-BFB4-A77BDE5EFEBB}"/>
  </hyperlinks>
  <pageMargins left="0.7" right="0.7" top="0.75" bottom="0.75" header="0.3" footer="0.3"/>
  <pageSetup orientation="portrait" horizontalDpi="300" verticalDpi="300" r:id="rId12"/>
  <drawing r:id="rId1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195AB-4F46-40B8-8528-DB21E730FE29}">
  <dimension ref="A1:BV17"/>
  <sheetViews>
    <sheetView showGridLines="0" zoomScaleNormal="100" workbookViewId="0">
      <selection activeCell="BO7" sqref="BO7"/>
    </sheetView>
  </sheetViews>
  <sheetFormatPr baseColWidth="10" defaultRowHeight="15" x14ac:dyDescent="0.25"/>
  <cols>
    <col min="1" max="1" width="2.5703125" customWidth="1"/>
    <col min="2" max="2" width="9.28515625" customWidth="1"/>
    <col min="3" max="3" width="13.5703125" customWidth="1"/>
    <col min="4" max="4" width="27.5703125" customWidth="1"/>
    <col min="5" max="5" width="19.140625" customWidth="1"/>
    <col min="6" max="6" width="16.85546875" style="21" customWidth="1"/>
    <col min="7" max="7" width="15.85546875" style="21" customWidth="1"/>
    <col min="8" max="8" width="16.5703125" style="21" customWidth="1"/>
    <col min="9" max="9" width="17.42578125" style="21" customWidth="1"/>
    <col min="10" max="10" width="17.42578125" style="22" customWidth="1"/>
    <col min="11" max="11" width="18.42578125" customWidth="1"/>
    <col min="12" max="12" width="13.42578125" bestFit="1" customWidth="1"/>
    <col min="13" max="13" width="13.42578125" customWidth="1"/>
    <col min="14" max="14" width="18.28515625" customWidth="1"/>
    <col min="15" max="15" width="16.42578125" customWidth="1"/>
    <col min="17" max="17" width="12.42578125" customWidth="1"/>
    <col min="19" max="19" width="14.7109375" customWidth="1"/>
    <col min="20" max="20" width="16.140625" customWidth="1"/>
    <col min="21" max="21" width="14.140625" customWidth="1"/>
    <col min="22" max="22" width="14.42578125" customWidth="1"/>
    <col min="23" max="23" width="16.85546875" customWidth="1"/>
    <col min="24" max="24" width="13.85546875" customWidth="1"/>
    <col min="25" max="25" width="14.42578125" customWidth="1"/>
    <col min="26" max="26" width="13.85546875" customWidth="1"/>
    <col min="27" max="27" width="13.5703125" customWidth="1"/>
    <col min="28" max="28" width="13.28515625" customWidth="1"/>
    <col min="31" max="31" width="13.42578125" customWidth="1"/>
    <col min="32" max="32" width="13.28515625" customWidth="1"/>
    <col min="33" max="33" width="13.5703125" customWidth="1"/>
    <col min="34" max="34" width="16.5703125" customWidth="1"/>
    <col min="35" max="35" width="14.28515625" customWidth="1"/>
    <col min="36" max="36" width="14.28515625" style="21" customWidth="1"/>
    <col min="37" max="37" width="13.85546875" customWidth="1"/>
    <col min="38" max="38" width="15.5703125" customWidth="1"/>
    <col min="39" max="41" width="13.28515625" customWidth="1"/>
    <col min="42" max="42" width="14" customWidth="1"/>
    <col min="43" max="45" width="14.85546875" customWidth="1"/>
    <col min="46" max="46" width="14.7109375" customWidth="1"/>
    <col min="47" max="48" width="14.28515625" customWidth="1"/>
    <col min="49" max="49" width="13.42578125" customWidth="1"/>
    <col min="50" max="52" width="12" customWidth="1"/>
    <col min="53" max="53" width="14.42578125" customWidth="1"/>
    <col min="54" max="54" width="12.42578125" customWidth="1"/>
  </cols>
  <sheetData>
    <row r="1" spans="1:74" ht="7.5" customHeight="1" x14ac:dyDescent="0.25">
      <c r="F1"/>
      <c r="G1"/>
      <c r="H1"/>
      <c r="I1"/>
      <c r="J1"/>
      <c r="W1" s="1"/>
      <c r="AJ1"/>
    </row>
    <row r="2" spans="1:74" ht="11.25" customHeight="1" thickBot="1" x14ac:dyDescent="0.3">
      <c r="F2"/>
      <c r="G2"/>
      <c r="H2" s="2"/>
      <c r="I2"/>
      <c r="J2"/>
      <c r="W2" s="1"/>
      <c r="AJ2"/>
    </row>
    <row r="3" spans="1:74" ht="21" customHeight="1" thickBot="1" x14ac:dyDescent="0.3">
      <c r="B3" s="316"/>
      <c r="C3" s="317"/>
      <c r="D3" s="322" t="s">
        <v>69</v>
      </c>
      <c r="E3" s="323"/>
      <c r="F3" s="323"/>
      <c r="G3" s="324"/>
      <c r="H3" s="330" t="s">
        <v>0</v>
      </c>
      <c r="I3" s="331"/>
      <c r="J3" s="19"/>
      <c r="K3" s="4" t="s">
        <v>74</v>
      </c>
      <c r="L3" s="9"/>
      <c r="M3" s="5"/>
      <c r="N3" s="5"/>
      <c r="O3" s="5"/>
      <c r="P3" s="5"/>
      <c r="Q3" s="5"/>
      <c r="R3" s="5"/>
      <c r="S3" s="5"/>
      <c r="T3" s="5"/>
      <c r="U3" s="5"/>
      <c r="V3" s="5"/>
      <c r="W3" s="6"/>
      <c r="X3" s="6"/>
      <c r="Y3" s="5"/>
      <c r="Z3" s="6"/>
      <c r="AA3" s="5"/>
      <c r="AB3" s="6"/>
      <c r="AC3" s="5"/>
      <c r="AD3" s="6"/>
      <c r="AE3" s="5"/>
      <c r="AF3" s="6"/>
      <c r="AG3" s="5"/>
      <c r="AH3" s="6"/>
      <c r="AI3" s="5"/>
      <c r="AJ3" s="5"/>
      <c r="AK3" s="6"/>
      <c r="AL3" s="5"/>
      <c r="AM3" s="6"/>
      <c r="AN3" s="5"/>
      <c r="AO3" s="5"/>
      <c r="AP3" s="6"/>
      <c r="AQ3" s="5"/>
      <c r="AR3" s="5"/>
      <c r="AS3" s="5"/>
      <c r="AT3" s="5"/>
      <c r="AU3" s="5"/>
      <c r="AV3" s="5"/>
      <c r="AW3" s="6"/>
      <c r="AX3" s="5"/>
      <c r="AY3" s="5"/>
      <c r="AZ3" s="6"/>
      <c r="BA3" s="5"/>
      <c r="BB3" s="6"/>
      <c r="BC3" s="5"/>
      <c r="BD3" s="6"/>
      <c r="BE3" s="5"/>
    </row>
    <row r="4" spans="1:74" ht="28.5" customHeight="1" thickBot="1" x14ac:dyDescent="0.3">
      <c r="B4" s="318"/>
      <c r="C4" s="319"/>
      <c r="D4" s="325"/>
      <c r="E4" s="326"/>
      <c r="F4" s="326"/>
      <c r="G4" s="327"/>
      <c r="H4" s="332"/>
      <c r="I4" s="333"/>
      <c r="J4" s="20"/>
      <c r="K4" s="3">
        <v>42</v>
      </c>
      <c r="L4" s="4" t="s">
        <v>1</v>
      </c>
      <c r="M4" s="5"/>
      <c r="N4" s="5"/>
      <c r="O4" s="5"/>
      <c r="P4" s="5"/>
      <c r="Q4" s="5"/>
      <c r="R4" s="5"/>
      <c r="S4" s="5"/>
      <c r="T4" s="5"/>
      <c r="U4" s="5"/>
      <c r="V4" s="5"/>
      <c r="W4" s="6"/>
      <c r="X4" s="6"/>
      <c r="Y4" s="5"/>
      <c r="Z4" s="6"/>
      <c r="AA4" s="5"/>
      <c r="AB4" s="6"/>
      <c r="AC4" s="5"/>
      <c r="AD4" s="6"/>
      <c r="AE4" s="5"/>
      <c r="AF4" s="6"/>
      <c r="AG4" s="5"/>
      <c r="AH4" s="6"/>
      <c r="AI4" s="5"/>
      <c r="AJ4" s="5"/>
      <c r="AK4" s="6"/>
      <c r="AL4" s="5"/>
      <c r="AM4" s="6"/>
      <c r="AN4" s="5"/>
      <c r="AO4" s="5"/>
      <c r="AP4" s="6"/>
      <c r="AQ4" s="5"/>
      <c r="AR4" s="5"/>
      <c r="AS4" s="5"/>
      <c r="AT4" s="5"/>
      <c r="AU4" s="5"/>
      <c r="AV4" s="5"/>
      <c r="AW4" s="6"/>
      <c r="AX4" s="5"/>
      <c r="AY4" s="5"/>
      <c r="AZ4" s="6"/>
      <c r="BA4" s="5"/>
      <c r="BB4" s="6"/>
      <c r="BC4" s="5"/>
      <c r="BD4" s="6"/>
      <c r="BE4" s="5"/>
    </row>
    <row r="5" spans="1:74" ht="23.25" customHeight="1" thickBot="1" x14ac:dyDescent="0.3">
      <c r="B5" s="318"/>
      <c r="C5" s="319"/>
      <c r="D5" s="7" t="s">
        <v>2</v>
      </c>
      <c r="E5" s="8"/>
      <c r="F5" s="341" t="s">
        <v>85</v>
      </c>
      <c r="G5" s="341"/>
      <c r="H5" s="334"/>
      <c r="I5" s="335"/>
      <c r="J5" s="20"/>
      <c r="K5" s="10">
        <f>+L6*K4</f>
        <v>59787000</v>
      </c>
      <c r="L5" s="11" t="s">
        <v>3</v>
      </c>
      <c r="M5" s="5"/>
      <c r="N5" s="5"/>
      <c r="O5" s="5"/>
      <c r="P5" s="5"/>
      <c r="Q5" s="5"/>
      <c r="R5" s="5"/>
      <c r="S5" s="5"/>
      <c r="T5" s="5"/>
      <c r="U5" s="5"/>
      <c r="V5" s="5"/>
      <c r="W5" s="6"/>
      <c r="X5" s="6"/>
      <c r="Y5" s="6"/>
      <c r="Z5" s="6"/>
      <c r="AA5" s="6"/>
      <c r="AB5" s="6"/>
      <c r="AC5" s="348" t="s">
        <v>4</v>
      </c>
      <c r="AD5" s="349"/>
      <c r="AE5" s="349"/>
      <c r="AF5" s="349"/>
      <c r="AG5" s="349"/>
      <c r="AH5" s="349"/>
      <c r="AI5" s="349"/>
      <c r="AJ5" s="349"/>
      <c r="AK5" s="349"/>
      <c r="AL5" s="349"/>
      <c r="AM5" s="349"/>
      <c r="AN5" s="349"/>
      <c r="AO5" s="349"/>
      <c r="AP5" s="350"/>
      <c r="AQ5" s="5"/>
      <c r="AR5" s="5"/>
      <c r="AS5" s="5"/>
      <c r="AT5" s="5"/>
      <c r="AU5" s="5"/>
      <c r="AV5" s="5"/>
      <c r="AW5" s="5"/>
      <c r="AX5" s="5"/>
      <c r="AY5" s="5"/>
      <c r="AZ5" s="5"/>
      <c r="BA5" s="5"/>
      <c r="BB5" s="5"/>
      <c r="BC5" s="5"/>
      <c r="BD5" s="5"/>
      <c r="BE5" s="5"/>
    </row>
    <row r="6" spans="1:74" s="12" customFormat="1" ht="31.5" customHeight="1" thickBot="1" x14ac:dyDescent="0.3">
      <c r="B6" s="320"/>
      <c r="C6" s="321"/>
      <c r="D6" s="13" t="s">
        <v>5</v>
      </c>
      <c r="E6" s="354" t="s">
        <v>2320</v>
      </c>
      <c r="F6" s="354"/>
      <c r="G6" s="355"/>
      <c r="H6" s="351" t="s">
        <v>82</v>
      </c>
      <c r="I6" s="352"/>
      <c r="J6" s="352"/>
      <c r="K6" s="353"/>
      <c r="L6" s="18">
        <v>1423500</v>
      </c>
      <c r="M6" s="5"/>
      <c r="N6" s="338" t="s">
        <v>6</v>
      </c>
      <c r="O6" s="339"/>
      <c r="P6" s="338" t="s">
        <v>7</v>
      </c>
      <c r="Q6" s="339"/>
      <c r="R6" s="340"/>
      <c r="S6" s="346" t="s">
        <v>8</v>
      </c>
      <c r="T6" s="347"/>
      <c r="U6" s="338" t="s">
        <v>9</v>
      </c>
      <c r="V6" s="339"/>
      <c r="W6" s="339"/>
      <c r="X6" s="348" t="s">
        <v>10</v>
      </c>
      <c r="Y6" s="349"/>
      <c r="Z6" s="349"/>
      <c r="AA6" s="349"/>
      <c r="AB6" s="350"/>
      <c r="AC6" s="348" t="s">
        <v>11</v>
      </c>
      <c r="AD6" s="349"/>
      <c r="AE6" s="349"/>
      <c r="AF6" s="349"/>
      <c r="AG6" s="350"/>
      <c r="AH6" s="338" t="s">
        <v>12</v>
      </c>
      <c r="AI6" s="339"/>
      <c r="AJ6" s="339"/>
      <c r="AK6" s="340"/>
      <c r="AL6" s="338" t="s">
        <v>13</v>
      </c>
      <c r="AM6" s="339"/>
      <c r="AN6" s="339"/>
      <c r="AO6" s="339"/>
      <c r="AP6" s="340"/>
      <c r="AQ6" s="5"/>
      <c r="AR6" s="338" t="s">
        <v>75</v>
      </c>
      <c r="AS6" s="340"/>
      <c r="AT6" s="338" t="s">
        <v>14</v>
      </c>
      <c r="AU6" s="339"/>
      <c r="AV6" s="339"/>
      <c r="AW6" s="339"/>
      <c r="AX6" s="339"/>
      <c r="AY6" s="340"/>
      <c r="AZ6" s="338" t="s">
        <v>72</v>
      </c>
      <c r="BA6" s="339"/>
      <c r="BB6" s="340"/>
      <c r="BC6" s="338" t="s">
        <v>15</v>
      </c>
      <c r="BD6" s="339"/>
      <c r="BE6" s="340"/>
    </row>
    <row r="7" spans="1:74" s="16" customFormat="1" ht="77.25" thickBot="1" x14ac:dyDescent="0.3">
      <c r="A7" s="14"/>
      <c r="B7" s="24" t="s">
        <v>16</v>
      </c>
      <c r="C7" s="25" t="s">
        <v>17</v>
      </c>
      <c r="D7" s="26" t="s">
        <v>18</v>
      </c>
      <c r="E7" s="27" t="s">
        <v>19</v>
      </c>
      <c r="F7" s="27" t="s">
        <v>20</v>
      </c>
      <c r="G7" s="26" t="s">
        <v>21</v>
      </c>
      <c r="H7" s="24" t="s">
        <v>22</v>
      </c>
      <c r="I7" s="24" t="s">
        <v>70</v>
      </c>
      <c r="J7" s="24" t="s">
        <v>78</v>
      </c>
      <c r="K7" s="24" t="s">
        <v>23</v>
      </c>
      <c r="L7" s="24" t="s">
        <v>24</v>
      </c>
      <c r="M7" s="24" t="s">
        <v>25</v>
      </c>
      <c r="N7" s="24" t="s">
        <v>26</v>
      </c>
      <c r="O7" s="25" t="s">
        <v>27</v>
      </c>
      <c r="P7" s="25" t="s">
        <v>28</v>
      </c>
      <c r="Q7" s="24" t="s">
        <v>29</v>
      </c>
      <c r="R7" s="24" t="s">
        <v>30</v>
      </c>
      <c r="S7" s="24" t="s">
        <v>31</v>
      </c>
      <c r="T7" s="24" t="s">
        <v>32</v>
      </c>
      <c r="U7" s="24" t="s">
        <v>33</v>
      </c>
      <c r="V7" s="25" t="s">
        <v>34</v>
      </c>
      <c r="W7" s="24" t="s">
        <v>35</v>
      </c>
      <c r="X7" s="24" t="s">
        <v>68</v>
      </c>
      <c r="Y7" s="24" t="s">
        <v>36</v>
      </c>
      <c r="Z7" s="24" t="s">
        <v>37</v>
      </c>
      <c r="AA7" s="23" t="s">
        <v>38</v>
      </c>
      <c r="AB7" s="28" t="s">
        <v>39</v>
      </c>
      <c r="AC7" s="24" t="s">
        <v>40</v>
      </c>
      <c r="AD7" s="24" t="s">
        <v>41</v>
      </c>
      <c r="AE7" s="24" t="s">
        <v>42</v>
      </c>
      <c r="AF7" s="23" t="s">
        <v>43</v>
      </c>
      <c r="AG7" s="28" t="s">
        <v>44</v>
      </c>
      <c r="AH7" s="24" t="s">
        <v>45</v>
      </c>
      <c r="AI7" s="24" t="s">
        <v>46</v>
      </c>
      <c r="AJ7" s="23" t="s">
        <v>47</v>
      </c>
      <c r="AK7" s="23" t="s">
        <v>80</v>
      </c>
      <c r="AL7" s="24" t="s">
        <v>48</v>
      </c>
      <c r="AM7" s="23" t="s">
        <v>49</v>
      </c>
      <c r="AN7" s="23" t="s">
        <v>50</v>
      </c>
      <c r="AO7" s="23" t="s">
        <v>79</v>
      </c>
      <c r="AP7" s="28" t="s">
        <v>51</v>
      </c>
      <c r="AQ7" s="28" t="s">
        <v>52</v>
      </c>
      <c r="AR7" s="24" t="s">
        <v>76</v>
      </c>
      <c r="AS7" s="24" t="s">
        <v>77</v>
      </c>
      <c r="AT7" s="24" t="s">
        <v>53</v>
      </c>
      <c r="AU7" s="24" t="s">
        <v>54</v>
      </c>
      <c r="AV7" s="24" t="s">
        <v>55</v>
      </c>
      <c r="AW7" s="29" t="s">
        <v>56</v>
      </c>
      <c r="AX7" s="30" t="s">
        <v>57</v>
      </c>
      <c r="AY7" s="30" t="s">
        <v>83</v>
      </c>
      <c r="AZ7" s="31" t="s">
        <v>84</v>
      </c>
      <c r="BA7" s="24" t="s">
        <v>58</v>
      </c>
      <c r="BB7" s="24" t="s">
        <v>59</v>
      </c>
      <c r="BC7" s="25" t="s">
        <v>60</v>
      </c>
      <c r="BD7" s="25" t="s">
        <v>61</v>
      </c>
      <c r="BE7" s="25" t="s">
        <v>62</v>
      </c>
      <c r="BF7" s="15"/>
      <c r="BG7" s="15"/>
      <c r="BH7" s="15"/>
      <c r="BI7" s="15"/>
      <c r="BJ7" s="15"/>
      <c r="BK7" s="15"/>
      <c r="BL7" s="15"/>
      <c r="BM7" s="15"/>
      <c r="BN7" s="15"/>
      <c r="BO7" s="15"/>
      <c r="BP7" s="15"/>
      <c r="BQ7" s="15"/>
      <c r="BR7" s="15"/>
      <c r="BS7" s="15"/>
      <c r="BT7" s="15"/>
      <c r="BU7" s="15"/>
      <c r="BV7" s="15"/>
    </row>
    <row r="8" spans="1:74" s="12" customFormat="1" ht="12.75" x14ac:dyDescent="0.2">
      <c r="B8" s="57">
        <v>2025</v>
      </c>
      <c r="C8" s="57">
        <v>891780111</v>
      </c>
      <c r="D8" s="57" t="s">
        <v>63</v>
      </c>
      <c r="E8" s="136" t="s">
        <v>2319</v>
      </c>
      <c r="F8" s="222" t="s">
        <v>2318</v>
      </c>
      <c r="G8" s="58">
        <v>0</v>
      </c>
      <c r="H8" s="58" t="s">
        <v>71</v>
      </c>
      <c r="I8" s="57" t="s">
        <v>64</v>
      </c>
      <c r="J8" s="59" t="s">
        <v>81</v>
      </c>
      <c r="K8" s="221" t="s">
        <v>2317</v>
      </c>
      <c r="L8" s="61">
        <v>29425000</v>
      </c>
      <c r="M8" s="57" t="s">
        <v>66</v>
      </c>
      <c r="N8" s="220" t="s">
        <v>2316</v>
      </c>
      <c r="O8" s="57">
        <v>1083018887</v>
      </c>
      <c r="P8" s="62">
        <v>91</v>
      </c>
      <c r="Q8" s="63">
        <v>45677</v>
      </c>
      <c r="R8" s="62">
        <v>29425000</v>
      </c>
      <c r="S8" s="63">
        <v>45679</v>
      </c>
      <c r="T8" s="61">
        <v>29425000</v>
      </c>
      <c r="U8" s="58" t="s">
        <v>65</v>
      </c>
      <c r="V8" s="47">
        <v>55313591</v>
      </c>
      <c r="W8" s="59" t="s">
        <v>2275</v>
      </c>
      <c r="X8" s="63">
        <v>45679</v>
      </c>
      <c r="Y8" s="63">
        <v>45679</v>
      </c>
      <c r="Z8" s="64" t="s">
        <v>73</v>
      </c>
      <c r="AA8" s="64">
        <v>45838</v>
      </c>
      <c r="AB8" s="65">
        <f t="shared" ref="AB8:AB16" si="0">+IF(Z8="1800-01-01",AA8-Y8,AA8-Z8)</f>
        <v>159</v>
      </c>
      <c r="AC8" s="58">
        <v>0</v>
      </c>
      <c r="AD8" s="61">
        <v>0</v>
      </c>
      <c r="AE8" s="61">
        <v>0</v>
      </c>
      <c r="AF8" s="66" t="s">
        <v>73</v>
      </c>
      <c r="AG8" s="65">
        <f t="shared" ref="AG8:AG16" si="1">+IF(AF8="1800-01-01",0,AF8-AA8)</f>
        <v>0</v>
      </c>
      <c r="AH8" s="61">
        <v>0</v>
      </c>
      <c r="AI8" s="61">
        <v>0</v>
      </c>
      <c r="AJ8" s="58" t="s">
        <v>73</v>
      </c>
      <c r="AK8" s="63" t="s">
        <v>73</v>
      </c>
      <c r="AL8" s="61">
        <v>0</v>
      </c>
      <c r="AM8" s="63" t="s">
        <v>73</v>
      </c>
      <c r="AN8" s="63" t="s">
        <v>73</v>
      </c>
      <c r="AO8" s="63" t="s">
        <v>73</v>
      </c>
      <c r="AP8" s="65">
        <f t="shared" ref="AP8:AP16" si="2">+IF(AM8="1800-01-01",0,AN8-AM8)</f>
        <v>0</v>
      </c>
      <c r="AQ8" s="65">
        <f t="shared" ref="AQ8:AQ16" si="3">+L8+AD8-AI8</f>
        <v>29425000</v>
      </c>
      <c r="AR8" s="58" t="s">
        <v>65</v>
      </c>
      <c r="AS8" s="61">
        <v>29425000</v>
      </c>
      <c r="AT8" s="58" t="s">
        <v>86</v>
      </c>
      <c r="AU8" s="61">
        <v>0</v>
      </c>
      <c r="AV8" s="67" t="s">
        <v>73</v>
      </c>
      <c r="AW8" s="68">
        <v>0</v>
      </c>
      <c r="AX8" s="69">
        <f t="shared" ref="AX8:AX16" si="4">AQ8-AW8</f>
        <v>29425000</v>
      </c>
      <c r="AY8" s="70">
        <f t="shared" ref="AY8:AY16" si="5">+IFERROR(AW8/AQ8,"_")</f>
        <v>0</v>
      </c>
      <c r="AZ8" s="71">
        <v>0</v>
      </c>
      <c r="BA8" s="67" t="s">
        <v>73</v>
      </c>
      <c r="BB8" s="58" t="s">
        <v>87</v>
      </c>
      <c r="BC8" s="219" t="s">
        <v>2315</v>
      </c>
      <c r="BD8" s="57" t="s">
        <v>65</v>
      </c>
      <c r="BE8" s="57" t="s">
        <v>65</v>
      </c>
    </row>
    <row r="9" spans="1:74" x14ac:dyDescent="0.25">
      <c r="B9" s="72">
        <v>2025</v>
      </c>
      <c r="C9" s="72">
        <v>891780111</v>
      </c>
      <c r="D9" s="72" t="s">
        <v>63</v>
      </c>
      <c r="E9" s="99" t="s">
        <v>2314</v>
      </c>
      <c r="F9" s="215" t="s">
        <v>2313</v>
      </c>
      <c r="G9" s="73">
        <v>0</v>
      </c>
      <c r="H9" s="73" t="s">
        <v>71</v>
      </c>
      <c r="I9" s="72" t="s">
        <v>64</v>
      </c>
      <c r="J9" s="74" t="s">
        <v>81</v>
      </c>
      <c r="K9" s="218" t="s">
        <v>2312</v>
      </c>
      <c r="L9" s="188">
        <v>2500000</v>
      </c>
      <c r="M9" s="72" t="s">
        <v>66</v>
      </c>
      <c r="N9" s="162" t="s">
        <v>2311</v>
      </c>
      <c r="O9" s="191">
        <v>1221979591</v>
      </c>
      <c r="P9" s="162">
        <v>115</v>
      </c>
      <c r="Q9" s="78">
        <v>45679</v>
      </c>
      <c r="R9" s="162">
        <v>2500000</v>
      </c>
      <c r="S9" s="78">
        <v>45679</v>
      </c>
      <c r="T9" s="188">
        <v>2500000</v>
      </c>
      <c r="U9" s="73" t="s">
        <v>65</v>
      </c>
      <c r="V9" s="46">
        <v>55313591</v>
      </c>
      <c r="W9" s="74" t="s">
        <v>2275</v>
      </c>
      <c r="X9" s="78">
        <v>45679</v>
      </c>
      <c r="Y9" s="78">
        <v>45679</v>
      </c>
      <c r="Z9" s="75" t="s">
        <v>73</v>
      </c>
      <c r="AA9" s="75">
        <v>45693</v>
      </c>
      <c r="AB9" s="46">
        <f t="shared" si="0"/>
        <v>14</v>
      </c>
      <c r="AC9" s="73">
        <v>0</v>
      </c>
      <c r="AD9" s="76">
        <v>0</v>
      </c>
      <c r="AE9" s="76">
        <v>0</v>
      </c>
      <c r="AF9" s="77" t="s">
        <v>73</v>
      </c>
      <c r="AG9" s="46">
        <f t="shared" si="1"/>
        <v>0</v>
      </c>
      <c r="AH9" s="76">
        <v>0</v>
      </c>
      <c r="AI9" s="76">
        <v>0</v>
      </c>
      <c r="AJ9" s="73" t="s">
        <v>73</v>
      </c>
      <c r="AK9" s="78" t="s">
        <v>73</v>
      </c>
      <c r="AL9" s="76">
        <v>0</v>
      </c>
      <c r="AM9" s="191" t="s">
        <v>73</v>
      </c>
      <c r="AN9" s="191" t="s">
        <v>73</v>
      </c>
      <c r="AO9" s="78" t="s">
        <v>73</v>
      </c>
      <c r="AP9" s="46">
        <f t="shared" si="2"/>
        <v>0</v>
      </c>
      <c r="AQ9" s="46">
        <f t="shared" si="3"/>
        <v>2500000</v>
      </c>
      <c r="AR9" s="73" t="s">
        <v>65</v>
      </c>
      <c r="AS9" s="188">
        <v>2500000</v>
      </c>
      <c r="AT9" s="73" t="s">
        <v>86</v>
      </c>
      <c r="AU9" s="76">
        <v>0</v>
      </c>
      <c r="AV9" s="79" t="s">
        <v>73</v>
      </c>
      <c r="AW9" s="80">
        <v>0</v>
      </c>
      <c r="AX9" s="81">
        <f t="shared" si="4"/>
        <v>2500000</v>
      </c>
      <c r="AY9" s="82">
        <f t="shared" si="5"/>
        <v>0</v>
      </c>
      <c r="AZ9" s="83">
        <v>0</v>
      </c>
      <c r="BA9" s="79" t="s">
        <v>73</v>
      </c>
      <c r="BB9" s="73" t="s">
        <v>87</v>
      </c>
      <c r="BC9" s="217" t="s">
        <v>2310</v>
      </c>
      <c r="BD9" s="72" t="s">
        <v>65</v>
      </c>
      <c r="BE9" s="72" t="s">
        <v>65</v>
      </c>
    </row>
    <row r="10" spans="1:74" x14ac:dyDescent="0.25">
      <c r="B10" s="72">
        <v>2025</v>
      </c>
      <c r="C10" s="72">
        <v>891780111</v>
      </c>
      <c r="D10" s="72" t="s">
        <v>63</v>
      </c>
      <c r="E10" s="99" t="s">
        <v>2309</v>
      </c>
      <c r="F10" s="215" t="s">
        <v>2308</v>
      </c>
      <c r="G10" s="73">
        <v>0</v>
      </c>
      <c r="H10" s="73" t="s">
        <v>71</v>
      </c>
      <c r="I10" s="72" t="s">
        <v>64</v>
      </c>
      <c r="J10" s="74" t="s">
        <v>81</v>
      </c>
      <c r="K10" s="214" t="s">
        <v>2307</v>
      </c>
      <c r="L10" s="188">
        <v>14850000</v>
      </c>
      <c r="M10" s="72" t="s">
        <v>66</v>
      </c>
      <c r="N10" s="162" t="s">
        <v>2306</v>
      </c>
      <c r="O10" s="191">
        <v>1083043778</v>
      </c>
      <c r="P10" s="162">
        <v>93</v>
      </c>
      <c r="Q10" s="78">
        <v>45677</v>
      </c>
      <c r="R10" s="162">
        <v>14850000</v>
      </c>
      <c r="S10" s="78">
        <v>45680</v>
      </c>
      <c r="T10" s="188">
        <v>14850000</v>
      </c>
      <c r="U10" s="73" t="s">
        <v>65</v>
      </c>
      <c r="V10" s="46">
        <v>55313591</v>
      </c>
      <c r="W10" s="74" t="s">
        <v>2275</v>
      </c>
      <c r="X10" s="78">
        <v>45680</v>
      </c>
      <c r="Y10" s="78">
        <v>45680</v>
      </c>
      <c r="Z10" s="75" t="s">
        <v>73</v>
      </c>
      <c r="AA10" s="75">
        <v>45838</v>
      </c>
      <c r="AB10" s="46">
        <f t="shared" si="0"/>
        <v>158</v>
      </c>
      <c r="AC10" s="73">
        <v>0</v>
      </c>
      <c r="AD10" s="76">
        <v>0</v>
      </c>
      <c r="AE10" s="76">
        <v>0</v>
      </c>
      <c r="AF10" s="77" t="s">
        <v>73</v>
      </c>
      <c r="AG10" s="46">
        <f t="shared" si="1"/>
        <v>0</v>
      </c>
      <c r="AH10" s="76">
        <v>0</v>
      </c>
      <c r="AI10" s="76">
        <v>0</v>
      </c>
      <c r="AJ10" s="73" t="s">
        <v>73</v>
      </c>
      <c r="AK10" s="78" t="s">
        <v>73</v>
      </c>
      <c r="AL10" s="76">
        <v>0</v>
      </c>
      <c r="AM10" s="191" t="s">
        <v>73</v>
      </c>
      <c r="AN10" s="191" t="s">
        <v>73</v>
      </c>
      <c r="AO10" s="78" t="s">
        <v>73</v>
      </c>
      <c r="AP10" s="46">
        <f t="shared" si="2"/>
        <v>0</v>
      </c>
      <c r="AQ10" s="46">
        <f t="shared" si="3"/>
        <v>14850000</v>
      </c>
      <c r="AR10" s="73" t="s">
        <v>65</v>
      </c>
      <c r="AS10" s="188">
        <v>14850000</v>
      </c>
      <c r="AT10" s="73" t="s">
        <v>86</v>
      </c>
      <c r="AU10" s="76">
        <v>0</v>
      </c>
      <c r="AV10" s="79" t="s">
        <v>73</v>
      </c>
      <c r="AW10" s="80">
        <v>0</v>
      </c>
      <c r="AX10" s="186">
        <f t="shared" si="4"/>
        <v>14850000</v>
      </c>
      <c r="AY10" s="82">
        <f t="shared" si="5"/>
        <v>0</v>
      </c>
      <c r="AZ10" s="83">
        <v>0</v>
      </c>
      <c r="BA10" s="79" t="s">
        <v>73</v>
      </c>
      <c r="BB10" s="73" t="s">
        <v>87</v>
      </c>
      <c r="BC10" s="97" t="s">
        <v>2305</v>
      </c>
      <c r="BD10" s="72" t="s">
        <v>65</v>
      </c>
      <c r="BE10" s="72" t="s">
        <v>65</v>
      </c>
    </row>
    <row r="11" spans="1:74" x14ac:dyDescent="0.25">
      <c r="B11" s="72">
        <v>2025</v>
      </c>
      <c r="C11" s="72">
        <v>891780111</v>
      </c>
      <c r="D11" s="72" t="s">
        <v>63</v>
      </c>
      <c r="E11" s="99" t="s">
        <v>2304</v>
      </c>
      <c r="F11" s="215" t="s">
        <v>2303</v>
      </c>
      <c r="G11" s="73">
        <v>0</v>
      </c>
      <c r="H11" s="73" t="s">
        <v>71</v>
      </c>
      <c r="I11" s="72" t="s">
        <v>64</v>
      </c>
      <c r="J11" s="74" t="s">
        <v>81</v>
      </c>
      <c r="K11" s="214" t="s">
        <v>2302</v>
      </c>
      <c r="L11" s="188">
        <v>20597500</v>
      </c>
      <c r="M11" s="72" t="s">
        <v>66</v>
      </c>
      <c r="N11" s="162" t="s">
        <v>2301</v>
      </c>
      <c r="O11" s="191">
        <v>1083029293</v>
      </c>
      <c r="P11" s="162">
        <v>98</v>
      </c>
      <c r="Q11" s="78">
        <v>45677</v>
      </c>
      <c r="R11" s="162">
        <v>20597500</v>
      </c>
      <c r="S11" s="78">
        <v>45680</v>
      </c>
      <c r="T11" s="188">
        <v>20597500</v>
      </c>
      <c r="U11" s="73" t="s">
        <v>65</v>
      </c>
      <c r="V11" s="46">
        <v>55313591</v>
      </c>
      <c r="W11" s="74" t="s">
        <v>2275</v>
      </c>
      <c r="X11" s="78">
        <v>45680</v>
      </c>
      <c r="Y11" s="78">
        <v>45680</v>
      </c>
      <c r="Z11" s="75" t="s">
        <v>73</v>
      </c>
      <c r="AA11" s="75">
        <v>45838</v>
      </c>
      <c r="AB11" s="46">
        <f t="shared" si="0"/>
        <v>158</v>
      </c>
      <c r="AC11" s="73">
        <v>0</v>
      </c>
      <c r="AD11" s="76">
        <v>0</v>
      </c>
      <c r="AE11" s="76">
        <v>0</v>
      </c>
      <c r="AF11" s="77" t="s">
        <v>73</v>
      </c>
      <c r="AG11" s="46">
        <f t="shared" si="1"/>
        <v>0</v>
      </c>
      <c r="AH11" s="76">
        <v>0</v>
      </c>
      <c r="AI11" s="76">
        <v>0</v>
      </c>
      <c r="AJ11" s="73" t="s">
        <v>73</v>
      </c>
      <c r="AK11" s="78" t="s">
        <v>73</v>
      </c>
      <c r="AL11" s="76">
        <v>0</v>
      </c>
      <c r="AM11" s="191" t="s">
        <v>73</v>
      </c>
      <c r="AN11" s="191" t="s">
        <v>73</v>
      </c>
      <c r="AO11" s="78" t="s">
        <v>73</v>
      </c>
      <c r="AP11" s="46">
        <f t="shared" si="2"/>
        <v>0</v>
      </c>
      <c r="AQ11" s="46">
        <f t="shared" si="3"/>
        <v>20597500</v>
      </c>
      <c r="AR11" s="73" t="s">
        <v>65</v>
      </c>
      <c r="AS11" s="188">
        <v>20597500</v>
      </c>
      <c r="AT11" s="73" t="s">
        <v>86</v>
      </c>
      <c r="AU11" s="76">
        <v>0</v>
      </c>
      <c r="AV11" s="79" t="s">
        <v>73</v>
      </c>
      <c r="AW11" s="80">
        <v>0</v>
      </c>
      <c r="AX11" s="186">
        <f t="shared" si="4"/>
        <v>20597500</v>
      </c>
      <c r="AY11" s="82">
        <f t="shared" si="5"/>
        <v>0</v>
      </c>
      <c r="AZ11" s="83">
        <v>0</v>
      </c>
      <c r="BA11" s="79" t="s">
        <v>73</v>
      </c>
      <c r="BB11" s="73" t="s">
        <v>87</v>
      </c>
      <c r="BC11" s="217" t="s">
        <v>2300</v>
      </c>
      <c r="BD11" s="72" t="s">
        <v>65</v>
      </c>
      <c r="BE11" s="72" t="s">
        <v>65</v>
      </c>
    </row>
    <row r="12" spans="1:74" x14ac:dyDescent="0.25">
      <c r="B12" s="72">
        <v>2025</v>
      </c>
      <c r="C12" s="72">
        <v>891780111</v>
      </c>
      <c r="D12" s="72" t="s">
        <v>63</v>
      </c>
      <c r="E12" s="99" t="s">
        <v>2299</v>
      </c>
      <c r="F12" s="215" t="s">
        <v>2298</v>
      </c>
      <c r="G12" s="73">
        <v>0</v>
      </c>
      <c r="H12" s="73" t="s">
        <v>71</v>
      </c>
      <c r="I12" s="72" t="s">
        <v>64</v>
      </c>
      <c r="J12" s="74" t="s">
        <v>81</v>
      </c>
      <c r="K12" s="214" t="s">
        <v>2297</v>
      </c>
      <c r="L12" s="188">
        <v>20597500</v>
      </c>
      <c r="M12" s="72" t="s">
        <v>66</v>
      </c>
      <c r="N12" s="162" t="s">
        <v>2296</v>
      </c>
      <c r="O12" s="191">
        <v>1083038085</v>
      </c>
      <c r="P12" s="162">
        <v>96</v>
      </c>
      <c r="Q12" s="78">
        <v>45677</v>
      </c>
      <c r="R12" s="162">
        <v>20597500</v>
      </c>
      <c r="S12" s="78">
        <v>45680</v>
      </c>
      <c r="T12" s="188">
        <v>20597500</v>
      </c>
      <c r="U12" s="73" t="s">
        <v>65</v>
      </c>
      <c r="V12" s="46">
        <v>55313591</v>
      </c>
      <c r="W12" s="74" t="s">
        <v>2275</v>
      </c>
      <c r="X12" s="78">
        <v>45680</v>
      </c>
      <c r="Y12" s="78">
        <v>45680</v>
      </c>
      <c r="Z12" s="75" t="s">
        <v>73</v>
      </c>
      <c r="AA12" s="75">
        <v>45838</v>
      </c>
      <c r="AB12" s="46">
        <f t="shared" si="0"/>
        <v>158</v>
      </c>
      <c r="AC12" s="73">
        <v>0</v>
      </c>
      <c r="AD12" s="76">
        <v>0</v>
      </c>
      <c r="AE12" s="76">
        <v>0</v>
      </c>
      <c r="AF12" s="77" t="s">
        <v>73</v>
      </c>
      <c r="AG12" s="46">
        <f t="shared" si="1"/>
        <v>0</v>
      </c>
      <c r="AH12" s="76">
        <v>0</v>
      </c>
      <c r="AI12" s="76">
        <v>0</v>
      </c>
      <c r="AJ12" s="73" t="s">
        <v>73</v>
      </c>
      <c r="AK12" s="78" t="s">
        <v>73</v>
      </c>
      <c r="AL12" s="76">
        <v>0</v>
      </c>
      <c r="AM12" s="191" t="s">
        <v>73</v>
      </c>
      <c r="AN12" s="191" t="s">
        <v>73</v>
      </c>
      <c r="AO12" s="78" t="s">
        <v>73</v>
      </c>
      <c r="AP12" s="46">
        <f t="shared" si="2"/>
        <v>0</v>
      </c>
      <c r="AQ12" s="46">
        <f t="shared" si="3"/>
        <v>20597500</v>
      </c>
      <c r="AR12" s="73" t="s">
        <v>65</v>
      </c>
      <c r="AS12" s="188">
        <v>20597500</v>
      </c>
      <c r="AT12" s="73" t="s">
        <v>86</v>
      </c>
      <c r="AU12" s="76">
        <v>0</v>
      </c>
      <c r="AV12" s="79" t="s">
        <v>73</v>
      </c>
      <c r="AW12" s="80">
        <v>0</v>
      </c>
      <c r="AX12" s="186">
        <f t="shared" si="4"/>
        <v>20597500</v>
      </c>
      <c r="AY12" s="82">
        <f t="shared" si="5"/>
        <v>0</v>
      </c>
      <c r="AZ12" s="83">
        <v>0</v>
      </c>
      <c r="BA12" s="79" t="s">
        <v>73</v>
      </c>
      <c r="BB12" s="73" t="s">
        <v>87</v>
      </c>
      <c r="BC12" s="97" t="s">
        <v>2295</v>
      </c>
      <c r="BD12" s="72" t="s">
        <v>65</v>
      </c>
      <c r="BE12" s="72" t="s">
        <v>65</v>
      </c>
    </row>
    <row r="13" spans="1:74" x14ac:dyDescent="0.25">
      <c r="B13" s="72">
        <v>2025</v>
      </c>
      <c r="C13" s="72">
        <v>891780111</v>
      </c>
      <c r="D13" s="72" t="s">
        <v>63</v>
      </c>
      <c r="E13" s="99" t="s">
        <v>2294</v>
      </c>
      <c r="F13" s="215" t="s">
        <v>2293</v>
      </c>
      <c r="G13" s="73">
        <v>0</v>
      </c>
      <c r="H13" s="73" t="s">
        <v>71</v>
      </c>
      <c r="I13" s="72" t="s">
        <v>64</v>
      </c>
      <c r="J13" s="74" t="s">
        <v>81</v>
      </c>
      <c r="K13" s="214" t="s">
        <v>2292</v>
      </c>
      <c r="L13" s="188">
        <v>20597500</v>
      </c>
      <c r="M13" s="72" t="s">
        <v>66</v>
      </c>
      <c r="N13" s="162" t="s">
        <v>2291</v>
      </c>
      <c r="O13" s="191">
        <v>1083022534</v>
      </c>
      <c r="P13" s="162">
        <v>97</v>
      </c>
      <c r="Q13" s="78">
        <v>45677</v>
      </c>
      <c r="R13" s="162">
        <v>20597500</v>
      </c>
      <c r="S13" s="78">
        <v>45680</v>
      </c>
      <c r="T13" s="188">
        <v>20597500</v>
      </c>
      <c r="U13" s="73" t="s">
        <v>65</v>
      </c>
      <c r="V13" s="46">
        <v>55313591</v>
      </c>
      <c r="W13" s="74" t="s">
        <v>2275</v>
      </c>
      <c r="X13" s="78">
        <v>45680</v>
      </c>
      <c r="Y13" s="78">
        <v>45680</v>
      </c>
      <c r="Z13" s="75" t="s">
        <v>73</v>
      </c>
      <c r="AA13" s="75">
        <v>45838</v>
      </c>
      <c r="AB13" s="46">
        <f t="shared" si="0"/>
        <v>158</v>
      </c>
      <c r="AC13" s="73">
        <v>0</v>
      </c>
      <c r="AD13" s="76">
        <v>0</v>
      </c>
      <c r="AE13" s="76">
        <v>0</v>
      </c>
      <c r="AF13" s="77" t="s">
        <v>73</v>
      </c>
      <c r="AG13" s="46">
        <f t="shared" si="1"/>
        <v>0</v>
      </c>
      <c r="AH13" s="76">
        <v>0</v>
      </c>
      <c r="AI13" s="76">
        <v>0</v>
      </c>
      <c r="AJ13" s="73" t="s">
        <v>73</v>
      </c>
      <c r="AK13" s="78" t="s">
        <v>73</v>
      </c>
      <c r="AL13" s="76">
        <v>0</v>
      </c>
      <c r="AM13" s="191" t="s">
        <v>73</v>
      </c>
      <c r="AN13" s="191" t="s">
        <v>73</v>
      </c>
      <c r="AO13" s="78" t="s">
        <v>73</v>
      </c>
      <c r="AP13" s="46">
        <f t="shared" si="2"/>
        <v>0</v>
      </c>
      <c r="AQ13" s="46">
        <f t="shared" si="3"/>
        <v>20597500</v>
      </c>
      <c r="AR13" s="73" t="s">
        <v>65</v>
      </c>
      <c r="AS13" s="188">
        <v>20597500</v>
      </c>
      <c r="AT13" s="73" t="s">
        <v>86</v>
      </c>
      <c r="AU13" s="76">
        <v>0</v>
      </c>
      <c r="AV13" s="79" t="s">
        <v>73</v>
      </c>
      <c r="AW13" s="80">
        <v>0</v>
      </c>
      <c r="AX13" s="186">
        <f t="shared" si="4"/>
        <v>20597500</v>
      </c>
      <c r="AY13" s="82">
        <f t="shared" si="5"/>
        <v>0</v>
      </c>
      <c r="AZ13" s="83">
        <v>0</v>
      </c>
      <c r="BA13" s="79" t="s">
        <v>73</v>
      </c>
      <c r="BB13" s="73" t="s">
        <v>87</v>
      </c>
      <c r="BC13" s="217" t="s">
        <v>2290</v>
      </c>
      <c r="BD13" s="72" t="s">
        <v>65</v>
      </c>
      <c r="BE13" s="72" t="s">
        <v>65</v>
      </c>
    </row>
    <row r="14" spans="1:74" x14ac:dyDescent="0.25">
      <c r="B14" s="72">
        <v>2025</v>
      </c>
      <c r="C14" s="72">
        <v>891780111</v>
      </c>
      <c r="D14" s="72" t="s">
        <v>63</v>
      </c>
      <c r="E14" s="99" t="s">
        <v>2289</v>
      </c>
      <c r="F14" s="215" t="s">
        <v>2288</v>
      </c>
      <c r="G14" s="73">
        <v>0</v>
      </c>
      <c r="H14" s="73" t="s">
        <v>71</v>
      </c>
      <c r="I14" s="72" t="s">
        <v>64</v>
      </c>
      <c r="J14" s="74" t="s">
        <v>81</v>
      </c>
      <c r="K14" s="214" t="s">
        <v>2287</v>
      </c>
      <c r="L14" s="188">
        <v>14850000</v>
      </c>
      <c r="M14" s="72" t="s">
        <v>66</v>
      </c>
      <c r="N14" s="162" t="s">
        <v>2286</v>
      </c>
      <c r="O14" s="191">
        <v>1235539103</v>
      </c>
      <c r="P14" s="162">
        <v>95</v>
      </c>
      <c r="Q14" s="78">
        <v>45677</v>
      </c>
      <c r="R14" s="162">
        <v>14850000</v>
      </c>
      <c r="S14" s="78">
        <v>45680</v>
      </c>
      <c r="T14" s="188">
        <v>14850000</v>
      </c>
      <c r="U14" s="73" t="s">
        <v>65</v>
      </c>
      <c r="V14" s="46">
        <v>55313591</v>
      </c>
      <c r="W14" s="74" t="s">
        <v>2275</v>
      </c>
      <c r="X14" s="78">
        <v>45680</v>
      </c>
      <c r="Y14" s="78">
        <v>45680</v>
      </c>
      <c r="Z14" s="75" t="s">
        <v>73</v>
      </c>
      <c r="AA14" s="75">
        <v>45838</v>
      </c>
      <c r="AB14" s="46">
        <f t="shared" si="0"/>
        <v>158</v>
      </c>
      <c r="AC14" s="73">
        <v>0</v>
      </c>
      <c r="AD14" s="76">
        <v>0</v>
      </c>
      <c r="AE14" s="76">
        <v>0</v>
      </c>
      <c r="AF14" s="77" t="s">
        <v>73</v>
      </c>
      <c r="AG14" s="46">
        <f t="shared" si="1"/>
        <v>0</v>
      </c>
      <c r="AH14" s="76">
        <v>0</v>
      </c>
      <c r="AI14" s="76">
        <v>0</v>
      </c>
      <c r="AJ14" s="73" t="s">
        <v>73</v>
      </c>
      <c r="AK14" s="78" t="s">
        <v>73</v>
      </c>
      <c r="AL14" s="76">
        <v>0</v>
      </c>
      <c r="AM14" s="191" t="s">
        <v>73</v>
      </c>
      <c r="AN14" s="191" t="s">
        <v>73</v>
      </c>
      <c r="AO14" s="78" t="s">
        <v>73</v>
      </c>
      <c r="AP14" s="46">
        <f t="shared" si="2"/>
        <v>0</v>
      </c>
      <c r="AQ14" s="46">
        <f t="shared" si="3"/>
        <v>14850000</v>
      </c>
      <c r="AR14" s="73" t="s">
        <v>65</v>
      </c>
      <c r="AS14" s="188">
        <v>14850000</v>
      </c>
      <c r="AT14" s="73" t="s">
        <v>86</v>
      </c>
      <c r="AU14" s="76">
        <v>0</v>
      </c>
      <c r="AV14" s="79" t="s">
        <v>73</v>
      </c>
      <c r="AW14" s="80">
        <v>0</v>
      </c>
      <c r="AX14" s="186">
        <f t="shared" si="4"/>
        <v>14850000</v>
      </c>
      <c r="AY14" s="82">
        <f t="shared" si="5"/>
        <v>0</v>
      </c>
      <c r="AZ14" s="83">
        <v>0</v>
      </c>
      <c r="BA14" s="79" t="s">
        <v>73</v>
      </c>
      <c r="BB14" s="73" t="s">
        <v>87</v>
      </c>
      <c r="BC14" s="97" t="s">
        <v>2285</v>
      </c>
      <c r="BD14" s="72" t="s">
        <v>65</v>
      </c>
      <c r="BE14" s="72" t="s">
        <v>65</v>
      </c>
    </row>
    <row r="15" spans="1:74" x14ac:dyDescent="0.25">
      <c r="B15" s="72">
        <v>2025</v>
      </c>
      <c r="C15" s="72">
        <v>891780111</v>
      </c>
      <c r="D15" s="72" t="s">
        <v>63</v>
      </c>
      <c r="E15" s="99" t="s">
        <v>2284</v>
      </c>
      <c r="F15" s="215" t="s">
        <v>2283</v>
      </c>
      <c r="G15" s="73">
        <v>0</v>
      </c>
      <c r="H15" s="73" t="s">
        <v>71</v>
      </c>
      <c r="I15" s="72" t="s">
        <v>64</v>
      </c>
      <c r="J15" s="74" t="s">
        <v>81</v>
      </c>
      <c r="K15" s="214" t="s">
        <v>2282</v>
      </c>
      <c r="L15" s="188">
        <v>14850000</v>
      </c>
      <c r="M15" s="72" t="s">
        <v>66</v>
      </c>
      <c r="N15" s="162" t="s">
        <v>2281</v>
      </c>
      <c r="O15" s="72">
        <v>1082890218</v>
      </c>
      <c r="P15" s="162">
        <v>94</v>
      </c>
      <c r="Q15" s="78">
        <v>45677</v>
      </c>
      <c r="R15" s="162">
        <v>14850000</v>
      </c>
      <c r="S15" s="78">
        <v>45680</v>
      </c>
      <c r="T15" s="188">
        <v>14850000</v>
      </c>
      <c r="U15" s="73" t="s">
        <v>65</v>
      </c>
      <c r="V15" s="46">
        <v>55313591</v>
      </c>
      <c r="W15" s="74" t="s">
        <v>2275</v>
      </c>
      <c r="X15" s="78">
        <v>45680</v>
      </c>
      <c r="Y15" s="78">
        <v>45680</v>
      </c>
      <c r="Z15" s="75" t="s">
        <v>73</v>
      </c>
      <c r="AA15" s="75">
        <v>45838</v>
      </c>
      <c r="AB15" s="46">
        <f t="shared" si="0"/>
        <v>158</v>
      </c>
      <c r="AC15" s="73">
        <v>0</v>
      </c>
      <c r="AD15" s="76">
        <v>0</v>
      </c>
      <c r="AE15" s="76">
        <v>0</v>
      </c>
      <c r="AF15" s="77" t="s">
        <v>73</v>
      </c>
      <c r="AG15" s="46">
        <f t="shared" si="1"/>
        <v>0</v>
      </c>
      <c r="AH15" s="76">
        <v>0</v>
      </c>
      <c r="AI15" s="76">
        <v>0</v>
      </c>
      <c r="AJ15" s="73" t="s">
        <v>73</v>
      </c>
      <c r="AK15" s="78" t="s">
        <v>73</v>
      </c>
      <c r="AL15" s="76">
        <v>0</v>
      </c>
      <c r="AM15" s="191" t="s">
        <v>73</v>
      </c>
      <c r="AN15" s="191" t="s">
        <v>73</v>
      </c>
      <c r="AO15" s="78" t="s">
        <v>73</v>
      </c>
      <c r="AP15" s="46">
        <f t="shared" si="2"/>
        <v>0</v>
      </c>
      <c r="AQ15" s="46">
        <f t="shared" si="3"/>
        <v>14850000</v>
      </c>
      <c r="AR15" s="73" t="s">
        <v>65</v>
      </c>
      <c r="AS15" s="188">
        <v>14850000</v>
      </c>
      <c r="AT15" s="73" t="s">
        <v>86</v>
      </c>
      <c r="AU15" s="76">
        <v>0</v>
      </c>
      <c r="AV15" s="79" t="s">
        <v>73</v>
      </c>
      <c r="AW15" s="80">
        <v>0</v>
      </c>
      <c r="AX15" s="186">
        <f t="shared" si="4"/>
        <v>14850000</v>
      </c>
      <c r="AY15" s="82">
        <f t="shared" si="5"/>
        <v>0</v>
      </c>
      <c r="AZ15" s="83">
        <v>0</v>
      </c>
      <c r="BA15" s="79" t="s">
        <v>73</v>
      </c>
      <c r="BB15" s="73" t="s">
        <v>87</v>
      </c>
      <c r="BC15" s="97" t="s">
        <v>2280</v>
      </c>
      <c r="BD15" s="72" t="s">
        <v>65</v>
      </c>
      <c r="BE15" s="72" t="s">
        <v>65</v>
      </c>
    </row>
    <row r="16" spans="1:74" ht="15.75" thickBot="1" x14ac:dyDescent="0.3">
      <c r="B16" s="84">
        <v>2025</v>
      </c>
      <c r="C16" s="84">
        <v>891780111</v>
      </c>
      <c r="D16" s="84" t="s">
        <v>63</v>
      </c>
      <c r="E16" s="108" t="s">
        <v>2279</v>
      </c>
      <c r="F16" s="212" t="s">
        <v>2278</v>
      </c>
      <c r="G16" s="85">
        <v>0</v>
      </c>
      <c r="H16" s="85" t="s">
        <v>71</v>
      </c>
      <c r="I16" s="84" t="s">
        <v>64</v>
      </c>
      <c r="J16" s="86" t="s">
        <v>81</v>
      </c>
      <c r="K16" s="211" t="s">
        <v>2277</v>
      </c>
      <c r="L16" s="180">
        <v>20828500</v>
      </c>
      <c r="M16" s="84" t="s">
        <v>66</v>
      </c>
      <c r="N16" s="176" t="s">
        <v>2276</v>
      </c>
      <c r="O16" s="84">
        <v>1083012685</v>
      </c>
      <c r="P16" s="176">
        <v>114</v>
      </c>
      <c r="Q16" s="90">
        <v>45679</v>
      </c>
      <c r="R16" s="176">
        <v>20828500</v>
      </c>
      <c r="S16" s="90">
        <v>45681</v>
      </c>
      <c r="T16" s="180">
        <v>20828500</v>
      </c>
      <c r="U16" s="85" t="s">
        <v>65</v>
      </c>
      <c r="V16" s="181">
        <v>55313591</v>
      </c>
      <c r="W16" s="86" t="s">
        <v>2275</v>
      </c>
      <c r="X16" s="90">
        <v>45681</v>
      </c>
      <c r="Y16" s="90">
        <v>45681</v>
      </c>
      <c r="Z16" s="87" t="s">
        <v>73</v>
      </c>
      <c r="AA16" s="87">
        <v>45838</v>
      </c>
      <c r="AB16" s="181">
        <f t="shared" si="0"/>
        <v>157</v>
      </c>
      <c r="AC16" s="85">
        <v>0</v>
      </c>
      <c r="AD16" s="88">
        <v>0</v>
      </c>
      <c r="AE16" s="88">
        <v>0</v>
      </c>
      <c r="AF16" s="89" t="s">
        <v>73</v>
      </c>
      <c r="AG16" s="181">
        <f t="shared" si="1"/>
        <v>0</v>
      </c>
      <c r="AH16" s="88">
        <v>0</v>
      </c>
      <c r="AI16" s="88">
        <v>0</v>
      </c>
      <c r="AJ16" s="85" t="s">
        <v>73</v>
      </c>
      <c r="AK16" s="90" t="s">
        <v>73</v>
      </c>
      <c r="AL16" s="88">
        <v>0</v>
      </c>
      <c r="AM16" s="184" t="s">
        <v>73</v>
      </c>
      <c r="AN16" s="184" t="s">
        <v>73</v>
      </c>
      <c r="AO16" s="90" t="s">
        <v>73</v>
      </c>
      <c r="AP16" s="181">
        <f t="shared" si="2"/>
        <v>0</v>
      </c>
      <c r="AQ16" s="181">
        <f t="shared" si="3"/>
        <v>20828500</v>
      </c>
      <c r="AR16" s="85" t="s">
        <v>65</v>
      </c>
      <c r="AS16" s="180">
        <v>20828500</v>
      </c>
      <c r="AT16" s="85" t="s">
        <v>86</v>
      </c>
      <c r="AU16" s="88">
        <v>0</v>
      </c>
      <c r="AV16" s="91" t="s">
        <v>73</v>
      </c>
      <c r="AW16" s="92">
        <v>0</v>
      </c>
      <c r="AX16" s="178">
        <f t="shared" si="4"/>
        <v>20828500</v>
      </c>
      <c r="AY16" s="93">
        <f t="shared" si="5"/>
        <v>0</v>
      </c>
      <c r="AZ16" s="94">
        <v>0</v>
      </c>
      <c r="BA16" s="91" t="s">
        <v>73</v>
      </c>
      <c r="BB16" s="85" t="s">
        <v>87</v>
      </c>
      <c r="BC16" s="210" t="s">
        <v>2274</v>
      </c>
      <c r="BD16" s="84" t="s">
        <v>65</v>
      </c>
      <c r="BE16" s="84" t="s">
        <v>65</v>
      </c>
    </row>
    <row r="17" spans="2:57" s="17" customFormat="1" ht="15.75" thickBot="1" x14ac:dyDescent="0.3">
      <c r="B17" s="342" t="s">
        <v>67</v>
      </c>
      <c r="C17" s="343"/>
      <c r="D17" s="344"/>
      <c r="E17" s="45">
        <f>+SUBTOTAL(3,E8:E16)</f>
        <v>9</v>
      </c>
      <c r="F17" s="34"/>
      <c r="G17" s="35"/>
      <c r="H17" s="35"/>
      <c r="I17" s="35"/>
      <c r="J17" s="44"/>
      <c r="K17" s="33"/>
      <c r="L17" s="43">
        <f>SUM(L8:L16)</f>
        <v>159096000</v>
      </c>
      <c r="M17" s="328"/>
      <c r="N17" s="329"/>
      <c r="O17" s="329"/>
      <c r="P17" s="329"/>
      <c r="Q17" s="329"/>
      <c r="R17" s="329"/>
      <c r="S17" s="329"/>
      <c r="T17" s="329"/>
      <c r="U17" s="329"/>
      <c r="V17" s="329"/>
      <c r="W17" s="329"/>
      <c r="X17" s="329"/>
      <c r="Y17" s="329"/>
      <c r="Z17" s="329"/>
      <c r="AA17" s="329"/>
      <c r="AB17" s="345"/>
      <c r="AC17" s="40">
        <f>SUM(AC8:AC16)</f>
        <v>0</v>
      </c>
      <c r="AD17" s="32">
        <f>SUM(AD8:AD16)</f>
        <v>0</v>
      </c>
      <c r="AE17" s="32">
        <f>SUM(AE8:AE16)</f>
        <v>0</v>
      </c>
      <c r="AF17" s="36"/>
      <c r="AG17" s="32">
        <f>SUM(AG8:AG16)</f>
        <v>0</v>
      </c>
      <c r="AH17" s="32">
        <f>SUM(AH8:AH16)</f>
        <v>0</v>
      </c>
      <c r="AI17" s="42">
        <f>SUM(AI8:AI16)</f>
        <v>0</v>
      </c>
      <c r="AJ17" s="36"/>
      <c r="AK17" s="36"/>
      <c r="AL17" s="41">
        <f>SUM(AL8:AL16)</f>
        <v>0</v>
      </c>
      <c r="AM17" s="328"/>
      <c r="AN17" s="329"/>
      <c r="AO17" s="329"/>
      <c r="AP17" s="345"/>
      <c r="AQ17" s="40">
        <f>SUM(AQ8:AQ16)</f>
        <v>159096000</v>
      </c>
      <c r="AR17" s="36"/>
      <c r="AS17" s="39">
        <f>SUM(AQ17:AR17)</f>
        <v>159096000</v>
      </c>
      <c r="AT17" s="36"/>
      <c r="AU17" s="32">
        <f>SUM(AU8:AU16)</f>
        <v>0</v>
      </c>
      <c r="AV17" s="36"/>
      <c r="AW17" s="38">
        <f>SUM(AW8:AW16)</f>
        <v>0</v>
      </c>
      <c r="AX17" s="37">
        <f>SUM(AX8:AX16)</f>
        <v>159096000</v>
      </c>
      <c r="AY17" s="328"/>
      <c r="AZ17" s="329"/>
      <c r="BA17" s="329"/>
      <c r="BB17" s="329"/>
      <c r="BC17" s="329"/>
      <c r="BD17" s="329"/>
      <c r="BE17" s="329"/>
    </row>
  </sheetData>
  <sheetProtection formatCells="0" formatColumns="0" formatRows="0" insertRows="0" deleteRows="0" autoFilter="0"/>
  <mergeCells count="23">
    <mergeCell ref="H6:K6"/>
    <mergeCell ref="AT6:AY6"/>
    <mergeCell ref="AR6:AS6"/>
    <mergeCell ref="AH6:AK6"/>
    <mergeCell ref="AL6:AP6"/>
    <mergeCell ref="X6:AB6"/>
    <mergeCell ref="AC6:AG6"/>
    <mergeCell ref="B3:C6"/>
    <mergeCell ref="D3:G4"/>
    <mergeCell ref="AY17:BE17"/>
    <mergeCell ref="H3:I5"/>
    <mergeCell ref="E6:G6"/>
    <mergeCell ref="AZ6:BB6"/>
    <mergeCell ref="F5:G5"/>
    <mergeCell ref="B17:D17"/>
    <mergeCell ref="M17:AB17"/>
    <mergeCell ref="BC6:BE6"/>
    <mergeCell ref="N6:O6"/>
    <mergeCell ref="P6:R6"/>
    <mergeCell ref="S6:T6"/>
    <mergeCell ref="AM17:AP17"/>
    <mergeCell ref="U6:W6"/>
    <mergeCell ref="AC5:AP5"/>
  </mergeCells>
  <conditionalFormatting sqref="F5 E6">
    <cfRule type="containsText" dxfId="22" priority="7" operator="containsText" text="Seleccione Ordenador">
      <formula>NOT(ISERROR(SEARCH("Seleccione Ordenador",E5)))</formula>
    </cfRule>
  </conditionalFormatting>
  <conditionalFormatting sqref="F5:G5">
    <cfRule type="colorScale" priority="6">
      <colorScale>
        <cfvo type="min"/>
        <cfvo type="percentile" val="50"/>
        <cfvo type="max"/>
        <color rgb="FFF8696B"/>
        <color rgb="FFFFEB84"/>
        <color rgb="FF63BE7B"/>
      </colorScale>
    </cfRule>
  </conditionalFormatting>
  <conditionalFormatting sqref="L8:L16">
    <cfRule type="cellIs" dxfId="21" priority="4" operator="greaterThan">
      <formula>$K$5</formula>
    </cfRule>
  </conditionalFormatting>
  <conditionalFormatting sqref="AB8:AB16 AG8:AG16 AP8:AS16 AX8:AZ16">
    <cfRule type="expression" dxfId="20" priority="5">
      <formula>+_xlfn.ISFORMULA(AB8)</formula>
    </cfRule>
  </conditionalFormatting>
  <conditionalFormatting sqref="AD8:AD16">
    <cfRule type="cellIs" dxfId="19" priority="3" operator="greaterThan">
      <formula>$L$8/2</formula>
    </cfRule>
  </conditionalFormatting>
  <dataValidations count="10">
    <dataValidation type="list" allowBlank="1" showInputMessage="1" showErrorMessage="1" sqref="J8:J16" xr:uid="{BA1BE85F-BFCA-4EFB-9516-347B3329CD1D}">
      <formula1>"CONTRATO DE OBRAS, OTROS TIPOS, PRESTACIÓN DE SERVICIOS, SUMINISTROS"</formula1>
    </dataValidation>
    <dataValidation type="list" allowBlank="1" showInputMessage="1" showErrorMessage="1" sqref="BB8:BB16" xr:uid="{63DA7620-CE4C-4F8A-896E-61CFBC4FF58E}">
      <formula1>"Por iniciar,En ejecucion,Suspendido,Terminado,Liquidado"</formula1>
    </dataValidation>
    <dataValidation type="list" allowBlank="1" showInputMessage="1" showErrorMessage="1" sqref="H8:H16" xr:uid="{B0FFD275-F7EB-48D3-B284-AC0F3CBD2CC6}">
      <formula1>"OTRO SECTOR"</formula1>
    </dataValidation>
    <dataValidation type="list" allowBlank="1" showInputMessage="1" showErrorMessage="1" sqref="M8:M16" xr:uid="{EE8EE2F2-8BC1-46D7-B28C-9776309D777D}">
      <formula1>"DIRECTA"</formula1>
    </dataValidation>
    <dataValidation type="list" allowBlank="1" showInputMessage="1" showErrorMessage="1" sqref="I8:I16" xr:uid="{4212B221-BFD2-4853-8C38-2E59CFF6F546}">
      <formula1>"FUNCIONAMIENTO,INVERSION,OTROS"</formula1>
    </dataValidation>
    <dataValidation type="list" allowBlank="1" showInputMessage="1" showErrorMessage="1" sqref="BE8:BE10" xr:uid="{7299B4FF-1FDF-4CCF-8E6C-D62CC1F07AC6}">
      <formula1>"SI,NA por TIPO Contrato"</formula1>
    </dataValidation>
    <dataValidation type="list" allowBlank="1" showInputMessage="1" showErrorMessage="1" sqref="BD8:BD16 BE11:BE16"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K4" xr:uid="{119A65B2-1C8E-4B58-BB14-57AEDBCBD383}">
      <formula1>"42,250,1000,3000"</formula1>
    </dataValidation>
    <dataValidation type="list" allowBlank="1" showInputMessage="1" showErrorMessage="1" sqref="U8:U16 AT8:AT16 AR8:AR16" xr:uid="{301B71B2-D3E4-4E77-88BC-DCB7485E0C66}">
      <formula1>"SI,NO"</formula1>
    </dataValidation>
  </dataValidations>
  <hyperlinks>
    <hyperlink ref="BC8" r:id="rId1" xr:uid="{7174D89A-B164-4AC2-9170-4007A8008560}"/>
    <hyperlink ref="BC9" r:id="rId2" xr:uid="{8CB578C7-70FC-4585-9A0E-D24D982FF6BE}"/>
    <hyperlink ref="BC11" r:id="rId3" xr:uid="{0909B08C-E5AF-4D77-B234-37DB0C676A70}"/>
    <hyperlink ref="BC13" r:id="rId4" xr:uid="{4D7D12F2-0C55-4FAF-A8F0-A9CFD25F9E38}"/>
    <hyperlink ref="BC16" r:id="rId5" xr:uid="{BB01ADF2-DC5D-47C1-97A2-39AA6B9B6F14}"/>
  </hyperlinks>
  <pageMargins left="0.7" right="0.7" top="0.75" bottom="0.75" header="0.3" footer="0.3"/>
  <pageSetup orientation="portrait" horizontalDpi="300" verticalDpi="300"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DENOMINACION</vt:lpstr>
      <vt:lpstr>1.CPF</vt:lpstr>
      <vt:lpstr>2.CREO</vt:lpstr>
      <vt:lpstr>3.DAD</vt:lpstr>
      <vt:lpstr>4.FCB</vt:lpstr>
      <vt:lpstr>5.FCE</vt:lpstr>
      <vt:lpstr>6.FCS</vt:lpstr>
      <vt:lpstr>7.FEE</vt:lpstr>
      <vt:lpstr>8.FHU</vt:lpstr>
      <vt:lpstr>9.FIN</vt:lpstr>
      <vt:lpstr>10.VAC</vt:lpstr>
      <vt:lpstr>11.VAD.ADMIN</vt:lpstr>
      <vt:lpstr>12.VAD.CONT.</vt:lpstr>
      <vt:lpstr>13.VEX</vt:lpstr>
      <vt:lpstr>14.VIN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HOGAR</dc:creator>
  <cp:lastModifiedBy>GERDA PATRICIA BARROS NIETO</cp:lastModifiedBy>
  <dcterms:created xsi:type="dcterms:W3CDTF">2023-08-02T15:36:06Z</dcterms:created>
  <dcterms:modified xsi:type="dcterms:W3CDTF">2025-02-20T22:57:53Z</dcterms:modified>
</cp:coreProperties>
</file>