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versidadmag-my.sharepoint.com/personal/yperez_unimagdalena_edu_co/Documents/Unimagdalena/Disco C/MEJORAMIENTO_CONTINUO/Trabajo en Casa Unimag/Transparencia y acceso a la información/Contratación/2025/"/>
    </mc:Choice>
  </mc:AlternateContent>
  <xr:revisionPtr revIDLastSave="0" documentId="8_{D1A7C6FF-9FDF-43A8-9A6C-2F7B772EA93D}" xr6:coauthVersionLast="47" xr6:coauthVersionMax="47" xr10:uidLastSave="{00000000-0000-0000-0000-000000000000}"/>
  <bookViews>
    <workbookView xWindow="-120" yWindow="-120" windowWidth="29040" windowHeight="15840" firstSheet="7" activeTab="14" xr2:uid="{00000000-000D-0000-FFFF-FFFF00000000}"/>
  </bookViews>
  <sheets>
    <sheet name="DENOMINACION" sheetId="2" r:id="rId1"/>
    <sheet name="1.CPF" sheetId="12" r:id="rId2"/>
    <sheet name="2.CREO" sheetId="7" r:id="rId3"/>
    <sheet name="3.DAD" sheetId="15" r:id="rId4"/>
    <sheet name="4.FCB" sheetId="3" r:id="rId5"/>
    <sheet name="5.FCE" sheetId="8" r:id="rId6"/>
    <sheet name="6.FCS" sheetId="11" r:id="rId7"/>
    <sheet name="7.FEE" sheetId="1" r:id="rId8"/>
    <sheet name="8.FHU" sheetId="6" r:id="rId9"/>
    <sheet name="9.FIN" sheetId="10" r:id="rId10"/>
    <sheet name="10.VAC" sheetId="14" r:id="rId11"/>
    <sheet name="11.VAD. ADM" sheetId="13" r:id="rId12"/>
    <sheet name="12.VAD.CONT" sheetId="9" r:id="rId13"/>
    <sheet name="13.VEX" sheetId="4" r:id="rId14"/>
    <sheet name="14.VIN" sheetId="16" r:id="rId15"/>
  </sheets>
  <externalReferences>
    <externalReference r:id="rId16"/>
    <externalReference r:id="rId17"/>
  </externalReferences>
  <definedNames>
    <definedName name="_xlnm._FilterDatabase" localSheetId="1" hidden="1">'1.CPF'!$A$7:$BV$7</definedName>
    <definedName name="_xlnm._FilterDatabase" localSheetId="10" hidden="1">'10.VAC'!$A$7:$BV$7</definedName>
    <definedName name="_xlnm._FilterDatabase" localSheetId="11" hidden="1">'11.VAD. ADM'!$A$7:$BU$30</definedName>
    <definedName name="_xlnm._FilterDatabase" localSheetId="12" hidden="1">'12.VAD.CONT'!$A$7:$BV$607</definedName>
    <definedName name="_xlnm._FilterDatabase" localSheetId="13" hidden="1">'13.VEX'!$A$7:$BV$96</definedName>
    <definedName name="_xlnm._FilterDatabase" localSheetId="14" hidden="1">'14.VIN'!$A$7:$BV$119</definedName>
    <definedName name="_xlnm._FilterDatabase" localSheetId="2" hidden="1">'2.CREO'!$A$7:$BV$47</definedName>
    <definedName name="_xlnm._FilterDatabase" localSheetId="3" hidden="1">'3.DAD'!$A$7:$BV$67</definedName>
    <definedName name="_xlnm._FilterDatabase" localSheetId="4" hidden="1">'4.FCB'!$A$7:$BV$7</definedName>
    <definedName name="_xlnm._FilterDatabase" localSheetId="5" hidden="1">'5.FCE'!$A$7:$BV$30</definedName>
    <definedName name="_xlnm._FilterDatabase" localSheetId="6" hidden="1">'6.FCS'!$A$7:$BV$14</definedName>
    <definedName name="_xlnm._FilterDatabase" localSheetId="7" hidden="1">'7.FEE'!$A$7:$BV$29</definedName>
    <definedName name="_xlnm._FilterDatabase" localSheetId="8" hidden="1">'8.FHU'!$A$7:$BV$7</definedName>
    <definedName name="_xlnm._FilterDatabase" localSheetId="9" hidden="1">'9.FIN'!$A$7:$BV$7</definedName>
    <definedName name="cortea" localSheetId="12">[1]Datos!$C$2:$C$14</definedName>
    <definedName name="cortea" localSheetId="5">[1]Datos!$C$2:$C$14</definedName>
    <definedName name="cortea">[2]Datos!$C$2:$C$14</definedName>
    <definedName name="Delegatarios" localSheetId="12">[1]Datos!$B$2:$B$17</definedName>
    <definedName name="Delegatarios" localSheetId="5">[1]Datos!$B$2:$B$17</definedName>
    <definedName name="Delegatarios">[2]Datos!$B$2:$B$17</definedName>
    <definedName name="modalidad" localSheetId="12">[1]Datos!$E$2:$E$9</definedName>
    <definedName name="modalidad" localSheetId="5">[1]Datos!$E$2:$E$9</definedName>
    <definedName name="modalidad">[2]Datos!$E$2:$E$9</definedName>
    <definedName name="rubro" localSheetId="12">[1]Datos!$D$2:$D$6</definedName>
    <definedName name="rubro" localSheetId="5">[1]Datos!$D$2:$D$6</definedName>
    <definedName name="rubro">[2]Datos!$D$2:$D$6</definedName>
    <definedName name="tipologia" localSheetId="12">[1]Datos!$F$2:$F$10</definedName>
    <definedName name="tipologia" localSheetId="5">[1]Datos!$F$2:$F$10</definedName>
    <definedName name="tipologia">[2]Datos!$F$2:$F$10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9" i="16" l="1"/>
  <c r="E96" i="4" l="1"/>
  <c r="E67" i="15" l="1"/>
  <c r="E47" i="7" l="1"/>
  <c r="AS8" i="16" l="1"/>
  <c r="AL119" i="16"/>
  <c r="AI119" i="16"/>
  <c r="AH119" i="16"/>
  <c r="L119" i="16"/>
  <c r="AE119" i="16"/>
  <c r="AD119" i="16"/>
  <c r="AC119" i="16"/>
  <c r="K5" i="16"/>
  <c r="T8" i="16"/>
  <c r="AB8" i="16"/>
  <c r="AG8" i="16"/>
  <c r="AP8" i="16"/>
  <c r="AQ8" i="16"/>
  <c r="AW8" i="16" s="1"/>
  <c r="T9" i="16"/>
  <c r="AB9" i="16"/>
  <c r="AG9" i="16"/>
  <c r="AP9" i="16"/>
  <c r="AQ9" i="16"/>
  <c r="AW9" i="16" s="1"/>
  <c r="AS9" i="16"/>
  <c r="T10" i="16"/>
  <c r="AB10" i="16"/>
  <c r="AG10" i="16"/>
  <c r="AP10" i="16"/>
  <c r="AQ10" i="16"/>
  <c r="AS10" i="16"/>
  <c r="T11" i="16"/>
  <c r="AB11" i="16"/>
  <c r="AG11" i="16"/>
  <c r="AP11" i="16"/>
  <c r="AQ11" i="16"/>
  <c r="AW11" i="16" s="1"/>
  <c r="AS11" i="16"/>
  <c r="T12" i="16"/>
  <c r="AB12" i="16"/>
  <c r="AG12" i="16"/>
  <c r="AP12" i="16"/>
  <c r="AQ12" i="16"/>
  <c r="AW12" i="16" s="1"/>
  <c r="AY12" i="16" s="1"/>
  <c r="AS12" i="16"/>
  <c r="T13" i="16"/>
  <c r="AB13" i="16"/>
  <c r="AG13" i="16"/>
  <c r="AP13" i="16"/>
  <c r="AQ13" i="16"/>
  <c r="AW13" i="16" s="1"/>
  <c r="AZ13" i="16" s="1"/>
  <c r="AS13" i="16"/>
  <c r="T14" i="16"/>
  <c r="AB14" i="16"/>
  <c r="AG14" i="16"/>
  <c r="AP14" i="16"/>
  <c r="AQ14" i="16"/>
  <c r="AW14" i="16" s="1"/>
  <c r="AY14" i="16" s="1"/>
  <c r="AS14" i="16"/>
  <c r="T15" i="16"/>
  <c r="AB15" i="16"/>
  <c r="AG15" i="16"/>
  <c r="AP15" i="16"/>
  <c r="AQ15" i="16"/>
  <c r="AW15" i="16" s="1"/>
  <c r="AS15" i="16"/>
  <c r="T16" i="16"/>
  <c r="AB16" i="16"/>
  <c r="AG16" i="16"/>
  <c r="AP16" i="16"/>
  <c r="AQ16" i="16"/>
  <c r="AW16" i="16" s="1"/>
  <c r="AS16" i="16"/>
  <c r="T17" i="16"/>
  <c r="AB17" i="16"/>
  <c r="AG17" i="16"/>
  <c r="AP17" i="16"/>
  <c r="AQ17" i="16"/>
  <c r="AW17" i="16" s="1"/>
  <c r="AS17" i="16"/>
  <c r="T18" i="16"/>
  <c r="AB18" i="16"/>
  <c r="AG18" i="16"/>
  <c r="AP18" i="16"/>
  <c r="AQ18" i="16"/>
  <c r="AW18" i="16" s="1"/>
  <c r="AS18" i="16"/>
  <c r="T19" i="16"/>
  <c r="AB19" i="16"/>
  <c r="AG19" i="16"/>
  <c r="AP19" i="16"/>
  <c r="AQ19" i="16"/>
  <c r="AW19" i="16" s="1"/>
  <c r="AS19" i="16"/>
  <c r="T20" i="16"/>
  <c r="AB20" i="16"/>
  <c r="AG20" i="16"/>
  <c r="AP20" i="16"/>
  <c r="AQ20" i="16"/>
  <c r="AW20" i="16" s="1"/>
  <c r="AY20" i="16" s="1"/>
  <c r="AS20" i="16"/>
  <c r="T21" i="16"/>
  <c r="AB21" i="16"/>
  <c r="AG21" i="16"/>
  <c r="AP21" i="16"/>
  <c r="AQ21" i="16"/>
  <c r="AW21" i="16" s="1"/>
  <c r="AS21" i="16"/>
  <c r="T22" i="16"/>
  <c r="AB22" i="16"/>
  <c r="AG22" i="16"/>
  <c r="AP22" i="16"/>
  <c r="AQ22" i="16"/>
  <c r="AW22" i="16" s="1"/>
  <c r="AS22" i="16"/>
  <c r="T23" i="16"/>
  <c r="AB23" i="16"/>
  <c r="AG23" i="16"/>
  <c r="AP23" i="16"/>
  <c r="AQ23" i="16"/>
  <c r="AW23" i="16" s="1"/>
  <c r="AS23" i="16"/>
  <c r="T24" i="16"/>
  <c r="AB24" i="16"/>
  <c r="AG24" i="16"/>
  <c r="AP24" i="16"/>
  <c r="AQ24" i="16"/>
  <c r="AW24" i="16" s="1"/>
  <c r="AS24" i="16"/>
  <c r="T25" i="16"/>
  <c r="AB25" i="16"/>
  <c r="AG25" i="16"/>
  <c r="AP25" i="16"/>
  <c r="AQ25" i="16"/>
  <c r="AW25" i="16" s="1"/>
  <c r="AS25" i="16"/>
  <c r="T26" i="16"/>
  <c r="AB26" i="16"/>
  <c r="AG26" i="16"/>
  <c r="AP26" i="16"/>
  <c r="AQ26" i="16"/>
  <c r="AW26" i="16" s="1"/>
  <c r="AY26" i="16" s="1"/>
  <c r="AS26" i="16"/>
  <c r="T27" i="16"/>
  <c r="AB27" i="16"/>
  <c r="AG27" i="16"/>
  <c r="AP27" i="16"/>
  <c r="AQ27" i="16"/>
  <c r="AW27" i="16" s="1"/>
  <c r="AS27" i="16"/>
  <c r="T28" i="16"/>
  <c r="AB28" i="16"/>
  <c r="AG28" i="16"/>
  <c r="AP28" i="16"/>
  <c r="AQ28" i="16"/>
  <c r="AW28" i="16" s="1"/>
  <c r="AS28" i="16"/>
  <c r="T29" i="16"/>
  <c r="AB29" i="16"/>
  <c r="AG29" i="16"/>
  <c r="AP29" i="16"/>
  <c r="AQ29" i="16"/>
  <c r="AW29" i="16" s="1"/>
  <c r="AS29" i="16"/>
  <c r="T30" i="16"/>
  <c r="AB30" i="16"/>
  <c r="AG30" i="16"/>
  <c r="AP30" i="16"/>
  <c r="AQ30" i="16"/>
  <c r="AW30" i="16" s="1"/>
  <c r="AS30" i="16"/>
  <c r="T31" i="16"/>
  <c r="AB31" i="16"/>
  <c r="AG31" i="16"/>
  <c r="AP31" i="16"/>
  <c r="AQ31" i="16"/>
  <c r="AW31" i="16" s="1"/>
  <c r="AZ31" i="16" s="1"/>
  <c r="AS31" i="16"/>
  <c r="T32" i="16"/>
  <c r="AB32" i="16"/>
  <c r="AG32" i="16"/>
  <c r="AP32" i="16"/>
  <c r="AQ32" i="16"/>
  <c r="AW32" i="16" s="1"/>
  <c r="AY32" i="16" s="1"/>
  <c r="AS32" i="16"/>
  <c r="T33" i="16"/>
  <c r="AB33" i="16"/>
  <c r="AG33" i="16"/>
  <c r="AP33" i="16"/>
  <c r="AQ33" i="16"/>
  <c r="AW33" i="16" s="1"/>
  <c r="AS33" i="16"/>
  <c r="T34" i="16"/>
  <c r="AB34" i="16"/>
  <c r="AG34" i="16"/>
  <c r="AP34" i="16"/>
  <c r="AQ34" i="16"/>
  <c r="AW34" i="16" s="1"/>
  <c r="AS34" i="16"/>
  <c r="T35" i="16"/>
  <c r="AB35" i="16"/>
  <c r="AG35" i="16"/>
  <c r="AP35" i="16"/>
  <c r="AQ35" i="16"/>
  <c r="AW35" i="16" s="1"/>
  <c r="AS35" i="16"/>
  <c r="T36" i="16"/>
  <c r="AB36" i="16"/>
  <c r="AG36" i="16"/>
  <c r="AP36" i="16"/>
  <c r="AQ36" i="16"/>
  <c r="AW36" i="16" s="1"/>
  <c r="AS36" i="16"/>
  <c r="T37" i="16"/>
  <c r="AB37" i="16"/>
  <c r="AG37" i="16"/>
  <c r="AP37" i="16"/>
  <c r="AQ37" i="16"/>
  <c r="AW37" i="16" s="1"/>
  <c r="AZ37" i="16" s="1"/>
  <c r="AS37" i="16"/>
  <c r="T38" i="16"/>
  <c r="AB38" i="16"/>
  <c r="AG38" i="16"/>
  <c r="AP38" i="16"/>
  <c r="AQ38" i="16"/>
  <c r="AW38" i="16" s="1"/>
  <c r="AY38" i="16" s="1"/>
  <c r="AS38" i="16"/>
  <c r="T39" i="16"/>
  <c r="AB39" i="16"/>
  <c r="AG39" i="16"/>
  <c r="AP39" i="16"/>
  <c r="AQ39" i="16"/>
  <c r="AW39" i="16" s="1"/>
  <c r="AS39" i="16"/>
  <c r="T40" i="16"/>
  <c r="AB40" i="16"/>
  <c r="AG40" i="16"/>
  <c r="AP40" i="16"/>
  <c r="AQ40" i="16"/>
  <c r="AW40" i="16" s="1"/>
  <c r="AS40" i="16"/>
  <c r="T41" i="16"/>
  <c r="AB41" i="16"/>
  <c r="AG41" i="16"/>
  <c r="AP41" i="16"/>
  <c r="AQ41" i="16"/>
  <c r="AW41" i="16" s="1"/>
  <c r="AS41" i="16"/>
  <c r="T42" i="16"/>
  <c r="AB42" i="16"/>
  <c r="AG42" i="16"/>
  <c r="AP42" i="16"/>
  <c r="AQ42" i="16"/>
  <c r="AW42" i="16" s="1"/>
  <c r="AS42" i="16"/>
  <c r="T43" i="16"/>
  <c r="AB43" i="16"/>
  <c r="AG43" i="16"/>
  <c r="AP43" i="16"/>
  <c r="AQ43" i="16"/>
  <c r="AW43" i="16" s="1"/>
  <c r="AS43" i="16"/>
  <c r="T44" i="16"/>
  <c r="AB44" i="16"/>
  <c r="AG44" i="16"/>
  <c r="AP44" i="16"/>
  <c r="AQ44" i="16"/>
  <c r="AW44" i="16" s="1"/>
  <c r="AY44" i="16" s="1"/>
  <c r="AS44" i="16"/>
  <c r="T45" i="16"/>
  <c r="AB45" i="16"/>
  <c r="AG45" i="16"/>
  <c r="AP45" i="16"/>
  <c r="AQ45" i="16"/>
  <c r="AW45" i="16" s="1"/>
  <c r="AS45" i="16"/>
  <c r="T46" i="16"/>
  <c r="AB46" i="16"/>
  <c r="AG46" i="16"/>
  <c r="AP46" i="16"/>
  <c r="AQ46" i="16"/>
  <c r="AW46" i="16" s="1"/>
  <c r="AS46" i="16"/>
  <c r="T47" i="16"/>
  <c r="AB47" i="16"/>
  <c r="AG47" i="16"/>
  <c r="AP47" i="16"/>
  <c r="AQ47" i="16"/>
  <c r="AW47" i="16" s="1"/>
  <c r="AS47" i="16"/>
  <c r="T48" i="16"/>
  <c r="AB48" i="16"/>
  <c r="AG48" i="16"/>
  <c r="AP48" i="16"/>
  <c r="AQ48" i="16"/>
  <c r="AW48" i="16" s="1"/>
  <c r="AS48" i="16"/>
  <c r="T49" i="16"/>
  <c r="AB49" i="16"/>
  <c r="AG49" i="16"/>
  <c r="AP49" i="16"/>
  <c r="AQ49" i="16"/>
  <c r="AW49" i="16" s="1"/>
  <c r="AS49" i="16"/>
  <c r="T50" i="16"/>
  <c r="AB50" i="16"/>
  <c r="AG50" i="16"/>
  <c r="AP50" i="16"/>
  <c r="AQ50" i="16"/>
  <c r="AW50" i="16" s="1"/>
  <c r="AY50" i="16" s="1"/>
  <c r="AS50" i="16"/>
  <c r="T51" i="16"/>
  <c r="AB51" i="16"/>
  <c r="AG51" i="16"/>
  <c r="AP51" i="16"/>
  <c r="AQ51" i="16"/>
  <c r="AW51" i="16" s="1"/>
  <c r="AS51" i="16"/>
  <c r="T52" i="16"/>
  <c r="AB52" i="16"/>
  <c r="AG52" i="16"/>
  <c r="AP52" i="16"/>
  <c r="AQ52" i="16"/>
  <c r="AW52" i="16" s="1"/>
  <c r="AS52" i="16"/>
  <c r="T53" i="16"/>
  <c r="AB53" i="16"/>
  <c r="AG53" i="16"/>
  <c r="AP53" i="16"/>
  <c r="AQ53" i="16"/>
  <c r="AW53" i="16" s="1"/>
  <c r="AS53" i="16"/>
  <c r="T54" i="16"/>
  <c r="AB54" i="16"/>
  <c r="AG54" i="16"/>
  <c r="AP54" i="16"/>
  <c r="AQ54" i="16"/>
  <c r="AW54" i="16" s="1"/>
  <c r="AS54" i="16"/>
  <c r="T55" i="16"/>
  <c r="AB55" i="16"/>
  <c r="AG55" i="16"/>
  <c r="AP55" i="16"/>
  <c r="AQ55" i="16"/>
  <c r="AW55" i="16" s="1"/>
  <c r="AS55" i="16"/>
  <c r="T56" i="16"/>
  <c r="AB56" i="16"/>
  <c r="AG56" i="16"/>
  <c r="AP56" i="16"/>
  <c r="AQ56" i="16"/>
  <c r="AW56" i="16" s="1"/>
  <c r="AY56" i="16" s="1"/>
  <c r="AS56" i="16"/>
  <c r="T57" i="16"/>
  <c r="AB57" i="16"/>
  <c r="AG57" i="16"/>
  <c r="AP57" i="16"/>
  <c r="AQ57" i="16"/>
  <c r="AW57" i="16" s="1"/>
  <c r="AS57" i="16"/>
  <c r="T58" i="16"/>
  <c r="AB58" i="16"/>
  <c r="AG58" i="16"/>
  <c r="AP58" i="16"/>
  <c r="AQ58" i="16"/>
  <c r="AW58" i="16" s="1"/>
  <c r="AS58" i="16"/>
  <c r="T59" i="16"/>
  <c r="AB59" i="16"/>
  <c r="AG59" i="16"/>
  <c r="AP59" i="16"/>
  <c r="AQ59" i="16"/>
  <c r="AW59" i="16" s="1"/>
  <c r="AS59" i="16"/>
  <c r="T60" i="16"/>
  <c r="AB60" i="16"/>
  <c r="AG60" i="16"/>
  <c r="AP60" i="16"/>
  <c r="AQ60" i="16"/>
  <c r="AW60" i="16" s="1"/>
  <c r="AS60" i="16"/>
  <c r="T61" i="16"/>
  <c r="AB61" i="16"/>
  <c r="AG61" i="16"/>
  <c r="AP61" i="16"/>
  <c r="AQ61" i="16"/>
  <c r="AW61" i="16" s="1"/>
  <c r="AZ61" i="16" s="1"/>
  <c r="AS61" i="16"/>
  <c r="T62" i="16"/>
  <c r="AB62" i="16"/>
  <c r="AG62" i="16"/>
  <c r="AP62" i="16"/>
  <c r="AQ62" i="16"/>
  <c r="AW62" i="16" s="1"/>
  <c r="AY62" i="16" s="1"/>
  <c r="AS62" i="16"/>
  <c r="T63" i="16"/>
  <c r="AB63" i="16"/>
  <c r="AG63" i="16"/>
  <c r="AP63" i="16"/>
  <c r="AQ63" i="16"/>
  <c r="AW63" i="16" s="1"/>
  <c r="AS63" i="16"/>
  <c r="T64" i="16"/>
  <c r="AB64" i="16"/>
  <c r="AG64" i="16"/>
  <c r="AP64" i="16"/>
  <c r="AQ64" i="16"/>
  <c r="AW64" i="16" s="1"/>
  <c r="AS64" i="16"/>
  <c r="T65" i="16"/>
  <c r="AB65" i="16"/>
  <c r="AG65" i="16"/>
  <c r="AP65" i="16"/>
  <c r="AQ65" i="16"/>
  <c r="AW65" i="16" s="1"/>
  <c r="AS65" i="16"/>
  <c r="T66" i="16"/>
  <c r="AB66" i="16"/>
  <c r="AG66" i="16"/>
  <c r="AP66" i="16"/>
  <c r="AQ66" i="16"/>
  <c r="AW66" i="16" s="1"/>
  <c r="AS66" i="16"/>
  <c r="T67" i="16"/>
  <c r="AB67" i="16"/>
  <c r="AG67" i="16"/>
  <c r="AP67" i="16"/>
  <c r="AQ67" i="16"/>
  <c r="AW67" i="16" s="1"/>
  <c r="AS67" i="16"/>
  <c r="T68" i="16"/>
  <c r="AB68" i="16"/>
  <c r="AG68" i="16"/>
  <c r="AP68" i="16"/>
  <c r="AQ68" i="16"/>
  <c r="AW68" i="16" s="1"/>
  <c r="AY68" i="16" s="1"/>
  <c r="AS68" i="16"/>
  <c r="T69" i="16"/>
  <c r="AB69" i="16"/>
  <c r="AG69" i="16"/>
  <c r="AP69" i="16"/>
  <c r="AQ69" i="16"/>
  <c r="AW69" i="16" s="1"/>
  <c r="AS69" i="16"/>
  <c r="T70" i="16"/>
  <c r="AB70" i="16"/>
  <c r="AG70" i="16"/>
  <c r="AP70" i="16"/>
  <c r="AQ70" i="16"/>
  <c r="AW70" i="16" s="1"/>
  <c r="AS70" i="16"/>
  <c r="T71" i="16"/>
  <c r="AB71" i="16"/>
  <c r="AG71" i="16"/>
  <c r="AP71" i="16"/>
  <c r="AQ71" i="16"/>
  <c r="AW71" i="16" s="1"/>
  <c r="AZ71" i="16" s="1"/>
  <c r="AS71" i="16"/>
  <c r="T72" i="16"/>
  <c r="AB72" i="16"/>
  <c r="AG72" i="16"/>
  <c r="AP72" i="16"/>
  <c r="AQ72" i="16"/>
  <c r="AW72" i="16" s="1"/>
  <c r="AY72" i="16" s="1"/>
  <c r="AS72" i="16"/>
  <c r="T73" i="16"/>
  <c r="AB73" i="16"/>
  <c r="AG73" i="16"/>
  <c r="AP73" i="16"/>
  <c r="AQ73" i="16"/>
  <c r="AW73" i="16" s="1"/>
  <c r="AS73" i="16"/>
  <c r="T74" i="16"/>
  <c r="AB74" i="16"/>
  <c r="AG74" i="16"/>
  <c r="AP74" i="16"/>
  <c r="AQ74" i="16"/>
  <c r="AW74" i="16" s="1"/>
  <c r="AY74" i="16" s="1"/>
  <c r="AS74" i="16"/>
  <c r="T75" i="16"/>
  <c r="AB75" i="16"/>
  <c r="AG75" i="16"/>
  <c r="AP75" i="16"/>
  <c r="AQ75" i="16"/>
  <c r="AW75" i="16" s="1"/>
  <c r="AS75" i="16"/>
  <c r="T76" i="16"/>
  <c r="AB76" i="16"/>
  <c r="AG76" i="16"/>
  <c r="AP76" i="16"/>
  <c r="AQ76" i="16"/>
  <c r="AW76" i="16" s="1"/>
  <c r="AS76" i="16"/>
  <c r="T77" i="16"/>
  <c r="AB77" i="16"/>
  <c r="AG77" i="16"/>
  <c r="AP77" i="16"/>
  <c r="AQ77" i="16"/>
  <c r="AW77" i="16" s="1"/>
  <c r="AZ77" i="16" s="1"/>
  <c r="AS77" i="16"/>
  <c r="T78" i="16"/>
  <c r="AB78" i="16"/>
  <c r="AG78" i="16"/>
  <c r="AP78" i="16"/>
  <c r="AQ78" i="16"/>
  <c r="AW78" i="16" s="1"/>
  <c r="AY78" i="16" s="1"/>
  <c r="AS78" i="16"/>
  <c r="T79" i="16"/>
  <c r="AB79" i="16"/>
  <c r="AG79" i="16"/>
  <c r="AP79" i="16"/>
  <c r="AQ79" i="16"/>
  <c r="AW79" i="16" s="1"/>
  <c r="AS79" i="16"/>
  <c r="T80" i="16"/>
  <c r="AB80" i="16"/>
  <c r="AG80" i="16"/>
  <c r="AP80" i="16"/>
  <c r="AQ80" i="16"/>
  <c r="AW80" i="16" s="1"/>
  <c r="AY80" i="16" s="1"/>
  <c r="AS80" i="16"/>
  <c r="T81" i="16"/>
  <c r="AB81" i="16"/>
  <c r="AG81" i="16"/>
  <c r="AP81" i="16"/>
  <c r="AQ81" i="16"/>
  <c r="AW81" i="16" s="1"/>
  <c r="AS81" i="16"/>
  <c r="T82" i="16"/>
  <c r="AB82" i="16"/>
  <c r="AG82" i="16"/>
  <c r="AP82" i="16"/>
  <c r="AQ82" i="16"/>
  <c r="AW82" i="16" s="1"/>
  <c r="AS82" i="16"/>
  <c r="T83" i="16"/>
  <c r="AB83" i="16"/>
  <c r="AG83" i="16"/>
  <c r="AP83" i="16"/>
  <c r="AQ83" i="16"/>
  <c r="AW83" i="16" s="1"/>
  <c r="AZ83" i="16" s="1"/>
  <c r="AS83" i="16"/>
  <c r="T84" i="16"/>
  <c r="AB84" i="16"/>
  <c r="AG84" i="16"/>
  <c r="AP84" i="16"/>
  <c r="AQ84" i="16"/>
  <c r="AW84" i="16" s="1"/>
  <c r="AY84" i="16" s="1"/>
  <c r="AS84" i="16"/>
  <c r="T85" i="16"/>
  <c r="AB85" i="16"/>
  <c r="AG85" i="16"/>
  <c r="AP85" i="16"/>
  <c r="AQ85" i="16"/>
  <c r="AW85" i="16" s="1"/>
  <c r="AS85" i="16"/>
  <c r="T86" i="16"/>
  <c r="AB86" i="16"/>
  <c r="AG86" i="16"/>
  <c r="AP86" i="16"/>
  <c r="AQ86" i="16"/>
  <c r="AW86" i="16" s="1"/>
  <c r="AY86" i="16" s="1"/>
  <c r="AS86" i="16"/>
  <c r="T87" i="16"/>
  <c r="AB87" i="16"/>
  <c r="AG87" i="16"/>
  <c r="AP87" i="16"/>
  <c r="AQ87" i="16"/>
  <c r="AW87" i="16" s="1"/>
  <c r="AS87" i="16"/>
  <c r="T88" i="16"/>
  <c r="AB88" i="16"/>
  <c r="AG88" i="16"/>
  <c r="AP88" i="16"/>
  <c r="AQ88" i="16"/>
  <c r="AW88" i="16" s="1"/>
  <c r="AS88" i="16"/>
  <c r="T89" i="16"/>
  <c r="AB89" i="16"/>
  <c r="AG89" i="16"/>
  <c r="AP89" i="16"/>
  <c r="AQ89" i="16"/>
  <c r="AW89" i="16" s="1"/>
  <c r="AZ89" i="16" s="1"/>
  <c r="AS89" i="16"/>
  <c r="T90" i="16"/>
  <c r="AB90" i="16"/>
  <c r="AG90" i="16"/>
  <c r="AP90" i="16"/>
  <c r="AQ90" i="16"/>
  <c r="AW90" i="16" s="1"/>
  <c r="AS90" i="16"/>
  <c r="T91" i="16"/>
  <c r="AB91" i="16"/>
  <c r="AG91" i="16"/>
  <c r="AP91" i="16"/>
  <c r="AQ91" i="16"/>
  <c r="AW91" i="16" s="1"/>
  <c r="AS91" i="16"/>
  <c r="T92" i="16"/>
  <c r="AB92" i="16"/>
  <c r="AG92" i="16"/>
  <c r="AP92" i="16"/>
  <c r="AQ92" i="16"/>
  <c r="AW92" i="16" s="1"/>
  <c r="AY92" i="16" s="1"/>
  <c r="AS92" i="16"/>
  <c r="T93" i="16"/>
  <c r="AB93" i="16"/>
  <c r="AG93" i="16"/>
  <c r="AP93" i="16"/>
  <c r="AQ93" i="16"/>
  <c r="AW93" i="16" s="1"/>
  <c r="AS93" i="16"/>
  <c r="T94" i="16"/>
  <c r="AB94" i="16"/>
  <c r="AG94" i="16"/>
  <c r="AP94" i="16"/>
  <c r="AQ94" i="16"/>
  <c r="AW94" i="16" s="1"/>
  <c r="AS94" i="16"/>
  <c r="T95" i="16"/>
  <c r="AB95" i="16"/>
  <c r="AG95" i="16"/>
  <c r="AP95" i="16"/>
  <c r="AQ95" i="16"/>
  <c r="AW95" i="16" s="1"/>
  <c r="AZ95" i="16" s="1"/>
  <c r="AS95" i="16"/>
  <c r="T96" i="16"/>
  <c r="AB96" i="16"/>
  <c r="AG96" i="16"/>
  <c r="AP96" i="16"/>
  <c r="AQ96" i="16"/>
  <c r="AW96" i="16" s="1"/>
  <c r="T97" i="16"/>
  <c r="AB97" i="16"/>
  <c r="AG97" i="16"/>
  <c r="AP97" i="16"/>
  <c r="AQ97" i="16"/>
  <c r="AW97" i="16" s="1"/>
  <c r="T98" i="16"/>
  <c r="AB98" i="16"/>
  <c r="AG98" i="16"/>
  <c r="AP98" i="16"/>
  <c r="AQ98" i="16"/>
  <c r="AW98" i="16" s="1"/>
  <c r="AS98" i="16"/>
  <c r="T99" i="16"/>
  <c r="AB99" i="16"/>
  <c r="AG99" i="16"/>
  <c r="AP99" i="16"/>
  <c r="AQ99" i="16"/>
  <c r="AW99" i="16" s="1"/>
  <c r="AZ99" i="16" s="1"/>
  <c r="AS99" i="16"/>
  <c r="T100" i="16"/>
  <c r="AB100" i="16"/>
  <c r="AG100" i="16"/>
  <c r="AP100" i="16"/>
  <c r="AQ100" i="16"/>
  <c r="AW100" i="16" s="1"/>
  <c r="T101" i="16"/>
  <c r="AB101" i="16"/>
  <c r="AG101" i="16"/>
  <c r="AP101" i="16"/>
  <c r="AQ101" i="16"/>
  <c r="AW101" i="16" s="1"/>
  <c r="T102" i="16"/>
  <c r="AB102" i="16"/>
  <c r="AG102" i="16"/>
  <c r="AP102" i="16"/>
  <c r="AQ102" i="16"/>
  <c r="AW102" i="16" s="1"/>
  <c r="AS102" i="16"/>
  <c r="T103" i="16"/>
  <c r="AB103" i="16"/>
  <c r="AG103" i="16"/>
  <c r="AP103" i="16"/>
  <c r="AQ103" i="16"/>
  <c r="AW103" i="16" s="1"/>
  <c r="AZ103" i="16" s="1"/>
  <c r="AS103" i="16"/>
  <c r="T104" i="16"/>
  <c r="AB104" i="16"/>
  <c r="AG104" i="16"/>
  <c r="AP104" i="16"/>
  <c r="AQ104" i="16"/>
  <c r="AW104" i="16" s="1"/>
  <c r="AY104" i="16" s="1"/>
  <c r="AS104" i="16"/>
  <c r="T105" i="16"/>
  <c r="AB105" i="16"/>
  <c r="AG105" i="16"/>
  <c r="AP105" i="16"/>
  <c r="AQ105" i="16"/>
  <c r="AW105" i="16" s="1"/>
  <c r="AS105" i="16"/>
  <c r="T106" i="16"/>
  <c r="AB106" i="16"/>
  <c r="AG106" i="16"/>
  <c r="AP106" i="16"/>
  <c r="AQ106" i="16"/>
  <c r="AW106" i="16" s="1"/>
  <c r="AY106" i="16" s="1"/>
  <c r="AS106" i="16"/>
  <c r="T107" i="16"/>
  <c r="AB107" i="16"/>
  <c r="AG107" i="16"/>
  <c r="AP107" i="16"/>
  <c r="AQ107" i="16"/>
  <c r="AW107" i="16" s="1"/>
  <c r="AS107" i="16"/>
  <c r="T108" i="16"/>
  <c r="AB108" i="16"/>
  <c r="AG108" i="16"/>
  <c r="AP108" i="16"/>
  <c r="AQ108" i="16"/>
  <c r="AW108" i="16" s="1"/>
  <c r="AS108" i="16"/>
  <c r="T109" i="16"/>
  <c r="AB109" i="16"/>
  <c r="AG109" i="16"/>
  <c r="AP109" i="16"/>
  <c r="AQ109" i="16"/>
  <c r="AW109" i="16" s="1"/>
  <c r="AZ109" i="16" s="1"/>
  <c r="AS109" i="16"/>
  <c r="T110" i="16"/>
  <c r="AB110" i="16"/>
  <c r="AG110" i="16"/>
  <c r="AP110" i="16"/>
  <c r="AQ110" i="16"/>
  <c r="AW110" i="16" s="1"/>
  <c r="AY110" i="16" s="1"/>
  <c r="AS110" i="16"/>
  <c r="T111" i="16"/>
  <c r="AB111" i="16"/>
  <c r="AG111" i="16"/>
  <c r="AP111" i="16"/>
  <c r="AQ111" i="16"/>
  <c r="AW111" i="16" s="1"/>
  <c r="AS111" i="16"/>
  <c r="T112" i="16"/>
  <c r="AB112" i="16"/>
  <c r="AG112" i="16"/>
  <c r="AP112" i="16"/>
  <c r="AQ112" i="16"/>
  <c r="AW112" i="16" s="1"/>
  <c r="AY112" i="16" s="1"/>
  <c r="AS112" i="16"/>
  <c r="T113" i="16"/>
  <c r="AB113" i="16"/>
  <c r="AG113" i="16"/>
  <c r="AP113" i="16"/>
  <c r="AQ113" i="16"/>
  <c r="AW113" i="16" s="1"/>
  <c r="AS113" i="16"/>
  <c r="T114" i="16"/>
  <c r="AB114" i="16"/>
  <c r="AG114" i="16"/>
  <c r="AP114" i="16"/>
  <c r="AQ114" i="16"/>
  <c r="AW114" i="16" s="1"/>
  <c r="AS114" i="16"/>
  <c r="AB115" i="16"/>
  <c r="AG115" i="16"/>
  <c r="AP115" i="16"/>
  <c r="AQ115" i="16"/>
  <c r="AW115" i="16" s="1"/>
  <c r="T116" i="16"/>
  <c r="AB116" i="16"/>
  <c r="AG116" i="16"/>
  <c r="AP116" i="16"/>
  <c r="AQ116" i="16"/>
  <c r="AW116" i="16" s="1"/>
  <c r="AS116" i="16"/>
  <c r="T117" i="16"/>
  <c r="AB117" i="16"/>
  <c r="AG117" i="16"/>
  <c r="AP117" i="16"/>
  <c r="AQ117" i="16"/>
  <c r="AW117" i="16" s="1"/>
  <c r="AY117" i="16" s="1"/>
  <c r="AS117" i="16"/>
  <c r="T118" i="16"/>
  <c r="AB118" i="16"/>
  <c r="AG118" i="16"/>
  <c r="AP118" i="16"/>
  <c r="AQ118" i="16"/>
  <c r="AW118" i="16" s="1"/>
  <c r="AS118" i="16"/>
  <c r="AU119" i="16"/>
  <c r="AX119" i="16"/>
  <c r="AZ14" i="16" l="1"/>
  <c r="AZ49" i="16"/>
  <c r="AY49" i="16"/>
  <c r="AZ56" i="16"/>
  <c r="AZ79" i="16"/>
  <c r="AY79" i="16"/>
  <c r="AZ73" i="16"/>
  <c r="AY73" i="16"/>
  <c r="AZ67" i="16"/>
  <c r="AY67" i="16"/>
  <c r="AZ19" i="16"/>
  <c r="AY19" i="16"/>
  <c r="AY115" i="16"/>
  <c r="AZ115" i="16"/>
  <c r="AY90" i="16"/>
  <c r="AZ90" i="16"/>
  <c r="AY99" i="16"/>
  <c r="AZ32" i="16"/>
  <c r="AZ104" i="16"/>
  <c r="AZ92" i="16"/>
  <c r="AZ110" i="16"/>
  <c r="AG119" i="16"/>
  <c r="AS119" i="16"/>
  <c r="AZ25" i="16"/>
  <c r="AY25" i="16"/>
  <c r="AZ105" i="16"/>
  <c r="AY105" i="16"/>
  <c r="AZ96" i="16"/>
  <c r="AY96" i="16"/>
  <c r="AZ43" i="16"/>
  <c r="AY43" i="16"/>
  <c r="AZ85" i="16"/>
  <c r="AY85" i="16"/>
  <c r="AZ100" i="16"/>
  <c r="AY100" i="16"/>
  <c r="AZ91" i="16"/>
  <c r="AY91" i="16"/>
  <c r="AZ111" i="16"/>
  <c r="AY111" i="16"/>
  <c r="AZ55" i="16"/>
  <c r="AY55" i="16"/>
  <c r="AZ116" i="16"/>
  <c r="AY116" i="16"/>
  <c r="AZ106" i="16"/>
  <c r="AY95" i="16"/>
  <c r="AY89" i="16"/>
  <c r="AZ78" i="16"/>
  <c r="AZ72" i="16"/>
  <c r="AY31" i="16"/>
  <c r="AY37" i="16"/>
  <c r="AQ119" i="16"/>
  <c r="AY83" i="16"/>
  <c r="AZ50" i="16"/>
  <c r="AZ20" i="16"/>
  <c r="AZ117" i="16"/>
  <c r="AZ74" i="16"/>
  <c r="AZ68" i="16"/>
  <c r="AY61" i="16"/>
  <c r="AZ38" i="16"/>
  <c r="AY13" i="16"/>
  <c r="AY88" i="16"/>
  <c r="AZ88" i="16"/>
  <c r="AY94" i="16"/>
  <c r="AZ94" i="16"/>
  <c r="AY82" i="16"/>
  <c r="AZ82" i="16"/>
  <c r="AZ69" i="16"/>
  <c r="AY69" i="16"/>
  <c r="AY60" i="16"/>
  <c r="AZ60" i="16"/>
  <c r="AZ47" i="16"/>
  <c r="AY47" i="16"/>
  <c r="AY22" i="16"/>
  <c r="AZ22" i="16"/>
  <c r="AY118" i="16"/>
  <c r="AZ118" i="16"/>
  <c r="AY108" i="16"/>
  <c r="AZ108" i="16"/>
  <c r="AZ87" i="16"/>
  <c r="AY87" i="16"/>
  <c r="AZ86" i="16"/>
  <c r="AY81" i="16"/>
  <c r="AZ81" i="16"/>
  <c r="AY63" i="16"/>
  <c r="AZ63" i="16"/>
  <c r="AZ59" i="16"/>
  <c r="AY59" i="16"/>
  <c r="AY54" i="16"/>
  <c r="AZ54" i="16"/>
  <c r="AY52" i="16"/>
  <c r="AZ52" i="16"/>
  <c r="AZ45" i="16"/>
  <c r="AY45" i="16"/>
  <c r="AZ41" i="16"/>
  <c r="AY41" i="16"/>
  <c r="AY36" i="16"/>
  <c r="AZ36" i="16"/>
  <c r="AY34" i="16"/>
  <c r="AZ34" i="16"/>
  <c r="AY27" i="16"/>
  <c r="AZ27" i="16"/>
  <c r="AZ23" i="16"/>
  <c r="AY23" i="16"/>
  <c r="AY18" i="16"/>
  <c r="AZ18" i="16"/>
  <c r="AY16" i="16"/>
  <c r="AZ16" i="16"/>
  <c r="AZ9" i="16"/>
  <c r="AY9" i="16"/>
  <c r="AY114" i="16"/>
  <c r="AZ114" i="16"/>
  <c r="AY98" i="16"/>
  <c r="AZ98" i="16"/>
  <c r="AZ65" i="16"/>
  <c r="AY65" i="16"/>
  <c r="AY58" i="16"/>
  <c r="AZ58" i="16"/>
  <c r="AZ51" i="16"/>
  <c r="AY51" i="16"/>
  <c r="AY42" i="16"/>
  <c r="AZ42" i="16"/>
  <c r="AY40" i="16"/>
  <c r="AZ40" i="16"/>
  <c r="AY33" i="16"/>
  <c r="AZ33" i="16"/>
  <c r="AZ29" i="16"/>
  <c r="AY29" i="16"/>
  <c r="AY24" i="16"/>
  <c r="AZ24" i="16"/>
  <c r="AZ15" i="16"/>
  <c r="AY15" i="16"/>
  <c r="AZ11" i="16"/>
  <c r="AY11" i="16"/>
  <c r="AZ8" i="16"/>
  <c r="AY8" i="16"/>
  <c r="AY76" i="16"/>
  <c r="AZ76" i="16"/>
  <c r="AY102" i="16"/>
  <c r="AZ102" i="16"/>
  <c r="AY93" i="16"/>
  <c r="AZ93" i="16"/>
  <c r="AY70" i="16"/>
  <c r="AZ70" i="16"/>
  <c r="AY66" i="16"/>
  <c r="AZ66" i="16"/>
  <c r="AY64" i="16"/>
  <c r="AZ64" i="16"/>
  <c r="AY57" i="16"/>
  <c r="AZ57" i="16"/>
  <c r="AZ53" i="16"/>
  <c r="AY53" i="16"/>
  <c r="AY48" i="16"/>
  <c r="AZ48" i="16"/>
  <c r="AY46" i="16"/>
  <c r="AZ46" i="16"/>
  <c r="AY39" i="16"/>
  <c r="AZ39" i="16"/>
  <c r="AZ35" i="16"/>
  <c r="AY35" i="16"/>
  <c r="AY30" i="16"/>
  <c r="AZ30" i="16"/>
  <c r="AY28" i="16"/>
  <c r="AZ28" i="16"/>
  <c r="AY21" i="16"/>
  <c r="AZ21" i="16"/>
  <c r="AZ17" i="16"/>
  <c r="AY17" i="16"/>
  <c r="AZ97" i="16"/>
  <c r="AY97" i="16"/>
  <c r="AY113" i="16"/>
  <c r="AZ113" i="16"/>
  <c r="AY109" i="16"/>
  <c r="AY77" i="16"/>
  <c r="AZ112" i="16"/>
  <c r="AY107" i="16"/>
  <c r="AZ107" i="16"/>
  <c r="AY103" i="16"/>
  <c r="AZ101" i="16"/>
  <c r="AY101" i="16"/>
  <c r="AZ84" i="16"/>
  <c r="AZ80" i="16"/>
  <c r="AY75" i="16"/>
  <c r="AZ75" i="16"/>
  <c r="AY71" i="16"/>
  <c r="AZ62" i="16"/>
  <c r="AZ44" i="16"/>
  <c r="AZ26" i="16"/>
  <c r="AZ12" i="16"/>
  <c r="AW10" i="16"/>
  <c r="K5" i="15"/>
  <c r="AB8" i="15"/>
  <c r="AG8" i="15"/>
  <c r="AP8" i="15"/>
  <c r="AQ8" i="15"/>
  <c r="AY8" i="15" s="1"/>
  <c r="AB9" i="15"/>
  <c r="AG9" i="15"/>
  <c r="AP9" i="15"/>
  <c r="AQ9" i="15"/>
  <c r="AX9" i="15" s="1"/>
  <c r="AB10" i="15"/>
  <c r="AG10" i="15"/>
  <c r="AP10" i="15"/>
  <c r="AQ10" i="15"/>
  <c r="AX10" i="15" s="1"/>
  <c r="AY10" i="15"/>
  <c r="AB11" i="15"/>
  <c r="AG11" i="15"/>
  <c r="AP11" i="15"/>
  <c r="AQ11" i="15"/>
  <c r="AY11" i="15" s="1"/>
  <c r="AB12" i="15"/>
  <c r="AG12" i="15"/>
  <c r="AP12" i="15"/>
  <c r="AQ12" i="15"/>
  <c r="AX12" i="15" s="1"/>
  <c r="AB13" i="15"/>
  <c r="AG13" i="15"/>
  <c r="AP13" i="15"/>
  <c r="AQ13" i="15"/>
  <c r="AX13" i="15" s="1"/>
  <c r="AB14" i="15"/>
  <c r="AG14" i="15"/>
  <c r="AP14" i="15"/>
  <c r="AQ14" i="15"/>
  <c r="AY14" i="15" s="1"/>
  <c r="AB15" i="15"/>
  <c r="AG15" i="15"/>
  <c r="AP15" i="15"/>
  <c r="AQ15" i="15"/>
  <c r="AX15" i="15" s="1"/>
  <c r="AB16" i="15"/>
  <c r="AG16" i="15"/>
  <c r="AP16" i="15"/>
  <c r="AQ16" i="15"/>
  <c r="AX16" i="15" s="1"/>
  <c r="AB17" i="15"/>
  <c r="AG17" i="15"/>
  <c r="AP17" i="15"/>
  <c r="AQ17" i="15"/>
  <c r="AY17" i="15" s="1"/>
  <c r="AB18" i="15"/>
  <c r="AG18" i="15"/>
  <c r="AP18" i="15"/>
  <c r="AQ18" i="15"/>
  <c r="AY18" i="15" s="1"/>
  <c r="AB19" i="15"/>
  <c r="AG19" i="15"/>
  <c r="AP19" i="15"/>
  <c r="AQ19" i="15"/>
  <c r="AX19" i="15" s="1"/>
  <c r="AB20" i="15"/>
  <c r="AG20" i="15"/>
  <c r="AP20" i="15"/>
  <c r="AQ20" i="15"/>
  <c r="AY20" i="15" s="1"/>
  <c r="AB21" i="15"/>
  <c r="AG21" i="15"/>
  <c r="AP21" i="15"/>
  <c r="AQ21" i="15"/>
  <c r="AX21" i="15" s="1"/>
  <c r="AB22" i="15"/>
  <c r="AG22" i="15"/>
  <c r="AP22" i="15"/>
  <c r="AQ22" i="15"/>
  <c r="AX22" i="15" s="1"/>
  <c r="AB23" i="15"/>
  <c r="AG23" i="15"/>
  <c r="AP23" i="15"/>
  <c r="AQ23" i="15"/>
  <c r="AY23" i="15" s="1"/>
  <c r="AB24" i="15"/>
  <c r="AG24" i="15"/>
  <c r="AP24" i="15"/>
  <c r="AQ24" i="15"/>
  <c r="AX24" i="15" s="1"/>
  <c r="AB25" i="15"/>
  <c r="AG25" i="15"/>
  <c r="AP25" i="15"/>
  <c r="AQ25" i="15"/>
  <c r="AX25" i="15" s="1"/>
  <c r="AB26" i="15"/>
  <c r="AG26" i="15"/>
  <c r="AP26" i="15"/>
  <c r="AQ26" i="15"/>
  <c r="AY26" i="15" s="1"/>
  <c r="AB27" i="15"/>
  <c r="AG27" i="15"/>
  <c r="AP27" i="15"/>
  <c r="AQ27" i="15"/>
  <c r="AY27" i="15" s="1"/>
  <c r="AB28" i="15"/>
  <c r="AG28" i="15"/>
  <c r="AP28" i="15"/>
  <c r="AQ28" i="15"/>
  <c r="AX28" i="15" s="1"/>
  <c r="AB29" i="15"/>
  <c r="AG29" i="15"/>
  <c r="AP29" i="15"/>
  <c r="AQ29" i="15"/>
  <c r="AY29" i="15" s="1"/>
  <c r="AB30" i="15"/>
  <c r="AG30" i="15"/>
  <c r="AP30" i="15"/>
  <c r="AQ30" i="15"/>
  <c r="AX30" i="15" s="1"/>
  <c r="AB31" i="15"/>
  <c r="AG31" i="15"/>
  <c r="AP31" i="15"/>
  <c r="AQ31" i="15"/>
  <c r="AX31" i="15" s="1"/>
  <c r="AB32" i="15"/>
  <c r="AG32" i="15"/>
  <c r="AP32" i="15"/>
  <c r="AQ32" i="15"/>
  <c r="AY32" i="15" s="1"/>
  <c r="AB33" i="15"/>
  <c r="AG33" i="15"/>
  <c r="AP33" i="15"/>
  <c r="AQ33" i="15"/>
  <c r="AX33" i="15" s="1"/>
  <c r="AB34" i="15"/>
  <c r="AG34" i="15"/>
  <c r="AP34" i="15"/>
  <c r="AQ34" i="15"/>
  <c r="AX34" i="15" s="1"/>
  <c r="AB35" i="15"/>
  <c r="AG35" i="15"/>
  <c r="AP35" i="15"/>
  <c r="AQ35" i="15"/>
  <c r="AY35" i="15" s="1"/>
  <c r="AB36" i="15"/>
  <c r="AG36" i="15"/>
  <c r="AP36" i="15"/>
  <c r="AQ36" i="15"/>
  <c r="AY36" i="15" s="1"/>
  <c r="AB37" i="15"/>
  <c r="AG37" i="15"/>
  <c r="AP37" i="15"/>
  <c r="AQ37" i="15"/>
  <c r="AX37" i="15" s="1"/>
  <c r="AB38" i="15"/>
  <c r="AG38" i="15"/>
  <c r="AP38" i="15"/>
  <c r="AQ38" i="15"/>
  <c r="AY38" i="15" s="1"/>
  <c r="AB39" i="15"/>
  <c r="AG39" i="15"/>
  <c r="AP39" i="15"/>
  <c r="AQ39" i="15"/>
  <c r="AY39" i="15" s="1"/>
  <c r="AB40" i="15"/>
  <c r="AG40" i="15"/>
  <c r="AP40" i="15"/>
  <c r="AQ40" i="15"/>
  <c r="AX40" i="15" s="1"/>
  <c r="AB41" i="15"/>
  <c r="AG41" i="15"/>
  <c r="AP41" i="15"/>
  <c r="AQ41" i="15"/>
  <c r="AY41" i="15" s="1"/>
  <c r="AB42" i="15"/>
  <c r="AG42" i="15"/>
  <c r="AP42" i="15"/>
  <c r="AQ42" i="15"/>
  <c r="AX42" i="15" s="1"/>
  <c r="AB43" i="15"/>
  <c r="AG43" i="15"/>
  <c r="AP43" i="15"/>
  <c r="AQ43" i="15"/>
  <c r="AX43" i="15" s="1"/>
  <c r="AB44" i="15"/>
  <c r="AG44" i="15"/>
  <c r="AP44" i="15"/>
  <c r="AQ44" i="15"/>
  <c r="AY44" i="15" s="1"/>
  <c r="AB45" i="15"/>
  <c r="AG45" i="15"/>
  <c r="AP45" i="15"/>
  <c r="AQ45" i="15"/>
  <c r="AY45" i="15" s="1"/>
  <c r="AB46" i="15"/>
  <c r="AG46" i="15"/>
  <c r="AP46" i="15"/>
  <c r="AQ46" i="15"/>
  <c r="AX46" i="15" s="1"/>
  <c r="AB47" i="15"/>
  <c r="AG47" i="15"/>
  <c r="AP47" i="15"/>
  <c r="AQ47" i="15"/>
  <c r="AY47" i="15" s="1"/>
  <c r="AB48" i="15"/>
  <c r="AG48" i="15"/>
  <c r="AP48" i="15"/>
  <c r="AQ48" i="15"/>
  <c r="AX48" i="15" s="1"/>
  <c r="AB49" i="15"/>
  <c r="AG49" i="15"/>
  <c r="AP49" i="15"/>
  <c r="AQ49" i="15"/>
  <c r="AX49" i="15" s="1"/>
  <c r="AB50" i="15"/>
  <c r="AG50" i="15"/>
  <c r="AP50" i="15"/>
  <c r="AQ50" i="15"/>
  <c r="AY50" i="15" s="1"/>
  <c r="AB51" i="15"/>
  <c r="AG51" i="15"/>
  <c r="AP51" i="15"/>
  <c r="AQ51" i="15"/>
  <c r="AX51" i="15" s="1"/>
  <c r="AB52" i="15"/>
  <c r="AG52" i="15"/>
  <c r="AP52" i="15"/>
  <c r="AQ52" i="15"/>
  <c r="AX52" i="15" s="1"/>
  <c r="AB53" i="15"/>
  <c r="AG53" i="15"/>
  <c r="AP53" i="15"/>
  <c r="AQ53" i="15"/>
  <c r="AY53" i="15" s="1"/>
  <c r="AB54" i="15"/>
  <c r="AG54" i="15"/>
  <c r="AP54" i="15"/>
  <c r="AQ54" i="15"/>
  <c r="AY54" i="15" s="1"/>
  <c r="AB55" i="15"/>
  <c r="AG55" i="15"/>
  <c r="AP55" i="15"/>
  <c r="AQ55" i="15"/>
  <c r="AX55" i="15" s="1"/>
  <c r="AB56" i="15"/>
  <c r="AG56" i="15"/>
  <c r="AP56" i="15"/>
  <c r="AQ56" i="15"/>
  <c r="AY56" i="15" s="1"/>
  <c r="AB57" i="15"/>
  <c r="AG57" i="15"/>
  <c r="AP57" i="15"/>
  <c r="AQ57" i="15"/>
  <c r="AX57" i="15" s="1"/>
  <c r="AB58" i="15"/>
  <c r="AG58" i="15"/>
  <c r="AP58" i="15"/>
  <c r="AQ58" i="15"/>
  <c r="AX58" i="15" s="1"/>
  <c r="AB59" i="15"/>
  <c r="AG59" i="15"/>
  <c r="AP59" i="15"/>
  <c r="AQ59" i="15"/>
  <c r="AY59" i="15" s="1"/>
  <c r="AB60" i="15"/>
  <c r="AG60" i="15"/>
  <c r="AP60" i="15"/>
  <c r="AQ60" i="15"/>
  <c r="AX60" i="15" s="1"/>
  <c r="AB61" i="15"/>
  <c r="AG61" i="15"/>
  <c r="AP61" i="15"/>
  <c r="AQ61" i="15"/>
  <c r="AX61" i="15" s="1"/>
  <c r="AB62" i="15"/>
  <c r="AG62" i="15"/>
  <c r="AP62" i="15"/>
  <c r="AQ62" i="15"/>
  <c r="AY62" i="15" s="1"/>
  <c r="AB63" i="15"/>
  <c r="AG63" i="15"/>
  <c r="AP63" i="15"/>
  <c r="AQ63" i="15"/>
  <c r="AY63" i="15" s="1"/>
  <c r="AB64" i="15"/>
  <c r="AG64" i="15"/>
  <c r="AP64" i="15"/>
  <c r="AQ64" i="15"/>
  <c r="AX64" i="15" s="1"/>
  <c r="AB65" i="15"/>
  <c r="AG65" i="15"/>
  <c r="AP65" i="15"/>
  <c r="AQ65" i="15"/>
  <c r="AY65" i="15" s="1"/>
  <c r="AB66" i="15"/>
  <c r="AG66" i="15"/>
  <c r="AP66" i="15"/>
  <c r="AQ66" i="15"/>
  <c r="AX66" i="15" s="1"/>
  <c r="L67" i="15"/>
  <c r="AC67" i="15"/>
  <c r="AD67" i="15"/>
  <c r="AE67" i="15"/>
  <c r="AH67" i="15"/>
  <c r="AI67" i="15"/>
  <c r="AL67" i="15"/>
  <c r="AU67" i="15"/>
  <c r="AW67" i="15"/>
  <c r="K5" i="14"/>
  <c r="AB8" i="14"/>
  <c r="AG8" i="14"/>
  <c r="AG9" i="14" s="1"/>
  <c r="AP8" i="14"/>
  <c r="AQ8" i="14"/>
  <c r="AY8" i="14" s="1"/>
  <c r="E9" i="14"/>
  <c r="L9" i="14"/>
  <c r="AC9" i="14"/>
  <c r="AD9" i="14"/>
  <c r="AE9" i="14"/>
  <c r="AH9" i="14"/>
  <c r="AI9" i="14"/>
  <c r="AL9" i="14"/>
  <c r="AU9" i="14"/>
  <c r="AW9" i="14"/>
  <c r="AY48" i="15" l="1"/>
  <c r="AY21" i="15"/>
  <c r="AX63" i="15"/>
  <c r="AY9" i="15"/>
  <c r="AX39" i="15"/>
  <c r="AY30" i="15"/>
  <c r="AY57" i="15"/>
  <c r="AX27" i="15"/>
  <c r="AY66" i="15"/>
  <c r="AX45" i="15"/>
  <c r="AQ67" i="15"/>
  <c r="AS67" i="15" s="1"/>
  <c r="AX54" i="15"/>
  <c r="AX36" i="15"/>
  <c r="AX18" i="15"/>
  <c r="AY10" i="16"/>
  <c r="AZ10" i="16"/>
  <c r="AW119" i="16"/>
  <c r="AY60" i="15"/>
  <c r="AY51" i="15"/>
  <c r="AY42" i="15"/>
  <c r="AG67" i="15"/>
  <c r="AY33" i="15"/>
  <c r="AY24" i="15"/>
  <c r="AY15" i="15"/>
  <c r="AX65" i="15"/>
  <c r="AX62" i="15"/>
  <c r="AX59" i="15"/>
  <c r="AX56" i="15"/>
  <c r="AX53" i="15"/>
  <c r="AX50" i="15"/>
  <c r="AX47" i="15"/>
  <c r="AX44" i="15"/>
  <c r="AX41" i="15"/>
  <c r="AX38" i="15"/>
  <c r="AX35" i="15"/>
  <c r="AX32" i="15"/>
  <c r="AX29" i="15"/>
  <c r="AX26" i="15"/>
  <c r="AX23" i="15"/>
  <c r="AX20" i="15"/>
  <c r="AX17" i="15"/>
  <c r="AX14" i="15"/>
  <c r="AX11" i="15"/>
  <c r="AX8" i="15"/>
  <c r="AY64" i="15"/>
  <c r="AY61" i="15"/>
  <c r="AY58" i="15"/>
  <c r="AY55" i="15"/>
  <c r="AY52" i="15"/>
  <c r="AY49" i="15"/>
  <c r="AY46" i="15"/>
  <c r="AY43" i="15"/>
  <c r="AY40" i="15"/>
  <c r="AY37" i="15"/>
  <c r="AY34" i="15"/>
  <c r="AY31" i="15"/>
  <c r="AY28" i="15"/>
  <c r="AY25" i="15"/>
  <c r="AY22" i="15"/>
  <c r="AY19" i="15"/>
  <c r="AY16" i="15"/>
  <c r="AY13" i="15"/>
  <c r="AY12" i="15"/>
  <c r="AX8" i="14"/>
  <c r="AX9" i="14" s="1"/>
  <c r="AQ9" i="14"/>
  <c r="AS9" i="14" s="1"/>
  <c r="J5" i="13"/>
  <c r="AA8" i="13"/>
  <c r="AF8" i="13"/>
  <c r="AO8" i="13"/>
  <c r="AP8" i="13"/>
  <c r="AX8" i="13" s="1"/>
  <c r="AW8" i="13"/>
  <c r="AA9" i="13"/>
  <c r="AF9" i="13"/>
  <c r="AO9" i="13"/>
  <c r="AP9" i="13"/>
  <c r="AX9" i="13" s="1"/>
  <c r="AW9" i="13"/>
  <c r="AA10" i="13"/>
  <c r="AF10" i="13"/>
  <c r="AO10" i="13"/>
  <c r="AP10" i="13"/>
  <c r="AX10" i="13" s="1"/>
  <c r="AA11" i="13"/>
  <c r="AF11" i="13"/>
  <c r="AO11" i="13"/>
  <c r="AP11" i="13"/>
  <c r="AX11" i="13" s="1"/>
  <c r="AA12" i="13"/>
  <c r="AF12" i="13"/>
  <c r="AO12" i="13"/>
  <c r="AP12" i="13"/>
  <c r="AW12" i="13" s="1"/>
  <c r="AA13" i="13"/>
  <c r="AF13" i="13"/>
  <c r="AO13" i="13"/>
  <c r="AP13" i="13"/>
  <c r="AX13" i="13" s="1"/>
  <c r="AA14" i="13"/>
  <c r="AF14" i="13"/>
  <c r="AO14" i="13"/>
  <c r="AP14" i="13"/>
  <c r="AX14" i="13" s="1"/>
  <c r="AA15" i="13"/>
  <c r="AF15" i="13"/>
  <c r="AO15" i="13"/>
  <c r="AP15" i="13"/>
  <c r="AW15" i="13" s="1"/>
  <c r="AA16" i="13"/>
  <c r="AF16" i="13"/>
  <c r="AO16" i="13"/>
  <c r="AP16" i="13"/>
  <c r="AW16" i="13" s="1"/>
  <c r="AA17" i="13"/>
  <c r="AF17" i="13"/>
  <c r="AO17" i="13"/>
  <c r="AP17" i="13"/>
  <c r="AX17" i="13" s="1"/>
  <c r="AA18" i="13"/>
  <c r="AF18" i="13"/>
  <c r="AO18" i="13"/>
  <c r="AP18" i="13"/>
  <c r="AW18" i="13" s="1"/>
  <c r="AA19" i="13"/>
  <c r="AF19" i="13"/>
  <c r="AO19" i="13"/>
  <c r="AP19" i="13"/>
  <c r="AW19" i="13" s="1"/>
  <c r="AA20" i="13"/>
  <c r="AF20" i="13"/>
  <c r="AO20" i="13"/>
  <c r="AP20" i="13"/>
  <c r="AX20" i="13" s="1"/>
  <c r="AA21" i="13"/>
  <c r="AF21" i="13"/>
  <c r="AO21" i="13"/>
  <c r="AP21" i="13"/>
  <c r="AX21" i="13" s="1"/>
  <c r="AA22" i="13"/>
  <c r="AF22" i="13"/>
  <c r="AO22" i="13"/>
  <c r="AP22" i="13"/>
  <c r="AX22" i="13" s="1"/>
  <c r="AA23" i="13"/>
  <c r="AF23" i="13"/>
  <c r="AO23" i="13"/>
  <c r="AP23" i="13"/>
  <c r="AX23" i="13" s="1"/>
  <c r="AA24" i="13"/>
  <c r="AF24" i="13"/>
  <c r="AO24" i="13"/>
  <c r="AP24" i="13"/>
  <c r="AX24" i="13" s="1"/>
  <c r="AW24" i="13"/>
  <c r="AA25" i="13"/>
  <c r="AF25" i="13"/>
  <c r="AO25" i="13"/>
  <c r="AP25" i="13"/>
  <c r="AX25" i="13" s="1"/>
  <c r="AA26" i="13"/>
  <c r="AF26" i="13"/>
  <c r="AO26" i="13"/>
  <c r="AP26" i="13"/>
  <c r="AX26" i="13" s="1"/>
  <c r="AA27" i="13"/>
  <c r="AF27" i="13"/>
  <c r="AO27" i="13"/>
  <c r="AP27" i="13"/>
  <c r="AW27" i="13" s="1"/>
  <c r="AA28" i="13"/>
  <c r="AF28" i="13"/>
  <c r="AO28" i="13"/>
  <c r="AP28" i="13"/>
  <c r="AX28" i="13" s="1"/>
  <c r="AA29" i="13"/>
  <c r="AF29" i="13"/>
  <c r="AO29" i="13"/>
  <c r="AP29" i="13"/>
  <c r="AW29" i="13" s="1"/>
  <c r="D30" i="13"/>
  <c r="K30" i="13"/>
  <c r="AB30" i="13"/>
  <c r="AC30" i="13"/>
  <c r="AD30" i="13"/>
  <c r="AG30" i="13"/>
  <c r="AH30" i="13"/>
  <c r="AK30" i="13"/>
  <c r="AT30" i="13"/>
  <c r="AV30" i="13"/>
  <c r="AW25" i="13" l="1"/>
  <c r="AW21" i="13"/>
  <c r="AX15" i="13"/>
  <c r="AW22" i="13"/>
  <c r="AW13" i="13"/>
  <c r="AX12" i="13"/>
  <c r="AX27" i="13"/>
  <c r="AW20" i="13"/>
  <c r="AW26" i="13"/>
  <c r="AW17" i="13"/>
  <c r="AW10" i="13"/>
  <c r="AX16" i="13"/>
  <c r="AW28" i="13"/>
  <c r="AW11" i="13"/>
  <c r="AX19" i="13"/>
  <c r="AF30" i="13"/>
  <c r="AW23" i="13"/>
  <c r="AX29" i="13"/>
  <c r="AX18" i="13"/>
  <c r="AW14" i="13"/>
  <c r="AX67" i="15"/>
  <c r="AP30" i="13"/>
  <c r="AR30" i="13" s="1"/>
  <c r="K5" i="12"/>
  <c r="AB8" i="12"/>
  <c r="AG8" i="12"/>
  <c r="AP8" i="12"/>
  <c r="AQ8" i="12"/>
  <c r="AY8" i="12" s="1"/>
  <c r="AX8" i="12"/>
  <c r="AB9" i="12"/>
  <c r="AG9" i="12"/>
  <c r="AP9" i="12"/>
  <c r="AQ9" i="12"/>
  <c r="AX9" i="12" s="1"/>
  <c r="AY9" i="12"/>
  <c r="AB10" i="12"/>
  <c r="AG10" i="12"/>
  <c r="AP10" i="12"/>
  <c r="AQ10" i="12"/>
  <c r="AX10" i="12" s="1"/>
  <c r="AB11" i="12"/>
  <c r="AG11" i="12"/>
  <c r="AP11" i="12"/>
  <c r="AQ11" i="12"/>
  <c r="AY11" i="12" s="1"/>
  <c r="AB12" i="12"/>
  <c r="AG12" i="12"/>
  <c r="AP12" i="12"/>
  <c r="AQ12" i="12"/>
  <c r="AX12" i="12" s="1"/>
  <c r="AB13" i="12"/>
  <c r="AG13" i="12"/>
  <c r="AP13" i="12"/>
  <c r="AQ13" i="12"/>
  <c r="AX13" i="12" s="1"/>
  <c r="AB14" i="12"/>
  <c r="AG14" i="12"/>
  <c r="AP14" i="12"/>
  <c r="AQ14" i="12"/>
  <c r="AY14" i="12" s="1"/>
  <c r="AX14" i="12"/>
  <c r="AB15" i="12"/>
  <c r="AG15" i="12"/>
  <c r="AP15" i="12"/>
  <c r="AQ15" i="12"/>
  <c r="AX15" i="12" s="1"/>
  <c r="AB16" i="12"/>
  <c r="AG16" i="12"/>
  <c r="AP16" i="12"/>
  <c r="AQ16" i="12"/>
  <c r="AX16" i="12" s="1"/>
  <c r="AB17" i="12"/>
  <c r="AG17" i="12"/>
  <c r="AP17" i="12"/>
  <c r="AQ17" i="12"/>
  <c r="AY17" i="12" s="1"/>
  <c r="AB18" i="12"/>
  <c r="AG18" i="12"/>
  <c r="AP18" i="12"/>
  <c r="AQ18" i="12"/>
  <c r="AX18" i="12" s="1"/>
  <c r="AY18" i="12"/>
  <c r="E19" i="12"/>
  <c r="L19" i="12"/>
  <c r="AC19" i="12"/>
  <c r="AD19" i="12"/>
  <c r="AE19" i="12"/>
  <c r="AH19" i="12"/>
  <c r="AI19" i="12"/>
  <c r="AL19" i="12"/>
  <c r="AU19" i="12"/>
  <c r="AW19" i="12"/>
  <c r="AG19" i="12" l="1"/>
  <c r="AY15" i="12"/>
  <c r="AY13" i="12"/>
  <c r="AY10" i="12"/>
  <c r="AX17" i="12"/>
  <c r="AX19" i="12" s="1"/>
  <c r="AW30" i="13"/>
  <c r="AY16" i="12"/>
  <c r="AY12" i="12"/>
  <c r="AX11" i="12"/>
  <c r="AQ19" i="12"/>
  <c r="AS19" i="12" s="1"/>
  <c r="K5" i="11"/>
  <c r="AB8" i="11"/>
  <c r="AG8" i="11"/>
  <c r="AP8" i="11"/>
  <c r="AQ8" i="11"/>
  <c r="AX8" i="11" s="1"/>
  <c r="AY8" i="11"/>
  <c r="AB9" i="11"/>
  <c r="AG9" i="11"/>
  <c r="AP9" i="11"/>
  <c r="AQ9" i="11"/>
  <c r="AY9" i="11" s="1"/>
  <c r="AB10" i="11"/>
  <c r="AG10" i="11"/>
  <c r="AP10" i="11"/>
  <c r="AQ10" i="11"/>
  <c r="AX10" i="11" s="1"/>
  <c r="AY10" i="11"/>
  <c r="AB11" i="11"/>
  <c r="AG11" i="11"/>
  <c r="AP11" i="11"/>
  <c r="AQ11" i="11"/>
  <c r="AX11" i="11" s="1"/>
  <c r="AY11" i="11"/>
  <c r="AB12" i="11"/>
  <c r="AG12" i="11"/>
  <c r="AP12" i="11"/>
  <c r="AQ12" i="11"/>
  <c r="AY12" i="11" s="1"/>
  <c r="AB13" i="11"/>
  <c r="AG13" i="11"/>
  <c r="AP13" i="11"/>
  <c r="AQ13" i="11"/>
  <c r="AX13" i="11" s="1"/>
  <c r="E14" i="11"/>
  <c r="L14" i="11"/>
  <c r="AC14" i="11"/>
  <c r="AD14" i="11"/>
  <c r="AE14" i="11"/>
  <c r="AH14" i="11"/>
  <c r="AI14" i="11"/>
  <c r="AL14" i="11"/>
  <c r="AU14" i="11"/>
  <c r="AW14" i="11"/>
  <c r="AG14" i="11" l="1"/>
  <c r="AX9" i="11"/>
  <c r="AY13" i="11"/>
  <c r="AX12" i="11"/>
  <c r="AX14" i="11"/>
  <c r="AQ14" i="11"/>
  <c r="AS14" i="11" s="1"/>
  <c r="K5" i="10"/>
  <c r="AB8" i="10"/>
  <c r="AG8" i="10"/>
  <c r="AP8" i="10"/>
  <c r="AQ8" i="10"/>
  <c r="AY8" i="10" s="1"/>
  <c r="AX8" i="10"/>
  <c r="AB9" i="10"/>
  <c r="AG9" i="10"/>
  <c r="AP9" i="10"/>
  <c r="AQ9" i="10"/>
  <c r="AX9" i="10" s="1"/>
  <c r="AB10" i="10"/>
  <c r="AG10" i="10"/>
  <c r="AP10" i="10"/>
  <c r="AQ10" i="10"/>
  <c r="AX10" i="10" s="1"/>
  <c r="AY10" i="10"/>
  <c r="AB11" i="10"/>
  <c r="AG11" i="10"/>
  <c r="AP11" i="10"/>
  <c r="AQ11" i="10"/>
  <c r="AY11" i="10" s="1"/>
  <c r="AB12" i="10"/>
  <c r="AG12" i="10"/>
  <c r="AP12" i="10"/>
  <c r="AQ12" i="10"/>
  <c r="AX12" i="10" s="1"/>
  <c r="AB13" i="10"/>
  <c r="AG13" i="10"/>
  <c r="AP13" i="10"/>
  <c r="AQ13" i="10"/>
  <c r="AX13" i="10" s="1"/>
  <c r="AY13" i="10"/>
  <c r="AB14" i="10"/>
  <c r="AG14" i="10"/>
  <c r="AP14" i="10"/>
  <c r="AQ14" i="10"/>
  <c r="AY14" i="10" s="1"/>
  <c r="E15" i="10"/>
  <c r="L15" i="10"/>
  <c r="AC15" i="10"/>
  <c r="AD15" i="10"/>
  <c r="AE15" i="10"/>
  <c r="AH15" i="10"/>
  <c r="AI15" i="10"/>
  <c r="AL15" i="10"/>
  <c r="AU15" i="10"/>
  <c r="AW15" i="10"/>
  <c r="AX11" i="10" l="1"/>
  <c r="AY12" i="10"/>
  <c r="AY9" i="10"/>
  <c r="AG15" i="10"/>
  <c r="AX14" i="10"/>
  <c r="AX15" i="10"/>
  <c r="AQ15" i="10"/>
  <c r="AS15" i="10" s="1"/>
  <c r="K5" i="9"/>
  <c r="AB8" i="9"/>
  <c r="AG8" i="9"/>
  <c r="AP8" i="9"/>
  <c r="AQ8" i="9"/>
  <c r="AX8" i="9" s="1"/>
  <c r="AB9" i="9"/>
  <c r="AG9" i="9"/>
  <c r="AP9" i="9"/>
  <c r="AQ9" i="9"/>
  <c r="AX9" i="9" s="1"/>
  <c r="AB10" i="9"/>
  <c r="AG10" i="9"/>
  <c r="AP10" i="9"/>
  <c r="AQ10" i="9"/>
  <c r="AX10" i="9" s="1"/>
  <c r="AB11" i="9"/>
  <c r="AG11" i="9"/>
  <c r="AP11" i="9"/>
  <c r="AQ11" i="9"/>
  <c r="AY11" i="9" s="1"/>
  <c r="AB12" i="9"/>
  <c r="AG12" i="9"/>
  <c r="AP12" i="9"/>
  <c r="AQ12" i="9"/>
  <c r="AB13" i="9"/>
  <c r="AG13" i="9"/>
  <c r="AP13" i="9"/>
  <c r="AQ13" i="9"/>
  <c r="AY13" i="9" s="1"/>
  <c r="AB14" i="9"/>
  <c r="AG14" i="9"/>
  <c r="AP14" i="9"/>
  <c r="AQ14" i="9"/>
  <c r="AY14" i="9" s="1"/>
  <c r="AB15" i="9"/>
  <c r="AG15" i="9"/>
  <c r="AP15" i="9"/>
  <c r="AQ15" i="9"/>
  <c r="AX15" i="9" s="1"/>
  <c r="AB16" i="9"/>
  <c r="AG16" i="9"/>
  <c r="AP16" i="9"/>
  <c r="AQ16" i="9"/>
  <c r="AY16" i="9" s="1"/>
  <c r="AB17" i="9"/>
  <c r="AG17" i="9"/>
  <c r="AP17" i="9"/>
  <c r="AQ17" i="9"/>
  <c r="AB18" i="9"/>
  <c r="AG18" i="9"/>
  <c r="AP18" i="9"/>
  <c r="AQ18" i="9"/>
  <c r="AX18" i="9" s="1"/>
  <c r="AB19" i="9"/>
  <c r="AG19" i="9"/>
  <c r="AP19" i="9"/>
  <c r="AQ19" i="9"/>
  <c r="AY19" i="9" s="1"/>
  <c r="AB20" i="9"/>
  <c r="AG20" i="9"/>
  <c r="AP20" i="9"/>
  <c r="AQ20" i="9"/>
  <c r="AX20" i="9" s="1"/>
  <c r="AB21" i="9"/>
  <c r="AG21" i="9"/>
  <c r="AP21" i="9"/>
  <c r="AQ21" i="9"/>
  <c r="AB22" i="9"/>
  <c r="AG22" i="9"/>
  <c r="AP22" i="9"/>
  <c r="AQ22" i="9"/>
  <c r="AY22" i="9" s="1"/>
  <c r="AB23" i="9"/>
  <c r="AG23" i="9"/>
  <c r="AP23" i="9"/>
  <c r="AQ23" i="9"/>
  <c r="AX23" i="9" s="1"/>
  <c r="AB24" i="9"/>
  <c r="AG24" i="9"/>
  <c r="AP24" i="9"/>
  <c r="AQ24" i="9"/>
  <c r="AY24" i="9" s="1"/>
  <c r="AB25" i="9"/>
  <c r="AG25" i="9"/>
  <c r="AP25" i="9"/>
  <c r="AQ25" i="9"/>
  <c r="AB26" i="9"/>
  <c r="AG26" i="9"/>
  <c r="AP26" i="9"/>
  <c r="AQ26" i="9"/>
  <c r="AX26" i="9" s="1"/>
  <c r="AB27" i="9"/>
  <c r="AG27" i="9"/>
  <c r="AP27" i="9"/>
  <c r="AQ27" i="9"/>
  <c r="AX27" i="9" s="1"/>
  <c r="AB28" i="9"/>
  <c r="AG28" i="9"/>
  <c r="AP28" i="9"/>
  <c r="AQ28" i="9"/>
  <c r="AY28" i="9" s="1"/>
  <c r="AB29" i="9"/>
  <c r="AG29" i="9"/>
  <c r="AP29" i="9"/>
  <c r="AQ29" i="9"/>
  <c r="AB30" i="9"/>
  <c r="AG30" i="9"/>
  <c r="AP30" i="9"/>
  <c r="AQ30" i="9"/>
  <c r="AX30" i="9" s="1"/>
  <c r="AB31" i="9"/>
  <c r="AG31" i="9"/>
  <c r="AP31" i="9"/>
  <c r="AQ31" i="9"/>
  <c r="AY31" i="9" s="1"/>
  <c r="AB32" i="9"/>
  <c r="AG32" i="9"/>
  <c r="AP32" i="9"/>
  <c r="AQ32" i="9"/>
  <c r="AY32" i="9" s="1"/>
  <c r="AB33" i="9"/>
  <c r="AG33" i="9"/>
  <c r="AP33" i="9"/>
  <c r="AQ33" i="9"/>
  <c r="AX33" i="9" s="1"/>
  <c r="AB34" i="9"/>
  <c r="AG34" i="9"/>
  <c r="AP34" i="9"/>
  <c r="AQ34" i="9"/>
  <c r="AY34" i="9" s="1"/>
  <c r="AB35" i="9"/>
  <c r="AG35" i="9"/>
  <c r="AP35" i="9"/>
  <c r="AQ35" i="9"/>
  <c r="AY35" i="9" s="1"/>
  <c r="AB36" i="9"/>
  <c r="AG36" i="9"/>
  <c r="AP36" i="9"/>
  <c r="AQ36" i="9"/>
  <c r="AY36" i="9" s="1"/>
  <c r="AB37" i="9"/>
  <c r="AG37" i="9"/>
  <c r="AP37" i="9"/>
  <c r="AQ37" i="9"/>
  <c r="AY37" i="9" s="1"/>
  <c r="AB38" i="9"/>
  <c r="AG38" i="9"/>
  <c r="AP38" i="9"/>
  <c r="AQ38" i="9"/>
  <c r="AY38" i="9" s="1"/>
  <c r="AB39" i="9"/>
  <c r="AG39" i="9"/>
  <c r="AP39" i="9"/>
  <c r="AQ39" i="9"/>
  <c r="AY39" i="9" s="1"/>
  <c r="AB40" i="9"/>
  <c r="AG40" i="9"/>
  <c r="AP40" i="9"/>
  <c r="AQ40" i="9"/>
  <c r="AY40" i="9" s="1"/>
  <c r="AB41" i="9"/>
  <c r="AG41" i="9"/>
  <c r="AP41" i="9"/>
  <c r="AQ41" i="9"/>
  <c r="AB42" i="9"/>
  <c r="AG42" i="9"/>
  <c r="AP42" i="9"/>
  <c r="AQ42" i="9"/>
  <c r="AX42" i="9" s="1"/>
  <c r="AB43" i="9"/>
  <c r="AG43" i="9"/>
  <c r="AP43" i="9"/>
  <c r="AQ43" i="9"/>
  <c r="AY43" i="9" s="1"/>
  <c r="AB44" i="9"/>
  <c r="AG44" i="9"/>
  <c r="AP44" i="9"/>
  <c r="AQ44" i="9"/>
  <c r="AY44" i="9" s="1"/>
  <c r="AB45" i="9"/>
  <c r="AG45" i="9"/>
  <c r="AP45" i="9"/>
  <c r="AQ45" i="9"/>
  <c r="AY45" i="9" s="1"/>
  <c r="AB46" i="9"/>
  <c r="AG46" i="9"/>
  <c r="AP46" i="9"/>
  <c r="AQ46" i="9"/>
  <c r="AY46" i="9" s="1"/>
  <c r="AB47" i="9"/>
  <c r="AG47" i="9"/>
  <c r="AP47" i="9"/>
  <c r="AQ47" i="9"/>
  <c r="AY47" i="9" s="1"/>
  <c r="AB48" i="9"/>
  <c r="AG48" i="9"/>
  <c r="AP48" i="9"/>
  <c r="AQ48" i="9"/>
  <c r="AX48" i="9" s="1"/>
  <c r="AB49" i="9"/>
  <c r="AG49" i="9"/>
  <c r="AP49" i="9"/>
  <c r="AQ49" i="9"/>
  <c r="AY49" i="9" s="1"/>
  <c r="AB50" i="9"/>
  <c r="AG50" i="9"/>
  <c r="AP50" i="9"/>
  <c r="AQ50" i="9"/>
  <c r="AB51" i="9"/>
  <c r="AG51" i="9"/>
  <c r="AP51" i="9"/>
  <c r="AQ51" i="9"/>
  <c r="AX51" i="9" s="1"/>
  <c r="AB52" i="9"/>
  <c r="AG52" i="9"/>
  <c r="AP52" i="9"/>
  <c r="AQ52" i="9"/>
  <c r="AY52" i="9" s="1"/>
  <c r="AB53" i="9"/>
  <c r="AG53" i="9"/>
  <c r="AP53" i="9"/>
  <c r="AQ53" i="9"/>
  <c r="AY53" i="9" s="1"/>
  <c r="AB54" i="9"/>
  <c r="AG54" i="9"/>
  <c r="AP54" i="9"/>
  <c r="AQ54" i="9"/>
  <c r="AY54" i="9" s="1"/>
  <c r="AB55" i="9"/>
  <c r="AG55" i="9"/>
  <c r="AP55" i="9"/>
  <c r="AQ55" i="9"/>
  <c r="AY55" i="9" s="1"/>
  <c r="AB56" i="9"/>
  <c r="AG56" i="9"/>
  <c r="AP56" i="9"/>
  <c r="AQ56" i="9"/>
  <c r="AY56" i="9" s="1"/>
  <c r="AB57" i="9"/>
  <c r="AG57" i="9"/>
  <c r="AP57" i="9"/>
  <c r="AQ57" i="9"/>
  <c r="AX57" i="9" s="1"/>
  <c r="AB58" i="9"/>
  <c r="AG58" i="9"/>
  <c r="AP58" i="9"/>
  <c r="AQ58" i="9"/>
  <c r="AY58" i="9" s="1"/>
  <c r="AB59" i="9"/>
  <c r="AG59" i="9"/>
  <c r="AP59" i="9"/>
  <c r="AQ59" i="9"/>
  <c r="AB60" i="9"/>
  <c r="AG60" i="9"/>
  <c r="AP60" i="9"/>
  <c r="AQ60" i="9"/>
  <c r="AX60" i="9" s="1"/>
  <c r="AB61" i="9"/>
  <c r="AG61" i="9"/>
  <c r="AP61" i="9"/>
  <c r="AQ61" i="9"/>
  <c r="AY61" i="9" s="1"/>
  <c r="AB62" i="9"/>
  <c r="AG62" i="9"/>
  <c r="AP62" i="9"/>
  <c r="AQ62" i="9"/>
  <c r="AY62" i="9" s="1"/>
  <c r="AB63" i="9"/>
  <c r="AG63" i="9"/>
  <c r="AP63" i="9"/>
  <c r="AQ63" i="9"/>
  <c r="AY63" i="9" s="1"/>
  <c r="AB64" i="9"/>
  <c r="AG64" i="9"/>
  <c r="AP64" i="9"/>
  <c r="AQ64" i="9"/>
  <c r="AY64" i="9" s="1"/>
  <c r="AB65" i="9"/>
  <c r="AG65" i="9"/>
  <c r="AP65" i="9"/>
  <c r="AQ65" i="9"/>
  <c r="AY65" i="9" s="1"/>
  <c r="AB66" i="9"/>
  <c r="AG66" i="9"/>
  <c r="AP66" i="9"/>
  <c r="AQ66" i="9"/>
  <c r="AY66" i="9" s="1"/>
  <c r="AB67" i="9"/>
  <c r="AG67" i="9"/>
  <c r="AP67" i="9"/>
  <c r="AQ67" i="9"/>
  <c r="AY67" i="9" s="1"/>
  <c r="AB68" i="9"/>
  <c r="AG68" i="9"/>
  <c r="AP68" i="9"/>
  <c r="AQ68" i="9"/>
  <c r="AB69" i="9"/>
  <c r="AG69" i="9"/>
  <c r="AP69" i="9"/>
  <c r="AQ69" i="9"/>
  <c r="AX69" i="9" s="1"/>
  <c r="AB70" i="9"/>
  <c r="AG70" i="9"/>
  <c r="AP70" i="9"/>
  <c r="AQ70" i="9"/>
  <c r="AY70" i="9" s="1"/>
  <c r="AB71" i="9"/>
  <c r="AG71" i="9"/>
  <c r="AP71" i="9"/>
  <c r="AQ71" i="9"/>
  <c r="AY71" i="9" s="1"/>
  <c r="AB72" i="9"/>
  <c r="AG72" i="9"/>
  <c r="AP72" i="9"/>
  <c r="AQ72" i="9"/>
  <c r="AY72" i="9" s="1"/>
  <c r="AB73" i="9"/>
  <c r="AG73" i="9"/>
  <c r="AP73" i="9"/>
  <c r="AQ73" i="9"/>
  <c r="AY73" i="9" s="1"/>
  <c r="AB74" i="9"/>
  <c r="AG74" i="9"/>
  <c r="AP74" i="9"/>
  <c r="AQ74" i="9"/>
  <c r="AY74" i="9" s="1"/>
  <c r="AB75" i="9"/>
  <c r="AG75" i="9"/>
  <c r="AP75" i="9"/>
  <c r="AQ75" i="9"/>
  <c r="AX75" i="9" s="1"/>
  <c r="AB76" i="9"/>
  <c r="AG76" i="9"/>
  <c r="AP76" i="9"/>
  <c r="AQ76" i="9"/>
  <c r="AY76" i="9" s="1"/>
  <c r="AB77" i="9"/>
  <c r="AG77" i="9"/>
  <c r="AP77" i="9"/>
  <c r="AQ77" i="9"/>
  <c r="AB78" i="9"/>
  <c r="AG78" i="9"/>
  <c r="AP78" i="9"/>
  <c r="AQ78" i="9"/>
  <c r="AX78" i="9" s="1"/>
  <c r="AB79" i="9"/>
  <c r="AG79" i="9"/>
  <c r="AP79" i="9"/>
  <c r="AQ79" i="9"/>
  <c r="AY79" i="9" s="1"/>
  <c r="AB80" i="9"/>
  <c r="AG80" i="9"/>
  <c r="AP80" i="9"/>
  <c r="AQ80" i="9"/>
  <c r="AY80" i="9" s="1"/>
  <c r="AB81" i="9"/>
  <c r="AG81" i="9"/>
  <c r="AP81" i="9"/>
  <c r="AQ81" i="9"/>
  <c r="AY81" i="9" s="1"/>
  <c r="AB82" i="9"/>
  <c r="AG82" i="9"/>
  <c r="AP82" i="9"/>
  <c r="AQ82" i="9"/>
  <c r="AY82" i="9" s="1"/>
  <c r="AB83" i="9"/>
  <c r="AG83" i="9"/>
  <c r="AP83" i="9"/>
  <c r="AQ83" i="9"/>
  <c r="AY83" i="9" s="1"/>
  <c r="AB84" i="9"/>
  <c r="AG84" i="9"/>
  <c r="AP84" i="9"/>
  <c r="AQ84" i="9"/>
  <c r="AX84" i="9" s="1"/>
  <c r="AB85" i="9"/>
  <c r="AG85" i="9"/>
  <c r="AP85" i="9"/>
  <c r="AQ85" i="9"/>
  <c r="AY85" i="9" s="1"/>
  <c r="AB86" i="9"/>
  <c r="AG86" i="9"/>
  <c r="AP86" i="9"/>
  <c r="AQ86" i="9"/>
  <c r="AB87" i="9"/>
  <c r="AG87" i="9"/>
  <c r="AP87" i="9"/>
  <c r="AQ87" i="9"/>
  <c r="AX87" i="9" s="1"/>
  <c r="AB88" i="9"/>
  <c r="AG88" i="9"/>
  <c r="AP88" i="9"/>
  <c r="AQ88" i="9"/>
  <c r="AY88" i="9" s="1"/>
  <c r="AB89" i="9"/>
  <c r="AG89" i="9"/>
  <c r="AP89" i="9"/>
  <c r="AQ89" i="9"/>
  <c r="AY89" i="9" s="1"/>
  <c r="AB90" i="9"/>
  <c r="AG90" i="9"/>
  <c r="AP90" i="9"/>
  <c r="AQ90" i="9"/>
  <c r="AY90" i="9" s="1"/>
  <c r="AB91" i="9"/>
  <c r="AG91" i="9"/>
  <c r="AP91" i="9"/>
  <c r="AQ91" i="9"/>
  <c r="AY91" i="9" s="1"/>
  <c r="AB92" i="9"/>
  <c r="AG92" i="9"/>
  <c r="AP92" i="9"/>
  <c r="AQ92" i="9"/>
  <c r="AY92" i="9" s="1"/>
  <c r="AB93" i="9"/>
  <c r="AG93" i="9"/>
  <c r="AP93" i="9"/>
  <c r="AQ93" i="9"/>
  <c r="AY93" i="9" s="1"/>
  <c r="AB94" i="9"/>
  <c r="AG94" i="9"/>
  <c r="AP94" i="9"/>
  <c r="AQ94" i="9"/>
  <c r="AY94" i="9" s="1"/>
  <c r="AB95" i="9"/>
  <c r="AG95" i="9"/>
  <c r="AP95" i="9"/>
  <c r="AQ95" i="9"/>
  <c r="AB96" i="9"/>
  <c r="AG96" i="9"/>
  <c r="AP96" i="9"/>
  <c r="AQ96" i="9"/>
  <c r="AX96" i="9" s="1"/>
  <c r="AB97" i="9"/>
  <c r="AG97" i="9"/>
  <c r="AP97" i="9"/>
  <c r="AQ97" i="9"/>
  <c r="AY97" i="9" s="1"/>
  <c r="AB98" i="9"/>
  <c r="AG98" i="9"/>
  <c r="AP98" i="9"/>
  <c r="AQ98" i="9"/>
  <c r="AY98" i="9" s="1"/>
  <c r="AB99" i="9"/>
  <c r="AG99" i="9"/>
  <c r="AP99" i="9"/>
  <c r="AQ99" i="9"/>
  <c r="AY99" i="9" s="1"/>
  <c r="AB100" i="9"/>
  <c r="AG100" i="9"/>
  <c r="AP100" i="9"/>
  <c r="AQ100" i="9"/>
  <c r="AY100" i="9" s="1"/>
  <c r="AB101" i="9"/>
  <c r="AG101" i="9"/>
  <c r="AP101" i="9"/>
  <c r="AQ101" i="9"/>
  <c r="AY101" i="9" s="1"/>
  <c r="AB102" i="9"/>
  <c r="AG102" i="9"/>
  <c r="AP102" i="9"/>
  <c r="AQ102" i="9"/>
  <c r="AX102" i="9" s="1"/>
  <c r="AB103" i="9"/>
  <c r="AG103" i="9"/>
  <c r="AP103" i="9"/>
  <c r="AQ103" i="9"/>
  <c r="AY103" i="9" s="1"/>
  <c r="AB104" i="9"/>
  <c r="AG104" i="9"/>
  <c r="AP104" i="9"/>
  <c r="AQ104" i="9"/>
  <c r="AB105" i="9"/>
  <c r="AG105" i="9"/>
  <c r="AP105" i="9"/>
  <c r="AQ105" i="9"/>
  <c r="AX105" i="9" s="1"/>
  <c r="AB106" i="9"/>
  <c r="AG106" i="9"/>
  <c r="AP106" i="9"/>
  <c r="AQ106" i="9"/>
  <c r="AY106" i="9" s="1"/>
  <c r="AB107" i="9"/>
  <c r="AG107" i="9"/>
  <c r="AP107" i="9"/>
  <c r="AQ107" i="9"/>
  <c r="AY107" i="9" s="1"/>
  <c r="AB108" i="9"/>
  <c r="AG108" i="9"/>
  <c r="AP108" i="9"/>
  <c r="AQ108" i="9"/>
  <c r="AY108" i="9" s="1"/>
  <c r="AB109" i="9"/>
  <c r="AG109" i="9"/>
  <c r="AP109" i="9"/>
  <c r="AQ109" i="9"/>
  <c r="AY109" i="9" s="1"/>
  <c r="AB110" i="9"/>
  <c r="AG110" i="9"/>
  <c r="AP110" i="9"/>
  <c r="AQ110" i="9"/>
  <c r="AY110" i="9" s="1"/>
  <c r="AB111" i="9"/>
  <c r="AG111" i="9"/>
  <c r="AP111" i="9"/>
  <c r="AQ111" i="9"/>
  <c r="AX111" i="9" s="1"/>
  <c r="AB112" i="9"/>
  <c r="AG112" i="9"/>
  <c r="AP112" i="9"/>
  <c r="AQ112" i="9"/>
  <c r="AY112" i="9" s="1"/>
  <c r="AB113" i="9"/>
  <c r="AG113" i="9"/>
  <c r="AP113" i="9"/>
  <c r="AQ113" i="9"/>
  <c r="AB114" i="9"/>
  <c r="AG114" i="9"/>
  <c r="AP114" i="9"/>
  <c r="AQ114" i="9"/>
  <c r="AX114" i="9" s="1"/>
  <c r="AB115" i="9"/>
  <c r="AG115" i="9"/>
  <c r="AP115" i="9"/>
  <c r="AQ115" i="9"/>
  <c r="AY115" i="9" s="1"/>
  <c r="AB116" i="9"/>
  <c r="AG116" i="9"/>
  <c r="AP116" i="9"/>
  <c r="AQ116" i="9"/>
  <c r="AY116" i="9" s="1"/>
  <c r="AB117" i="9"/>
  <c r="AG117" i="9"/>
  <c r="AP117" i="9"/>
  <c r="AQ117" i="9"/>
  <c r="AY117" i="9" s="1"/>
  <c r="AB118" i="9"/>
  <c r="AG118" i="9"/>
  <c r="AP118" i="9"/>
  <c r="AQ118" i="9"/>
  <c r="AY118" i="9" s="1"/>
  <c r="AB119" i="9"/>
  <c r="AG119" i="9"/>
  <c r="AP119" i="9"/>
  <c r="AQ119" i="9"/>
  <c r="AY119" i="9" s="1"/>
  <c r="AB120" i="9"/>
  <c r="AG120" i="9"/>
  <c r="AP120" i="9"/>
  <c r="AQ120" i="9"/>
  <c r="AY120" i="9" s="1"/>
  <c r="AB121" i="9"/>
  <c r="AG121" i="9"/>
  <c r="AP121" i="9"/>
  <c r="AQ121" i="9"/>
  <c r="AY121" i="9" s="1"/>
  <c r="AB122" i="9"/>
  <c r="AG122" i="9"/>
  <c r="AP122" i="9"/>
  <c r="AQ122" i="9"/>
  <c r="AB123" i="9"/>
  <c r="AG123" i="9"/>
  <c r="AP123" i="9"/>
  <c r="AQ123" i="9"/>
  <c r="AX123" i="9" s="1"/>
  <c r="AB124" i="9"/>
  <c r="AG124" i="9"/>
  <c r="AP124" i="9"/>
  <c r="AQ124" i="9"/>
  <c r="AY124" i="9" s="1"/>
  <c r="AB125" i="9"/>
  <c r="AG125" i="9"/>
  <c r="AP125" i="9"/>
  <c r="AQ125" i="9"/>
  <c r="AY125" i="9" s="1"/>
  <c r="AB126" i="9"/>
  <c r="AG126" i="9"/>
  <c r="AP126" i="9"/>
  <c r="AQ126" i="9"/>
  <c r="AY126" i="9" s="1"/>
  <c r="AB127" i="9"/>
  <c r="AG127" i="9"/>
  <c r="AP127" i="9"/>
  <c r="AQ127" i="9"/>
  <c r="AY127" i="9" s="1"/>
  <c r="AB128" i="9"/>
  <c r="AG128" i="9"/>
  <c r="AP128" i="9"/>
  <c r="AQ128" i="9"/>
  <c r="AY128" i="9" s="1"/>
  <c r="AB129" i="9"/>
  <c r="AG129" i="9"/>
  <c r="AP129" i="9"/>
  <c r="AQ129" i="9"/>
  <c r="AX129" i="9" s="1"/>
  <c r="AB130" i="9"/>
  <c r="AG130" i="9"/>
  <c r="AP130" i="9"/>
  <c r="AQ130" i="9"/>
  <c r="AY130" i="9" s="1"/>
  <c r="AB131" i="9"/>
  <c r="AG131" i="9"/>
  <c r="AP131" i="9"/>
  <c r="AQ131" i="9"/>
  <c r="AB132" i="9"/>
  <c r="AG132" i="9"/>
  <c r="AP132" i="9"/>
  <c r="AQ132" i="9"/>
  <c r="AX132" i="9" s="1"/>
  <c r="AB133" i="9"/>
  <c r="AG133" i="9"/>
  <c r="AP133" i="9"/>
  <c r="AQ133" i="9"/>
  <c r="AY133" i="9" s="1"/>
  <c r="AB134" i="9"/>
  <c r="AG134" i="9"/>
  <c r="AP134" i="9"/>
  <c r="AQ134" i="9"/>
  <c r="AY134" i="9" s="1"/>
  <c r="AB135" i="9"/>
  <c r="AG135" i="9"/>
  <c r="AP135" i="9"/>
  <c r="AQ135" i="9"/>
  <c r="AY135" i="9" s="1"/>
  <c r="AB136" i="9"/>
  <c r="AG136" i="9"/>
  <c r="AP136" i="9"/>
  <c r="AQ136" i="9"/>
  <c r="AY136" i="9" s="1"/>
  <c r="AB137" i="9"/>
  <c r="AG137" i="9"/>
  <c r="AP137" i="9"/>
  <c r="AQ137" i="9"/>
  <c r="AY137" i="9" s="1"/>
  <c r="AB138" i="9"/>
  <c r="AG138" i="9"/>
  <c r="AP138" i="9"/>
  <c r="AQ138" i="9"/>
  <c r="AX138" i="9" s="1"/>
  <c r="AB139" i="9"/>
  <c r="AG139" i="9"/>
  <c r="AP139" i="9"/>
  <c r="AQ139" i="9"/>
  <c r="AY139" i="9" s="1"/>
  <c r="AB140" i="9"/>
  <c r="AG140" i="9"/>
  <c r="AP140" i="9"/>
  <c r="AQ140" i="9"/>
  <c r="AB141" i="9"/>
  <c r="AG141" i="9"/>
  <c r="AP141" i="9"/>
  <c r="AQ141" i="9"/>
  <c r="AX141" i="9" s="1"/>
  <c r="AB142" i="9"/>
  <c r="AG142" i="9"/>
  <c r="AP142" i="9"/>
  <c r="AQ142" i="9"/>
  <c r="AY142" i="9" s="1"/>
  <c r="AB143" i="9"/>
  <c r="AG143" i="9"/>
  <c r="AP143" i="9"/>
  <c r="AQ143" i="9"/>
  <c r="AY143" i="9" s="1"/>
  <c r="AB144" i="9"/>
  <c r="AG144" i="9"/>
  <c r="AP144" i="9"/>
  <c r="AQ144" i="9"/>
  <c r="AY144" i="9" s="1"/>
  <c r="AB145" i="9"/>
  <c r="AG145" i="9"/>
  <c r="AP145" i="9"/>
  <c r="AQ145" i="9"/>
  <c r="AY145" i="9" s="1"/>
  <c r="AB146" i="9"/>
  <c r="AG146" i="9"/>
  <c r="AP146" i="9"/>
  <c r="AQ146" i="9"/>
  <c r="AY146" i="9" s="1"/>
  <c r="AB147" i="9"/>
  <c r="AG147" i="9"/>
  <c r="AP147" i="9"/>
  <c r="AQ147" i="9"/>
  <c r="AY147" i="9" s="1"/>
  <c r="AB148" i="9"/>
  <c r="AG148" i="9"/>
  <c r="AP148" i="9"/>
  <c r="AQ148" i="9"/>
  <c r="AY148" i="9" s="1"/>
  <c r="AB149" i="9"/>
  <c r="AG149" i="9"/>
  <c r="AP149" i="9"/>
  <c r="AQ149" i="9"/>
  <c r="AB150" i="9"/>
  <c r="AG150" i="9"/>
  <c r="AP150" i="9"/>
  <c r="AQ150" i="9"/>
  <c r="AX150" i="9" s="1"/>
  <c r="AB151" i="9"/>
  <c r="AG151" i="9"/>
  <c r="AP151" i="9"/>
  <c r="AQ151" i="9"/>
  <c r="AY151" i="9" s="1"/>
  <c r="AB152" i="9"/>
  <c r="AG152" i="9"/>
  <c r="AP152" i="9"/>
  <c r="AQ152" i="9"/>
  <c r="AY152" i="9" s="1"/>
  <c r="AB153" i="9"/>
  <c r="AG153" i="9"/>
  <c r="AP153" i="9"/>
  <c r="AQ153" i="9"/>
  <c r="AY153" i="9" s="1"/>
  <c r="AB154" i="9"/>
  <c r="AG154" i="9"/>
  <c r="AP154" i="9"/>
  <c r="AQ154" i="9"/>
  <c r="AY154" i="9" s="1"/>
  <c r="AB155" i="9"/>
  <c r="AG155" i="9"/>
  <c r="AP155" i="9"/>
  <c r="AQ155" i="9"/>
  <c r="AY155" i="9" s="1"/>
  <c r="AB156" i="9"/>
  <c r="AG156" i="9"/>
  <c r="AP156" i="9"/>
  <c r="AQ156" i="9"/>
  <c r="AX156" i="9" s="1"/>
  <c r="AB157" i="9"/>
  <c r="AG157" i="9"/>
  <c r="AP157" i="9"/>
  <c r="AQ157" i="9"/>
  <c r="AY157" i="9" s="1"/>
  <c r="AB158" i="9"/>
  <c r="AG158" i="9"/>
  <c r="AP158" i="9"/>
  <c r="AQ158" i="9"/>
  <c r="AB159" i="9"/>
  <c r="AG159" i="9"/>
  <c r="AP159" i="9"/>
  <c r="AQ159" i="9"/>
  <c r="AX159" i="9" s="1"/>
  <c r="AB160" i="9"/>
  <c r="AG160" i="9"/>
  <c r="AP160" i="9"/>
  <c r="AQ160" i="9"/>
  <c r="AY160" i="9" s="1"/>
  <c r="AB161" i="9"/>
  <c r="AG161" i="9"/>
  <c r="AP161" i="9"/>
  <c r="AQ161" i="9"/>
  <c r="AY161" i="9" s="1"/>
  <c r="AB162" i="9"/>
  <c r="AG162" i="9"/>
  <c r="AP162" i="9"/>
  <c r="AQ162" i="9"/>
  <c r="AY162" i="9" s="1"/>
  <c r="AB163" i="9"/>
  <c r="AG163" i="9"/>
  <c r="AP163" i="9"/>
  <c r="AQ163" i="9"/>
  <c r="AY163" i="9" s="1"/>
  <c r="AB164" i="9"/>
  <c r="AG164" i="9"/>
  <c r="AP164" i="9"/>
  <c r="AQ164" i="9"/>
  <c r="AY164" i="9" s="1"/>
  <c r="AB165" i="9"/>
  <c r="AG165" i="9"/>
  <c r="AP165" i="9"/>
  <c r="AQ165" i="9"/>
  <c r="AY165" i="9" s="1"/>
  <c r="AB166" i="9"/>
  <c r="AG166" i="9"/>
  <c r="AP166" i="9"/>
  <c r="AQ166" i="9"/>
  <c r="AY166" i="9" s="1"/>
  <c r="AB167" i="9"/>
  <c r="AG167" i="9"/>
  <c r="AP167" i="9"/>
  <c r="AQ167" i="9"/>
  <c r="AB168" i="9"/>
  <c r="AG168" i="9"/>
  <c r="AP168" i="9"/>
  <c r="AQ168" i="9"/>
  <c r="AX168" i="9" s="1"/>
  <c r="AB169" i="9"/>
  <c r="AG169" i="9"/>
  <c r="AP169" i="9"/>
  <c r="AQ169" i="9"/>
  <c r="AY169" i="9" s="1"/>
  <c r="AB170" i="9"/>
  <c r="AG170" i="9"/>
  <c r="AP170" i="9"/>
  <c r="AQ170" i="9"/>
  <c r="AY170" i="9" s="1"/>
  <c r="AB171" i="9"/>
  <c r="AG171" i="9"/>
  <c r="AP171" i="9"/>
  <c r="AQ171" i="9"/>
  <c r="AY171" i="9" s="1"/>
  <c r="AB172" i="9"/>
  <c r="AG172" i="9"/>
  <c r="AP172" i="9"/>
  <c r="AQ172" i="9"/>
  <c r="AY172" i="9" s="1"/>
  <c r="AB173" i="9"/>
  <c r="AG173" i="9"/>
  <c r="AP173" i="9"/>
  <c r="AQ173" i="9"/>
  <c r="AY173" i="9" s="1"/>
  <c r="AB174" i="9"/>
  <c r="AG174" i="9"/>
  <c r="AP174" i="9"/>
  <c r="AQ174" i="9"/>
  <c r="AX174" i="9" s="1"/>
  <c r="AB175" i="9"/>
  <c r="AG175" i="9"/>
  <c r="AP175" i="9"/>
  <c r="AQ175" i="9"/>
  <c r="AY175" i="9" s="1"/>
  <c r="AB176" i="9"/>
  <c r="AG176" i="9"/>
  <c r="AP176" i="9"/>
  <c r="AQ176" i="9"/>
  <c r="AB177" i="9"/>
  <c r="AG177" i="9"/>
  <c r="AP177" i="9"/>
  <c r="AQ177" i="9"/>
  <c r="AX177" i="9" s="1"/>
  <c r="AB178" i="9"/>
  <c r="AG178" i="9"/>
  <c r="AP178" i="9"/>
  <c r="AQ178" i="9"/>
  <c r="AY178" i="9" s="1"/>
  <c r="AB179" i="9"/>
  <c r="AG179" i="9"/>
  <c r="AP179" i="9"/>
  <c r="AQ179" i="9"/>
  <c r="AY179" i="9" s="1"/>
  <c r="AB180" i="9"/>
  <c r="AG180" i="9"/>
  <c r="AP180" i="9"/>
  <c r="AQ180" i="9"/>
  <c r="AY180" i="9" s="1"/>
  <c r="AB181" i="9"/>
  <c r="AG181" i="9"/>
  <c r="AP181" i="9"/>
  <c r="AQ181" i="9"/>
  <c r="AY181" i="9" s="1"/>
  <c r="AB182" i="9"/>
  <c r="AG182" i="9"/>
  <c r="AP182" i="9"/>
  <c r="AQ182" i="9"/>
  <c r="AY182" i="9" s="1"/>
  <c r="AB183" i="9"/>
  <c r="AG183" i="9"/>
  <c r="AP183" i="9"/>
  <c r="AQ183" i="9"/>
  <c r="AY183" i="9" s="1"/>
  <c r="AB184" i="9"/>
  <c r="AG184" i="9"/>
  <c r="AP184" i="9"/>
  <c r="AQ184" i="9"/>
  <c r="AY184" i="9" s="1"/>
  <c r="AB185" i="9"/>
  <c r="AG185" i="9"/>
  <c r="AP185" i="9"/>
  <c r="AQ185" i="9"/>
  <c r="AB186" i="9"/>
  <c r="AG186" i="9"/>
  <c r="AP186" i="9"/>
  <c r="AQ186" i="9"/>
  <c r="AX186" i="9" s="1"/>
  <c r="AB187" i="9"/>
  <c r="AG187" i="9"/>
  <c r="AP187" i="9"/>
  <c r="AQ187" i="9"/>
  <c r="AY187" i="9" s="1"/>
  <c r="AB188" i="9"/>
  <c r="AG188" i="9"/>
  <c r="AP188" i="9"/>
  <c r="AQ188" i="9"/>
  <c r="AY188" i="9" s="1"/>
  <c r="AB189" i="9"/>
  <c r="AG189" i="9"/>
  <c r="AP189" i="9"/>
  <c r="AQ189" i="9"/>
  <c r="AY189" i="9" s="1"/>
  <c r="AB190" i="9"/>
  <c r="AG190" i="9"/>
  <c r="AP190" i="9"/>
  <c r="AQ190" i="9"/>
  <c r="AY190" i="9" s="1"/>
  <c r="AB191" i="9"/>
  <c r="AG191" i="9"/>
  <c r="AP191" i="9"/>
  <c r="AQ191" i="9"/>
  <c r="AY191" i="9" s="1"/>
  <c r="AB192" i="9"/>
  <c r="AG192" i="9"/>
  <c r="AP192" i="9"/>
  <c r="AQ192" i="9"/>
  <c r="AY192" i="9" s="1"/>
  <c r="AB193" i="9"/>
  <c r="AG193" i="9"/>
  <c r="AP193" i="9"/>
  <c r="AQ193" i="9"/>
  <c r="AY193" i="9" s="1"/>
  <c r="AB194" i="9"/>
  <c r="AG194" i="9"/>
  <c r="AP194" i="9"/>
  <c r="AQ194" i="9"/>
  <c r="AB195" i="9"/>
  <c r="AG195" i="9"/>
  <c r="AP195" i="9"/>
  <c r="AQ195" i="9"/>
  <c r="AX195" i="9" s="1"/>
  <c r="AB196" i="9"/>
  <c r="AG196" i="9"/>
  <c r="AP196" i="9"/>
  <c r="AQ196" i="9"/>
  <c r="AY196" i="9" s="1"/>
  <c r="AB197" i="9"/>
  <c r="AG197" i="9"/>
  <c r="AP197" i="9"/>
  <c r="AQ197" i="9"/>
  <c r="AY197" i="9" s="1"/>
  <c r="AB198" i="9"/>
  <c r="AG198" i="9"/>
  <c r="AP198" i="9"/>
  <c r="AQ198" i="9"/>
  <c r="AY198" i="9" s="1"/>
  <c r="AB199" i="9"/>
  <c r="AG199" i="9"/>
  <c r="AP199" i="9"/>
  <c r="AQ199" i="9"/>
  <c r="AY199" i="9" s="1"/>
  <c r="AB200" i="9"/>
  <c r="AG200" i="9"/>
  <c r="AP200" i="9"/>
  <c r="AQ200" i="9"/>
  <c r="AY200" i="9" s="1"/>
  <c r="AB201" i="9"/>
  <c r="AG201" i="9"/>
  <c r="AP201" i="9"/>
  <c r="AQ201" i="9"/>
  <c r="AY201" i="9" s="1"/>
  <c r="AB202" i="9"/>
  <c r="AG202" i="9"/>
  <c r="AP202" i="9"/>
  <c r="AQ202" i="9"/>
  <c r="AY202" i="9" s="1"/>
  <c r="AB203" i="9"/>
  <c r="AG203" i="9"/>
  <c r="AP203" i="9"/>
  <c r="AQ203" i="9"/>
  <c r="AB204" i="9"/>
  <c r="AG204" i="9"/>
  <c r="AP204" i="9"/>
  <c r="AQ204" i="9"/>
  <c r="AX204" i="9" s="1"/>
  <c r="AB205" i="9"/>
  <c r="AG205" i="9"/>
  <c r="AP205" i="9"/>
  <c r="AQ205" i="9"/>
  <c r="AY205" i="9" s="1"/>
  <c r="AB206" i="9"/>
  <c r="AG206" i="9"/>
  <c r="AP206" i="9"/>
  <c r="AQ206" i="9"/>
  <c r="AY206" i="9" s="1"/>
  <c r="AB207" i="9"/>
  <c r="AG207" i="9"/>
  <c r="AP207" i="9"/>
  <c r="AQ207" i="9"/>
  <c r="AY207" i="9" s="1"/>
  <c r="AB208" i="9"/>
  <c r="AG208" i="9"/>
  <c r="AP208" i="9"/>
  <c r="AQ208" i="9"/>
  <c r="AY208" i="9" s="1"/>
  <c r="AB209" i="9"/>
  <c r="AG209" i="9"/>
  <c r="AP209" i="9"/>
  <c r="AQ209" i="9"/>
  <c r="AY209" i="9" s="1"/>
  <c r="AB210" i="9"/>
  <c r="AG210" i="9"/>
  <c r="AP210" i="9"/>
  <c r="AQ210" i="9"/>
  <c r="AX210" i="9" s="1"/>
  <c r="AB211" i="9"/>
  <c r="AG211" i="9"/>
  <c r="AP211" i="9"/>
  <c r="AQ211" i="9"/>
  <c r="AY211" i="9" s="1"/>
  <c r="AB212" i="9"/>
  <c r="AG212" i="9"/>
  <c r="AP212" i="9"/>
  <c r="AQ212" i="9"/>
  <c r="AB213" i="9"/>
  <c r="AG213" i="9"/>
  <c r="AP213" i="9"/>
  <c r="AQ213" i="9"/>
  <c r="AX213" i="9" s="1"/>
  <c r="AB214" i="9"/>
  <c r="AG214" i="9"/>
  <c r="AP214" i="9"/>
  <c r="AQ214" i="9"/>
  <c r="AY214" i="9" s="1"/>
  <c r="AB215" i="9"/>
  <c r="AG215" i="9"/>
  <c r="AP215" i="9"/>
  <c r="AQ215" i="9"/>
  <c r="AY215" i="9" s="1"/>
  <c r="AB216" i="9"/>
  <c r="AG216" i="9"/>
  <c r="AP216" i="9"/>
  <c r="AQ216" i="9"/>
  <c r="AY216" i="9" s="1"/>
  <c r="AB217" i="9"/>
  <c r="AG217" i="9"/>
  <c r="AP217" i="9"/>
  <c r="AQ217" i="9"/>
  <c r="AY217" i="9" s="1"/>
  <c r="AB218" i="9"/>
  <c r="AG218" i="9"/>
  <c r="AP218" i="9"/>
  <c r="AQ218" i="9"/>
  <c r="AY218" i="9" s="1"/>
  <c r="AB219" i="9"/>
  <c r="AG219" i="9"/>
  <c r="AP219" i="9"/>
  <c r="AQ219" i="9"/>
  <c r="AX219" i="9" s="1"/>
  <c r="AB220" i="9"/>
  <c r="AG220" i="9"/>
  <c r="AP220" i="9"/>
  <c r="AQ220" i="9"/>
  <c r="AY220" i="9" s="1"/>
  <c r="AB221" i="9"/>
  <c r="AG221" i="9"/>
  <c r="AP221" i="9"/>
  <c r="AQ221" i="9"/>
  <c r="AB222" i="9"/>
  <c r="AG222" i="9"/>
  <c r="AP222" i="9"/>
  <c r="AQ222" i="9"/>
  <c r="AX222" i="9" s="1"/>
  <c r="AB223" i="9"/>
  <c r="AG223" i="9"/>
  <c r="AP223" i="9"/>
  <c r="AQ223" i="9"/>
  <c r="AY223" i="9" s="1"/>
  <c r="AB224" i="9"/>
  <c r="AG224" i="9"/>
  <c r="AP224" i="9"/>
  <c r="AQ224" i="9"/>
  <c r="AY224" i="9" s="1"/>
  <c r="AB225" i="9"/>
  <c r="AG225" i="9"/>
  <c r="AP225" i="9"/>
  <c r="AQ225" i="9"/>
  <c r="AY225" i="9" s="1"/>
  <c r="AB226" i="9"/>
  <c r="AG226" i="9"/>
  <c r="AP226" i="9"/>
  <c r="AQ226" i="9"/>
  <c r="AY226" i="9" s="1"/>
  <c r="AB227" i="9"/>
  <c r="AG227" i="9"/>
  <c r="AP227" i="9"/>
  <c r="AQ227" i="9"/>
  <c r="AX227" i="9" s="1"/>
  <c r="AB228" i="9"/>
  <c r="AG228" i="9"/>
  <c r="AP228" i="9"/>
  <c r="AQ228" i="9"/>
  <c r="AX228" i="9" s="1"/>
  <c r="AB229" i="9"/>
  <c r="AG229" i="9"/>
  <c r="AP229" i="9"/>
  <c r="AQ229" i="9"/>
  <c r="AB230" i="9"/>
  <c r="AG230" i="9"/>
  <c r="AP230" i="9"/>
  <c r="AQ230" i="9"/>
  <c r="AY230" i="9" s="1"/>
  <c r="AB231" i="9"/>
  <c r="AG231" i="9"/>
  <c r="AP231" i="9"/>
  <c r="AQ231" i="9"/>
  <c r="AX231" i="9" s="1"/>
  <c r="AB232" i="9"/>
  <c r="AG232" i="9"/>
  <c r="AP232" i="9"/>
  <c r="AQ232" i="9"/>
  <c r="AY232" i="9" s="1"/>
  <c r="AB233" i="9"/>
  <c r="AG233" i="9"/>
  <c r="AP233" i="9"/>
  <c r="AQ233" i="9"/>
  <c r="AY233" i="9" s="1"/>
  <c r="AB234" i="9"/>
  <c r="AG234" i="9"/>
  <c r="AP234" i="9"/>
  <c r="AQ234" i="9"/>
  <c r="AB235" i="9"/>
  <c r="AG235" i="9"/>
  <c r="AP235" i="9"/>
  <c r="AQ235" i="9"/>
  <c r="AY235" i="9" s="1"/>
  <c r="AB236" i="9"/>
  <c r="AG236" i="9"/>
  <c r="AP236" i="9"/>
  <c r="AQ236" i="9"/>
  <c r="AX236" i="9" s="1"/>
  <c r="AB237" i="9"/>
  <c r="AG237" i="9"/>
  <c r="AP237" i="9"/>
  <c r="AQ237" i="9"/>
  <c r="AX237" i="9" s="1"/>
  <c r="AB238" i="9"/>
  <c r="AG238" i="9"/>
  <c r="AP238" i="9"/>
  <c r="AQ238" i="9"/>
  <c r="AB239" i="9"/>
  <c r="AG239" i="9"/>
  <c r="AP239" i="9"/>
  <c r="AQ239" i="9"/>
  <c r="AB240" i="9"/>
  <c r="AG240" i="9"/>
  <c r="AP240" i="9"/>
  <c r="AQ240" i="9"/>
  <c r="AX240" i="9" s="1"/>
  <c r="AB241" i="9"/>
  <c r="AG241" i="9"/>
  <c r="AP241" i="9"/>
  <c r="AQ241" i="9"/>
  <c r="AY241" i="9" s="1"/>
  <c r="AB242" i="9"/>
  <c r="AG242" i="9"/>
  <c r="AP242" i="9"/>
  <c r="AQ242" i="9"/>
  <c r="AY242" i="9" s="1"/>
  <c r="AB243" i="9"/>
  <c r="AG243" i="9"/>
  <c r="AP243" i="9"/>
  <c r="AQ243" i="9"/>
  <c r="AX243" i="9" s="1"/>
  <c r="AB244" i="9"/>
  <c r="AG244" i="9"/>
  <c r="AP244" i="9"/>
  <c r="AQ244" i="9"/>
  <c r="AY244" i="9" s="1"/>
  <c r="AB245" i="9"/>
  <c r="AG245" i="9"/>
  <c r="AP245" i="9"/>
  <c r="AQ245" i="9"/>
  <c r="AX245" i="9" s="1"/>
  <c r="AB246" i="9"/>
  <c r="AG246" i="9"/>
  <c r="AP246" i="9"/>
  <c r="AQ246" i="9"/>
  <c r="AB247" i="9"/>
  <c r="AG247" i="9"/>
  <c r="AP247" i="9"/>
  <c r="AQ247" i="9"/>
  <c r="AY247" i="9" s="1"/>
  <c r="AB248" i="9"/>
  <c r="AG248" i="9"/>
  <c r="AP248" i="9"/>
  <c r="AQ248" i="9"/>
  <c r="AX248" i="9" s="1"/>
  <c r="AB249" i="9"/>
  <c r="AG249" i="9"/>
  <c r="AP249" i="9"/>
  <c r="AQ249" i="9"/>
  <c r="AX249" i="9" s="1"/>
  <c r="AB250" i="9"/>
  <c r="AG250" i="9"/>
  <c r="AP250" i="9"/>
  <c r="AQ250" i="9"/>
  <c r="AB251" i="9"/>
  <c r="AG251" i="9"/>
  <c r="AP251" i="9"/>
  <c r="AQ251" i="9"/>
  <c r="AX251" i="9" s="1"/>
  <c r="AB252" i="9"/>
  <c r="AG252" i="9"/>
  <c r="AP252" i="9"/>
  <c r="AQ252" i="9"/>
  <c r="AX252" i="9" s="1"/>
  <c r="AB253" i="9"/>
  <c r="AG253" i="9"/>
  <c r="AP253" i="9"/>
  <c r="AQ253" i="9"/>
  <c r="AY253" i="9" s="1"/>
  <c r="AB254" i="9"/>
  <c r="AG254" i="9"/>
  <c r="AP254" i="9"/>
  <c r="AQ254" i="9"/>
  <c r="AY254" i="9" s="1"/>
  <c r="AB255" i="9"/>
  <c r="AG255" i="9"/>
  <c r="AP255" i="9"/>
  <c r="AQ255" i="9"/>
  <c r="AX255" i="9" s="1"/>
  <c r="AB256" i="9"/>
  <c r="AG256" i="9"/>
  <c r="AP256" i="9"/>
  <c r="AQ256" i="9"/>
  <c r="AB257" i="9"/>
  <c r="AG257" i="9"/>
  <c r="AP257" i="9"/>
  <c r="AQ257" i="9"/>
  <c r="AY257" i="9" s="1"/>
  <c r="AB258" i="9"/>
  <c r="AG258" i="9"/>
  <c r="AP258" i="9"/>
  <c r="AQ258" i="9"/>
  <c r="AY258" i="9" s="1"/>
  <c r="AB259" i="9"/>
  <c r="AG259" i="9"/>
  <c r="AP259" i="9"/>
  <c r="AQ259" i="9"/>
  <c r="AB260" i="9"/>
  <c r="AG260" i="9"/>
  <c r="AP260" i="9"/>
  <c r="AQ260" i="9"/>
  <c r="AY260" i="9" s="1"/>
  <c r="AB261" i="9"/>
  <c r="AG261" i="9"/>
  <c r="AP261" i="9"/>
  <c r="AQ261" i="9"/>
  <c r="AX261" i="9" s="1"/>
  <c r="AB262" i="9"/>
  <c r="AG262" i="9"/>
  <c r="AP262" i="9"/>
  <c r="AQ262" i="9"/>
  <c r="AY262" i="9" s="1"/>
  <c r="AB263" i="9"/>
  <c r="AG263" i="9"/>
  <c r="AP263" i="9"/>
  <c r="AQ263" i="9"/>
  <c r="AX263" i="9" s="1"/>
  <c r="AB264" i="9"/>
  <c r="AG264" i="9"/>
  <c r="AP264" i="9"/>
  <c r="AQ264" i="9"/>
  <c r="AB265" i="9"/>
  <c r="AG265" i="9"/>
  <c r="AP265" i="9"/>
  <c r="AQ265" i="9"/>
  <c r="AX265" i="9" s="1"/>
  <c r="AB266" i="9"/>
  <c r="AG266" i="9"/>
  <c r="AP266" i="9"/>
  <c r="AQ266" i="9"/>
  <c r="AX266" i="9" s="1"/>
  <c r="AB267" i="9"/>
  <c r="AG267" i="9"/>
  <c r="AP267" i="9"/>
  <c r="AQ267" i="9"/>
  <c r="AX267" i="9" s="1"/>
  <c r="AB268" i="9"/>
  <c r="AG268" i="9"/>
  <c r="AP268" i="9"/>
  <c r="AQ268" i="9"/>
  <c r="AX268" i="9" s="1"/>
  <c r="AB269" i="9"/>
  <c r="AG269" i="9"/>
  <c r="AP269" i="9"/>
  <c r="AQ269" i="9"/>
  <c r="AX269" i="9" s="1"/>
  <c r="AB270" i="9"/>
  <c r="AG270" i="9"/>
  <c r="AP270" i="9"/>
  <c r="AQ270" i="9"/>
  <c r="AX270" i="9" s="1"/>
  <c r="AB271" i="9"/>
  <c r="AG271" i="9"/>
  <c r="AP271" i="9"/>
  <c r="AQ271" i="9"/>
  <c r="AX271" i="9" s="1"/>
  <c r="AB272" i="9"/>
  <c r="AG272" i="9"/>
  <c r="AP272" i="9"/>
  <c r="AQ272" i="9"/>
  <c r="AB273" i="9"/>
  <c r="AG273" i="9"/>
  <c r="AP273" i="9"/>
  <c r="AQ273" i="9"/>
  <c r="AX273" i="9" s="1"/>
  <c r="AB274" i="9"/>
  <c r="AG274" i="9"/>
  <c r="AP274" i="9"/>
  <c r="AQ274" i="9"/>
  <c r="AX274" i="9" s="1"/>
  <c r="AB275" i="9"/>
  <c r="AG275" i="9"/>
  <c r="AP275" i="9"/>
  <c r="AQ275" i="9"/>
  <c r="AX275" i="9" s="1"/>
  <c r="AB276" i="9"/>
  <c r="AG276" i="9"/>
  <c r="AP276" i="9"/>
  <c r="AQ276" i="9"/>
  <c r="AX276" i="9" s="1"/>
  <c r="AB277" i="9"/>
  <c r="AG277" i="9"/>
  <c r="AP277" i="9"/>
  <c r="AQ277" i="9"/>
  <c r="AX277" i="9" s="1"/>
  <c r="AB278" i="9"/>
  <c r="AG278" i="9"/>
  <c r="AP278" i="9"/>
  <c r="AQ278" i="9"/>
  <c r="AB279" i="9"/>
  <c r="AG279" i="9"/>
  <c r="AP279" i="9"/>
  <c r="AQ279" i="9"/>
  <c r="AX279" i="9" s="1"/>
  <c r="AB280" i="9"/>
  <c r="AG280" i="9"/>
  <c r="AP280" i="9"/>
  <c r="AQ280" i="9"/>
  <c r="AX280" i="9" s="1"/>
  <c r="AB281" i="9"/>
  <c r="AG281" i="9"/>
  <c r="AP281" i="9"/>
  <c r="AQ281" i="9"/>
  <c r="AX281" i="9" s="1"/>
  <c r="AB282" i="9"/>
  <c r="AG282" i="9"/>
  <c r="AP282" i="9"/>
  <c r="AQ282" i="9"/>
  <c r="AY282" i="9" s="1"/>
  <c r="AB283" i="9"/>
  <c r="AG283" i="9"/>
  <c r="AP283" i="9"/>
  <c r="AQ283" i="9"/>
  <c r="AX283" i="9" s="1"/>
  <c r="AB284" i="9"/>
  <c r="AG284" i="9"/>
  <c r="AP284" i="9"/>
  <c r="AQ284" i="9"/>
  <c r="AB285" i="9"/>
  <c r="AG285" i="9"/>
  <c r="AP285" i="9"/>
  <c r="AQ285" i="9"/>
  <c r="AX285" i="9" s="1"/>
  <c r="AB286" i="9"/>
  <c r="AG286" i="9"/>
  <c r="AP286" i="9"/>
  <c r="AQ286" i="9"/>
  <c r="AX286" i="9" s="1"/>
  <c r="AB287" i="9"/>
  <c r="AG287" i="9"/>
  <c r="AP287" i="9"/>
  <c r="AQ287" i="9"/>
  <c r="AX287" i="9" s="1"/>
  <c r="AB288" i="9"/>
  <c r="AG288" i="9"/>
  <c r="AP288" i="9"/>
  <c r="AQ288" i="9"/>
  <c r="AX288" i="9" s="1"/>
  <c r="AB289" i="9"/>
  <c r="AG289" i="9"/>
  <c r="AP289" i="9"/>
  <c r="AQ289" i="9"/>
  <c r="AX289" i="9" s="1"/>
  <c r="AB290" i="9"/>
  <c r="AG290" i="9"/>
  <c r="AP290" i="9"/>
  <c r="AQ290" i="9"/>
  <c r="AX290" i="9" s="1"/>
  <c r="AB291" i="9"/>
  <c r="AG291" i="9"/>
  <c r="AP291" i="9"/>
  <c r="AQ291" i="9"/>
  <c r="AY291" i="9" s="1"/>
  <c r="AB292" i="9"/>
  <c r="AG292" i="9"/>
  <c r="AP292" i="9"/>
  <c r="AQ292" i="9"/>
  <c r="AX292" i="9" s="1"/>
  <c r="AB293" i="9"/>
  <c r="AG293" i="9"/>
  <c r="AP293" i="9"/>
  <c r="AQ293" i="9"/>
  <c r="AX293" i="9" s="1"/>
  <c r="AB294" i="9"/>
  <c r="AG294" i="9"/>
  <c r="AP294" i="9"/>
  <c r="AQ294" i="9"/>
  <c r="AX294" i="9" s="1"/>
  <c r="AB295" i="9"/>
  <c r="AG295" i="9"/>
  <c r="AP295" i="9"/>
  <c r="AQ295" i="9"/>
  <c r="AX295" i="9" s="1"/>
  <c r="AB296" i="9"/>
  <c r="AG296" i="9"/>
  <c r="AP296" i="9"/>
  <c r="AQ296" i="9"/>
  <c r="AX296" i="9" s="1"/>
  <c r="AB297" i="9"/>
  <c r="AG297" i="9"/>
  <c r="AP297" i="9"/>
  <c r="AQ297" i="9"/>
  <c r="AY297" i="9" s="1"/>
  <c r="AB298" i="9"/>
  <c r="AG298" i="9"/>
  <c r="AP298" i="9"/>
  <c r="AQ298" i="9"/>
  <c r="AX298" i="9" s="1"/>
  <c r="AB299" i="9"/>
  <c r="AG299" i="9"/>
  <c r="AP299" i="9"/>
  <c r="AQ299" i="9"/>
  <c r="AX299" i="9" s="1"/>
  <c r="AB300" i="9"/>
  <c r="AG300" i="9"/>
  <c r="AP300" i="9"/>
  <c r="AQ300" i="9"/>
  <c r="AY300" i="9" s="1"/>
  <c r="AB301" i="9"/>
  <c r="AG301" i="9"/>
  <c r="AP301" i="9"/>
  <c r="AQ301" i="9"/>
  <c r="AX301" i="9" s="1"/>
  <c r="AB302" i="9"/>
  <c r="AG302" i="9"/>
  <c r="AP302" i="9"/>
  <c r="AQ302" i="9"/>
  <c r="AX302" i="9" s="1"/>
  <c r="AB303" i="9"/>
  <c r="AG303" i="9"/>
  <c r="AP303" i="9"/>
  <c r="AQ303" i="9"/>
  <c r="AX303" i="9" s="1"/>
  <c r="AB304" i="9"/>
  <c r="AG304" i="9"/>
  <c r="AP304" i="9"/>
  <c r="AQ304" i="9"/>
  <c r="AX304" i="9" s="1"/>
  <c r="AB305" i="9"/>
  <c r="AG305" i="9"/>
  <c r="AP305" i="9"/>
  <c r="AQ305" i="9"/>
  <c r="AX305" i="9" s="1"/>
  <c r="AB306" i="9"/>
  <c r="AG306" i="9"/>
  <c r="AP306" i="9"/>
  <c r="AQ306" i="9"/>
  <c r="AX306" i="9" s="1"/>
  <c r="AB307" i="9"/>
  <c r="AG307" i="9"/>
  <c r="AP307" i="9"/>
  <c r="AQ307" i="9"/>
  <c r="AX307" i="9" s="1"/>
  <c r="AB308" i="9"/>
  <c r="AG308" i="9"/>
  <c r="AP308" i="9"/>
  <c r="AQ308" i="9"/>
  <c r="AX308" i="9" s="1"/>
  <c r="AB309" i="9"/>
  <c r="AG309" i="9"/>
  <c r="AP309" i="9"/>
  <c r="AQ309" i="9"/>
  <c r="AY309" i="9" s="1"/>
  <c r="AB310" i="9"/>
  <c r="AG310" i="9"/>
  <c r="AP310" i="9"/>
  <c r="AQ310" i="9"/>
  <c r="AX310" i="9" s="1"/>
  <c r="AB311" i="9"/>
  <c r="AG311" i="9"/>
  <c r="AP311" i="9"/>
  <c r="AQ311" i="9"/>
  <c r="AX311" i="9" s="1"/>
  <c r="AB312" i="9"/>
  <c r="AG312" i="9"/>
  <c r="AP312" i="9"/>
  <c r="AQ312" i="9"/>
  <c r="AX312" i="9" s="1"/>
  <c r="AB313" i="9"/>
  <c r="AG313" i="9"/>
  <c r="AP313" i="9"/>
  <c r="AQ313" i="9"/>
  <c r="AX313" i="9" s="1"/>
  <c r="AB314" i="9"/>
  <c r="AG314" i="9"/>
  <c r="AP314" i="9"/>
  <c r="AQ314" i="9"/>
  <c r="AX314" i="9" s="1"/>
  <c r="AB315" i="9"/>
  <c r="AG315" i="9"/>
  <c r="AP315" i="9"/>
  <c r="AQ315" i="9"/>
  <c r="AX315" i="9" s="1"/>
  <c r="AB316" i="9"/>
  <c r="AG316" i="9"/>
  <c r="AP316" i="9"/>
  <c r="AQ316" i="9"/>
  <c r="AX316" i="9" s="1"/>
  <c r="AB317" i="9"/>
  <c r="AG317" i="9"/>
  <c r="AP317" i="9"/>
  <c r="AQ317" i="9"/>
  <c r="AX317" i="9" s="1"/>
  <c r="AB318" i="9"/>
  <c r="AG318" i="9"/>
  <c r="AP318" i="9"/>
  <c r="AQ318" i="9"/>
  <c r="AY318" i="9" s="1"/>
  <c r="AB319" i="9"/>
  <c r="AG319" i="9"/>
  <c r="AP319" i="9"/>
  <c r="AQ319" i="9"/>
  <c r="AX319" i="9" s="1"/>
  <c r="AB320" i="9"/>
  <c r="AG320" i="9"/>
  <c r="AP320" i="9"/>
  <c r="AQ320" i="9"/>
  <c r="AX320" i="9" s="1"/>
  <c r="AB321" i="9"/>
  <c r="AG321" i="9"/>
  <c r="AP321" i="9"/>
  <c r="AQ321" i="9"/>
  <c r="AX321" i="9" s="1"/>
  <c r="AB322" i="9"/>
  <c r="AG322" i="9"/>
  <c r="AP322" i="9"/>
  <c r="AQ322" i="9"/>
  <c r="AX322" i="9" s="1"/>
  <c r="AB323" i="9"/>
  <c r="AG323" i="9"/>
  <c r="AP323" i="9"/>
  <c r="AQ323" i="9"/>
  <c r="AX323" i="9" s="1"/>
  <c r="AB324" i="9"/>
  <c r="AG324" i="9"/>
  <c r="AP324" i="9"/>
  <c r="AQ324" i="9"/>
  <c r="AY324" i="9" s="1"/>
  <c r="AB325" i="9"/>
  <c r="AG325" i="9"/>
  <c r="AP325" i="9"/>
  <c r="AQ325" i="9"/>
  <c r="AX325" i="9" s="1"/>
  <c r="AB326" i="9"/>
  <c r="AG326" i="9"/>
  <c r="AP326" i="9"/>
  <c r="AQ326" i="9"/>
  <c r="AX326" i="9" s="1"/>
  <c r="AB327" i="9"/>
  <c r="AG327" i="9"/>
  <c r="AP327" i="9"/>
  <c r="AQ327" i="9"/>
  <c r="AY327" i="9" s="1"/>
  <c r="AB328" i="9"/>
  <c r="AG328" i="9"/>
  <c r="AP328" i="9"/>
  <c r="AQ328" i="9"/>
  <c r="AX328" i="9" s="1"/>
  <c r="AB329" i="9"/>
  <c r="AG329" i="9"/>
  <c r="AP329" i="9"/>
  <c r="AQ329" i="9"/>
  <c r="AX329" i="9" s="1"/>
  <c r="AB330" i="9"/>
  <c r="AG330" i="9"/>
  <c r="AP330" i="9"/>
  <c r="AQ330" i="9"/>
  <c r="AX330" i="9" s="1"/>
  <c r="AB331" i="9"/>
  <c r="AG331" i="9"/>
  <c r="AP331" i="9"/>
  <c r="AQ331" i="9"/>
  <c r="AX331" i="9" s="1"/>
  <c r="AB332" i="9"/>
  <c r="AG332" i="9"/>
  <c r="AP332" i="9"/>
  <c r="AQ332" i="9"/>
  <c r="AX332" i="9" s="1"/>
  <c r="AB333" i="9"/>
  <c r="AG333" i="9"/>
  <c r="AP333" i="9"/>
  <c r="AQ333" i="9"/>
  <c r="AX333" i="9" s="1"/>
  <c r="AB334" i="9"/>
  <c r="AG334" i="9"/>
  <c r="AP334" i="9"/>
  <c r="AQ334" i="9"/>
  <c r="AX334" i="9" s="1"/>
  <c r="AB335" i="9"/>
  <c r="AG335" i="9"/>
  <c r="AP335" i="9"/>
  <c r="AQ335" i="9"/>
  <c r="AX335" i="9" s="1"/>
  <c r="AB336" i="9"/>
  <c r="AG336" i="9"/>
  <c r="AP336" i="9"/>
  <c r="AQ336" i="9"/>
  <c r="AB337" i="9"/>
  <c r="AG337" i="9"/>
  <c r="AP337" i="9"/>
  <c r="AQ337" i="9"/>
  <c r="AX337" i="9" s="1"/>
  <c r="AB338" i="9"/>
  <c r="AG338" i="9"/>
  <c r="AP338" i="9"/>
  <c r="AQ338" i="9"/>
  <c r="AX338" i="9" s="1"/>
  <c r="AB339" i="9"/>
  <c r="AG339" i="9"/>
  <c r="AP339" i="9"/>
  <c r="AQ339" i="9"/>
  <c r="AX339" i="9" s="1"/>
  <c r="AB340" i="9"/>
  <c r="AG340" i="9"/>
  <c r="AP340" i="9"/>
  <c r="AQ340" i="9"/>
  <c r="AX340" i="9" s="1"/>
  <c r="AB341" i="9"/>
  <c r="AG341" i="9"/>
  <c r="AP341" i="9"/>
  <c r="AQ341" i="9"/>
  <c r="AX341" i="9" s="1"/>
  <c r="AB342" i="9"/>
  <c r="AG342" i="9"/>
  <c r="AP342" i="9"/>
  <c r="AQ342" i="9"/>
  <c r="AB343" i="9"/>
  <c r="AG343" i="9"/>
  <c r="AP343" i="9"/>
  <c r="AQ343" i="9"/>
  <c r="AX343" i="9" s="1"/>
  <c r="AB344" i="9"/>
  <c r="AG344" i="9"/>
  <c r="AP344" i="9"/>
  <c r="AQ344" i="9"/>
  <c r="AX344" i="9" s="1"/>
  <c r="AB345" i="9"/>
  <c r="AG345" i="9"/>
  <c r="AP345" i="9"/>
  <c r="AQ345" i="9"/>
  <c r="AX345" i="9" s="1"/>
  <c r="AB346" i="9"/>
  <c r="AG346" i="9"/>
  <c r="AP346" i="9"/>
  <c r="AQ346" i="9"/>
  <c r="AX346" i="9" s="1"/>
  <c r="AB347" i="9"/>
  <c r="AG347" i="9"/>
  <c r="AP347" i="9"/>
  <c r="AQ347" i="9"/>
  <c r="AX347" i="9" s="1"/>
  <c r="AB348" i="9"/>
  <c r="AG348" i="9"/>
  <c r="AP348" i="9"/>
  <c r="AQ348" i="9"/>
  <c r="AB349" i="9"/>
  <c r="AG349" i="9"/>
  <c r="AP349" i="9"/>
  <c r="AQ349" i="9"/>
  <c r="AX349" i="9" s="1"/>
  <c r="AB350" i="9"/>
  <c r="AG350" i="9"/>
  <c r="AP350" i="9"/>
  <c r="AQ350" i="9"/>
  <c r="AX350" i="9" s="1"/>
  <c r="AB351" i="9"/>
  <c r="AG351" i="9"/>
  <c r="AP351" i="9"/>
  <c r="AQ351" i="9"/>
  <c r="AX351" i="9" s="1"/>
  <c r="AB352" i="9"/>
  <c r="AG352" i="9"/>
  <c r="AP352" i="9"/>
  <c r="AQ352" i="9"/>
  <c r="AX352" i="9" s="1"/>
  <c r="AB353" i="9"/>
  <c r="AG353" i="9"/>
  <c r="AP353" i="9"/>
  <c r="AQ353" i="9"/>
  <c r="AX353" i="9" s="1"/>
  <c r="AB354" i="9"/>
  <c r="AG354" i="9"/>
  <c r="AP354" i="9"/>
  <c r="AQ354" i="9"/>
  <c r="AB355" i="9"/>
  <c r="AG355" i="9"/>
  <c r="AP355" i="9"/>
  <c r="AQ355" i="9"/>
  <c r="AX355" i="9" s="1"/>
  <c r="AB356" i="9"/>
  <c r="AG356" i="9"/>
  <c r="AP356" i="9"/>
  <c r="AQ356" i="9"/>
  <c r="AX356" i="9" s="1"/>
  <c r="AB357" i="9"/>
  <c r="AG357" i="9"/>
  <c r="AP357" i="9"/>
  <c r="AQ357" i="9"/>
  <c r="AX357" i="9" s="1"/>
  <c r="AB358" i="9"/>
  <c r="AG358" i="9"/>
  <c r="AP358" i="9"/>
  <c r="AQ358" i="9"/>
  <c r="AX358" i="9" s="1"/>
  <c r="AB359" i="9"/>
  <c r="AG359" i="9"/>
  <c r="AP359" i="9"/>
  <c r="AQ359" i="9"/>
  <c r="AX359" i="9" s="1"/>
  <c r="AB360" i="9"/>
  <c r="AG360" i="9"/>
  <c r="AP360" i="9"/>
  <c r="AQ360" i="9"/>
  <c r="AB361" i="9"/>
  <c r="AG361" i="9"/>
  <c r="AP361" i="9"/>
  <c r="AQ361" i="9"/>
  <c r="AX361" i="9" s="1"/>
  <c r="AB362" i="9"/>
  <c r="AG362" i="9"/>
  <c r="AP362" i="9"/>
  <c r="AQ362" i="9"/>
  <c r="AX362" i="9" s="1"/>
  <c r="AB363" i="9"/>
  <c r="AG363" i="9"/>
  <c r="AP363" i="9"/>
  <c r="AQ363" i="9"/>
  <c r="AX363" i="9" s="1"/>
  <c r="AB364" i="9"/>
  <c r="AG364" i="9"/>
  <c r="AP364" i="9"/>
  <c r="AQ364" i="9"/>
  <c r="AX364" i="9" s="1"/>
  <c r="AB365" i="9"/>
  <c r="AG365" i="9"/>
  <c r="AP365" i="9"/>
  <c r="AQ365" i="9"/>
  <c r="AX365" i="9" s="1"/>
  <c r="AB366" i="9"/>
  <c r="AG366" i="9"/>
  <c r="AP366" i="9"/>
  <c r="AQ366" i="9"/>
  <c r="AY366" i="9" s="1"/>
  <c r="AB367" i="9"/>
  <c r="AG367" i="9"/>
  <c r="AP367" i="9"/>
  <c r="AQ367" i="9"/>
  <c r="AX367" i="9" s="1"/>
  <c r="AB368" i="9"/>
  <c r="AG368" i="9"/>
  <c r="AP368" i="9"/>
  <c r="AQ368" i="9"/>
  <c r="AX368" i="9" s="1"/>
  <c r="AB369" i="9"/>
  <c r="AG369" i="9"/>
  <c r="AP369" i="9"/>
  <c r="AQ369" i="9"/>
  <c r="AY369" i="9" s="1"/>
  <c r="AB370" i="9"/>
  <c r="AG370" i="9"/>
  <c r="AP370" i="9"/>
  <c r="AQ370" i="9"/>
  <c r="AX370" i="9" s="1"/>
  <c r="AB371" i="9"/>
  <c r="AG371" i="9"/>
  <c r="AP371" i="9"/>
  <c r="AQ371" i="9"/>
  <c r="AX371" i="9" s="1"/>
  <c r="AB372" i="9"/>
  <c r="AG372" i="9"/>
  <c r="AP372" i="9"/>
  <c r="AQ372" i="9"/>
  <c r="AX372" i="9" s="1"/>
  <c r="AB373" i="9"/>
  <c r="AG373" i="9"/>
  <c r="AP373" i="9"/>
  <c r="AQ373" i="9"/>
  <c r="AX373" i="9" s="1"/>
  <c r="AB374" i="9"/>
  <c r="AG374" i="9"/>
  <c r="AP374" i="9"/>
  <c r="AQ374" i="9"/>
  <c r="AX374" i="9" s="1"/>
  <c r="AB375" i="9"/>
  <c r="AG375" i="9"/>
  <c r="AP375" i="9"/>
  <c r="AQ375" i="9"/>
  <c r="AB376" i="9"/>
  <c r="AG376" i="9"/>
  <c r="AP376" i="9"/>
  <c r="AQ376" i="9"/>
  <c r="AX376" i="9" s="1"/>
  <c r="AB377" i="9"/>
  <c r="AG377" i="9"/>
  <c r="AP377" i="9"/>
  <c r="AQ377" i="9"/>
  <c r="AX377" i="9" s="1"/>
  <c r="AB378" i="9"/>
  <c r="AG378" i="9"/>
  <c r="AP378" i="9"/>
  <c r="AQ378" i="9"/>
  <c r="AX378" i="9" s="1"/>
  <c r="AB379" i="9"/>
  <c r="AG379" i="9"/>
  <c r="AP379" i="9"/>
  <c r="AQ379" i="9"/>
  <c r="AX379" i="9" s="1"/>
  <c r="AB380" i="9"/>
  <c r="AG380" i="9"/>
  <c r="AP380" i="9"/>
  <c r="AQ380" i="9"/>
  <c r="AX380" i="9" s="1"/>
  <c r="AB381" i="9"/>
  <c r="AG381" i="9"/>
  <c r="AP381" i="9"/>
  <c r="AQ381" i="9"/>
  <c r="AX381" i="9" s="1"/>
  <c r="AB382" i="9"/>
  <c r="AG382" i="9"/>
  <c r="AP382" i="9"/>
  <c r="AQ382" i="9"/>
  <c r="AX382" i="9" s="1"/>
  <c r="AB383" i="9"/>
  <c r="AG383" i="9"/>
  <c r="AP383" i="9"/>
  <c r="AQ383" i="9"/>
  <c r="AB384" i="9"/>
  <c r="AG384" i="9"/>
  <c r="AP384" i="9"/>
  <c r="AQ384" i="9"/>
  <c r="AX384" i="9" s="1"/>
  <c r="AB385" i="9"/>
  <c r="AG385" i="9"/>
  <c r="AP385" i="9"/>
  <c r="AQ385" i="9"/>
  <c r="AX385" i="9" s="1"/>
  <c r="AB386" i="9"/>
  <c r="AG386" i="9"/>
  <c r="AP386" i="9"/>
  <c r="AQ386" i="9"/>
  <c r="AX386" i="9" s="1"/>
  <c r="AB387" i="9"/>
  <c r="AG387" i="9"/>
  <c r="AP387" i="9"/>
  <c r="AQ387" i="9"/>
  <c r="AX387" i="9" s="1"/>
  <c r="AB388" i="9"/>
  <c r="AG388" i="9"/>
  <c r="AP388" i="9"/>
  <c r="AQ388" i="9"/>
  <c r="AX388" i="9" s="1"/>
  <c r="AB389" i="9"/>
  <c r="AG389" i="9"/>
  <c r="AP389" i="9"/>
  <c r="AQ389" i="9"/>
  <c r="AX389" i="9" s="1"/>
  <c r="AB390" i="9"/>
  <c r="AG390" i="9"/>
  <c r="AP390" i="9"/>
  <c r="AQ390" i="9"/>
  <c r="AY390" i="9" s="1"/>
  <c r="AB391" i="9"/>
  <c r="AG391" i="9"/>
  <c r="AP391" i="9"/>
  <c r="AQ391" i="9"/>
  <c r="AX391" i="9" s="1"/>
  <c r="AB392" i="9"/>
  <c r="AG392" i="9"/>
  <c r="AP392" i="9"/>
  <c r="AQ392" i="9"/>
  <c r="AX392" i="9" s="1"/>
  <c r="AB393" i="9"/>
  <c r="AG393" i="9"/>
  <c r="AP393" i="9"/>
  <c r="AQ393" i="9"/>
  <c r="AX393" i="9" s="1"/>
  <c r="AB394" i="9"/>
  <c r="AG394" i="9"/>
  <c r="AP394" i="9"/>
  <c r="AQ394" i="9"/>
  <c r="AX394" i="9" s="1"/>
  <c r="AB395" i="9"/>
  <c r="AG395" i="9"/>
  <c r="AP395" i="9"/>
  <c r="AQ395" i="9"/>
  <c r="AX395" i="9" s="1"/>
  <c r="AB396" i="9"/>
  <c r="AG396" i="9"/>
  <c r="AP396" i="9"/>
  <c r="AQ396" i="9"/>
  <c r="AY396" i="9" s="1"/>
  <c r="AB397" i="9"/>
  <c r="AG397" i="9"/>
  <c r="AP397" i="9"/>
  <c r="AQ397" i="9"/>
  <c r="AX397" i="9" s="1"/>
  <c r="AB398" i="9"/>
  <c r="AG398" i="9"/>
  <c r="AP398" i="9"/>
  <c r="AQ398" i="9"/>
  <c r="AX398" i="9" s="1"/>
  <c r="AB399" i="9"/>
  <c r="AG399" i="9"/>
  <c r="AP399" i="9"/>
  <c r="AQ399" i="9"/>
  <c r="AB400" i="9"/>
  <c r="AG400" i="9"/>
  <c r="AP400" i="9"/>
  <c r="AQ400" i="9"/>
  <c r="AX400" i="9" s="1"/>
  <c r="AB401" i="9"/>
  <c r="AG401" i="9"/>
  <c r="AP401" i="9"/>
  <c r="AQ401" i="9"/>
  <c r="AX401" i="9" s="1"/>
  <c r="AB402" i="9"/>
  <c r="AG402" i="9"/>
  <c r="AP402" i="9"/>
  <c r="AQ402" i="9"/>
  <c r="AX402" i="9" s="1"/>
  <c r="AB403" i="9"/>
  <c r="AG403" i="9"/>
  <c r="AP403" i="9"/>
  <c r="AQ403" i="9"/>
  <c r="AX403" i="9" s="1"/>
  <c r="AB404" i="9"/>
  <c r="AG404" i="9"/>
  <c r="AP404" i="9"/>
  <c r="AQ404" i="9"/>
  <c r="AX404" i="9" s="1"/>
  <c r="AB405" i="9"/>
  <c r="AG405" i="9"/>
  <c r="AP405" i="9"/>
  <c r="AQ405" i="9"/>
  <c r="AY405" i="9" s="1"/>
  <c r="AB406" i="9"/>
  <c r="AG406" i="9"/>
  <c r="AP406" i="9"/>
  <c r="AQ406" i="9"/>
  <c r="AX406" i="9" s="1"/>
  <c r="AB407" i="9"/>
  <c r="AG407" i="9"/>
  <c r="AP407" i="9"/>
  <c r="AQ407" i="9"/>
  <c r="AX407" i="9" s="1"/>
  <c r="AB408" i="9"/>
  <c r="AG408" i="9"/>
  <c r="AP408" i="9"/>
  <c r="AQ408" i="9"/>
  <c r="AB409" i="9"/>
  <c r="AG409" i="9"/>
  <c r="AP409" i="9"/>
  <c r="AQ409" i="9"/>
  <c r="AX409" i="9" s="1"/>
  <c r="AB410" i="9"/>
  <c r="AG410" i="9"/>
  <c r="AP410" i="9"/>
  <c r="AQ410" i="9"/>
  <c r="AX410" i="9" s="1"/>
  <c r="AB411" i="9"/>
  <c r="AG411" i="9"/>
  <c r="AP411" i="9"/>
  <c r="AQ411" i="9"/>
  <c r="AX411" i="9" s="1"/>
  <c r="AB412" i="9"/>
  <c r="AG412" i="9"/>
  <c r="AP412" i="9"/>
  <c r="AQ412" i="9"/>
  <c r="AX412" i="9" s="1"/>
  <c r="AB413" i="9"/>
  <c r="AG413" i="9"/>
  <c r="AP413" i="9"/>
  <c r="AQ413" i="9"/>
  <c r="AX413" i="9" s="1"/>
  <c r="AB414" i="9"/>
  <c r="AG414" i="9"/>
  <c r="AP414" i="9"/>
  <c r="AQ414" i="9"/>
  <c r="AX414" i="9" s="1"/>
  <c r="AB415" i="9"/>
  <c r="AG415" i="9"/>
  <c r="AP415" i="9"/>
  <c r="AQ415" i="9"/>
  <c r="AX415" i="9" s="1"/>
  <c r="AB416" i="9"/>
  <c r="AG416" i="9"/>
  <c r="AP416" i="9"/>
  <c r="AQ416" i="9"/>
  <c r="AX416" i="9" s="1"/>
  <c r="AB417" i="9"/>
  <c r="AG417" i="9"/>
  <c r="AP417" i="9"/>
  <c r="AQ417" i="9"/>
  <c r="AB418" i="9"/>
  <c r="AG418" i="9"/>
  <c r="AP418" i="9"/>
  <c r="AQ418" i="9"/>
  <c r="AX418" i="9" s="1"/>
  <c r="AB419" i="9"/>
  <c r="AG419" i="9"/>
  <c r="AP419" i="9"/>
  <c r="AQ419" i="9"/>
  <c r="AX419" i="9" s="1"/>
  <c r="AB420" i="9"/>
  <c r="AG420" i="9"/>
  <c r="AP420" i="9"/>
  <c r="AQ420" i="9"/>
  <c r="AX420" i="9" s="1"/>
  <c r="AB421" i="9"/>
  <c r="AG421" i="9"/>
  <c r="AP421" i="9"/>
  <c r="AQ421" i="9"/>
  <c r="AX421" i="9" s="1"/>
  <c r="AB422" i="9"/>
  <c r="AG422" i="9"/>
  <c r="AP422" i="9"/>
  <c r="AQ422" i="9"/>
  <c r="AX422" i="9" s="1"/>
  <c r="AB423" i="9"/>
  <c r="AG423" i="9"/>
  <c r="AP423" i="9"/>
  <c r="AQ423" i="9"/>
  <c r="AX423" i="9" s="1"/>
  <c r="AB424" i="9"/>
  <c r="AG424" i="9"/>
  <c r="AP424" i="9"/>
  <c r="AQ424" i="9"/>
  <c r="AX424" i="9" s="1"/>
  <c r="AB425" i="9"/>
  <c r="AG425" i="9"/>
  <c r="AP425" i="9"/>
  <c r="AQ425" i="9"/>
  <c r="AX425" i="9" s="1"/>
  <c r="AB426" i="9"/>
  <c r="AG426" i="9"/>
  <c r="AP426" i="9"/>
  <c r="AQ426" i="9"/>
  <c r="AB427" i="9"/>
  <c r="AG427" i="9"/>
  <c r="AP427" i="9"/>
  <c r="AQ427" i="9"/>
  <c r="AX427" i="9" s="1"/>
  <c r="AB428" i="9"/>
  <c r="AG428" i="9"/>
  <c r="AP428" i="9"/>
  <c r="AQ428" i="9"/>
  <c r="AX428" i="9" s="1"/>
  <c r="AB429" i="9"/>
  <c r="AG429" i="9"/>
  <c r="AP429" i="9"/>
  <c r="AQ429" i="9"/>
  <c r="AX429" i="9" s="1"/>
  <c r="AB430" i="9"/>
  <c r="AG430" i="9"/>
  <c r="AP430" i="9"/>
  <c r="AQ430" i="9"/>
  <c r="AX430" i="9" s="1"/>
  <c r="AB431" i="9"/>
  <c r="AG431" i="9"/>
  <c r="AP431" i="9"/>
  <c r="AQ431" i="9"/>
  <c r="AX431" i="9" s="1"/>
  <c r="AB432" i="9"/>
  <c r="AG432" i="9"/>
  <c r="AP432" i="9"/>
  <c r="AQ432" i="9"/>
  <c r="AY432" i="9" s="1"/>
  <c r="AB433" i="9"/>
  <c r="AG433" i="9"/>
  <c r="AP433" i="9"/>
  <c r="AQ433" i="9"/>
  <c r="AX433" i="9" s="1"/>
  <c r="AB434" i="9"/>
  <c r="AG434" i="9"/>
  <c r="AP434" i="9"/>
  <c r="AQ434" i="9"/>
  <c r="AX434" i="9" s="1"/>
  <c r="AB435" i="9"/>
  <c r="AG435" i="9"/>
  <c r="AP435" i="9"/>
  <c r="AQ435" i="9"/>
  <c r="AX435" i="9" s="1"/>
  <c r="AB436" i="9"/>
  <c r="AG436" i="9"/>
  <c r="AP436" i="9"/>
  <c r="AQ436" i="9"/>
  <c r="AX436" i="9" s="1"/>
  <c r="AB437" i="9"/>
  <c r="AG437" i="9"/>
  <c r="AP437" i="9"/>
  <c r="AQ437" i="9"/>
  <c r="AX437" i="9" s="1"/>
  <c r="AB438" i="9"/>
  <c r="AG438" i="9"/>
  <c r="AP438" i="9"/>
  <c r="AQ438" i="9"/>
  <c r="AY438" i="9" s="1"/>
  <c r="AB439" i="9"/>
  <c r="AG439" i="9"/>
  <c r="AP439" i="9"/>
  <c r="AQ439" i="9"/>
  <c r="AX439" i="9" s="1"/>
  <c r="AB440" i="9"/>
  <c r="AG440" i="9"/>
  <c r="AP440" i="9"/>
  <c r="AQ440" i="9"/>
  <c r="AX440" i="9" s="1"/>
  <c r="AB441" i="9"/>
  <c r="AG441" i="9"/>
  <c r="AP441" i="9"/>
  <c r="AQ441" i="9"/>
  <c r="AX441" i="9" s="1"/>
  <c r="AB442" i="9"/>
  <c r="AG442" i="9"/>
  <c r="AP442" i="9"/>
  <c r="AQ442" i="9"/>
  <c r="AX442" i="9" s="1"/>
  <c r="AB443" i="9"/>
  <c r="AG443" i="9"/>
  <c r="AP443" i="9"/>
  <c r="AQ443" i="9"/>
  <c r="AX443" i="9" s="1"/>
  <c r="AB444" i="9"/>
  <c r="AG444" i="9"/>
  <c r="AP444" i="9"/>
  <c r="AQ444" i="9"/>
  <c r="AY444" i="9" s="1"/>
  <c r="AB445" i="9"/>
  <c r="AG445" i="9"/>
  <c r="AP445" i="9"/>
  <c r="AQ445" i="9"/>
  <c r="AX445" i="9" s="1"/>
  <c r="AB446" i="9"/>
  <c r="AG446" i="9"/>
  <c r="AP446" i="9"/>
  <c r="AQ446" i="9"/>
  <c r="AX446" i="9" s="1"/>
  <c r="AB447" i="9"/>
  <c r="AG447" i="9"/>
  <c r="AP447" i="9"/>
  <c r="AQ447" i="9"/>
  <c r="AX447" i="9" s="1"/>
  <c r="AB448" i="9"/>
  <c r="AG448" i="9"/>
  <c r="AP448" i="9"/>
  <c r="AQ448" i="9"/>
  <c r="AX448" i="9" s="1"/>
  <c r="AB449" i="9"/>
  <c r="AG449" i="9"/>
  <c r="AP449" i="9"/>
  <c r="AQ449" i="9"/>
  <c r="AX449" i="9" s="1"/>
  <c r="AB450" i="9"/>
  <c r="AG450" i="9"/>
  <c r="AP450" i="9"/>
  <c r="AQ450" i="9"/>
  <c r="AY450" i="9" s="1"/>
  <c r="AB451" i="9"/>
  <c r="AG451" i="9"/>
  <c r="AP451" i="9"/>
  <c r="AQ451" i="9"/>
  <c r="AX451" i="9" s="1"/>
  <c r="AB452" i="9"/>
  <c r="AG452" i="9"/>
  <c r="AP452" i="9"/>
  <c r="AQ452" i="9"/>
  <c r="AX452" i="9" s="1"/>
  <c r="AB453" i="9"/>
  <c r="AG453" i="9"/>
  <c r="AP453" i="9"/>
  <c r="AQ453" i="9"/>
  <c r="AB454" i="9"/>
  <c r="AG454" i="9"/>
  <c r="AP454" i="9"/>
  <c r="AQ454" i="9"/>
  <c r="AX454" i="9" s="1"/>
  <c r="AB455" i="9"/>
  <c r="AG455" i="9"/>
  <c r="AP455" i="9"/>
  <c r="AQ455" i="9"/>
  <c r="AX455" i="9" s="1"/>
  <c r="AB456" i="9"/>
  <c r="AG456" i="9"/>
  <c r="AP456" i="9"/>
  <c r="AQ456" i="9"/>
  <c r="AX456" i="9" s="1"/>
  <c r="AB457" i="9"/>
  <c r="AG457" i="9"/>
  <c r="AP457" i="9"/>
  <c r="AQ457" i="9"/>
  <c r="AX457" i="9" s="1"/>
  <c r="AB458" i="9"/>
  <c r="AG458" i="9"/>
  <c r="AP458" i="9"/>
  <c r="AQ458" i="9"/>
  <c r="AX458" i="9" s="1"/>
  <c r="AB459" i="9"/>
  <c r="AG459" i="9"/>
  <c r="AP459" i="9"/>
  <c r="AQ459" i="9"/>
  <c r="AY459" i="9" s="1"/>
  <c r="AB460" i="9"/>
  <c r="AG460" i="9"/>
  <c r="AP460" i="9"/>
  <c r="AQ460" i="9"/>
  <c r="AB461" i="9"/>
  <c r="AG461" i="9"/>
  <c r="AP461" i="9"/>
  <c r="AQ461" i="9"/>
  <c r="AB462" i="9"/>
  <c r="AG462" i="9"/>
  <c r="AP462" i="9"/>
  <c r="AQ462" i="9"/>
  <c r="AX462" i="9" s="1"/>
  <c r="AB463" i="9"/>
  <c r="AG463" i="9"/>
  <c r="AP463" i="9"/>
  <c r="AQ463" i="9"/>
  <c r="AB464" i="9"/>
  <c r="AG464" i="9"/>
  <c r="AP464" i="9"/>
  <c r="AQ464" i="9"/>
  <c r="AX464" i="9" s="1"/>
  <c r="AB465" i="9"/>
  <c r="AG465" i="9"/>
  <c r="AP465" i="9"/>
  <c r="AQ465" i="9"/>
  <c r="AX465" i="9" s="1"/>
  <c r="AB466" i="9"/>
  <c r="AG466" i="9"/>
  <c r="AP466" i="9"/>
  <c r="AQ466" i="9"/>
  <c r="AB467" i="9"/>
  <c r="AG467" i="9"/>
  <c r="AP467" i="9"/>
  <c r="AQ467" i="9"/>
  <c r="AX467" i="9" s="1"/>
  <c r="AB468" i="9"/>
  <c r="AG468" i="9"/>
  <c r="AP468" i="9"/>
  <c r="AQ468" i="9"/>
  <c r="AX468" i="9" s="1"/>
  <c r="AB469" i="9"/>
  <c r="AG469" i="9"/>
  <c r="AP469" i="9"/>
  <c r="AQ469" i="9"/>
  <c r="AB470" i="9"/>
  <c r="AG470" i="9"/>
  <c r="AP470" i="9"/>
  <c r="AQ470" i="9"/>
  <c r="AX470" i="9" s="1"/>
  <c r="AB471" i="9"/>
  <c r="AG471" i="9"/>
  <c r="AP471" i="9"/>
  <c r="AQ471" i="9"/>
  <c r="AX471" i="9" s="1"/>
  <c r="AB472" i="9"/>
  <c r="AG472" i="9"/>
  <c r="AP472" i="9"/>
  <c r="AQ472" i="9"/>
  <c r="AB473" i="9"/>
  <c r="AG473" i="9"/>
  <c r="AP473" i="9"/>
  <c r="AQ473" i="9"/>
  <c r="AX473" i="9" s="1"/>
  <c r="AB474" i="9"/>
  <c r="AG474" i="9"/>
  <c r="AP474" i="9"/>
  <c r="AQ474" i="9"/>
  <c r="AX474" i="9" s="1"/>
  <c r="AB475" i="9"/>
  <c r="AG475" i="9"/>
  <c r="AP475" i="9"/>
  <c r="AQ475" i="9"/>
  <c r="AB476" i="9"/>
  <c r="AG476" i="9"/>
  <c r="AP476" i="9"/>
  <c r="AQ476" i="9"/>
  <c r="AX476" i="9" s="1"/>
  <c r="AB477" i="9"/>
  <c r="AG477" i="9"/>
  <c r="AP477" i="9"/>
  <c r="AQ477" i="9"/>
  <c r="AX477" i="9" s="1"/>
  <c r="AB478" i="9"/>
  <c r="AG478" i="9"/>
  <c r="AP478" i="9"/>
  <c r="AQ478" i="9"/>
  <c r="AB479" i="9"/>
  <c r="AG479" i="9"/>
  <c r="AP479" i="9"/>
  <c r="AQ479" i="9"/>
  <c r="AX479" i="9" s="1"/>
  <c r="AB480" i="9"/>
  <c r="AG480" i="9"/>
  <c r="AP480" i="9"/>
  <c r="AQ480" i="9"/>
  <c r="AY480" i="9" s="1"/>
  <c r="AB481" i="9"/>
  <c r="AG481" i="9"/>
  <c r="AP481" i="9"/>
  <c r="AQ481" i="9"/>
  <c r="AB482" i="9"/>
  <c r="AG482" i="9"/>
  <c r="AP482" i="9"/>
  <c r="AQ482" i="9"/>
  <c r="AX482" i="9" s="1"/>
  <c r="AB483" i="9"/>
  <c r="AG483" i="9"/>
  <c r="AP483" i="9"/>
  <c r="AQ483" i="9"/>
  <c r="AX483" i="9" s="1"/>
  <c r="AB484" i="9"/>
  <c r="AG484" i="9"/>
  <c r="AP484" i="9"/>
  <c r="AQ484" i="9"/>
  <c r="AB485" i="9"/>
  <c r="AG485" i="9"/>
  <c r="AP485" i="9"/>
  <c r="AQ485" i="9"/>
  <c r="AX485" i="9" s="1"/>
  <c r="AB486" i="9"/>
  <c r="AG486" i="9"/>
  <c r="AP486" i="9"/>
  <c r="AQ486" i="9"/>
  <c r="AX486" i="9" s="1"/>
  <c r="AB487" i="9"/>
  <c r="AG487" i="9"/>
  <c r="AP487" i="9"/>
  <c r="AQ487" i="9"/>
  <c r="AB488" i="9"/>
  <c r="AG488" i="9"/>
  <c r="AP488" i="9"/>
  <c r="AQ488" i="9"/>
  <c r="AX488" i="9" s="1"/>
  <c r="AB489" i="9"/>
  <c r="AG489" i="9"/>
  <c r="AP489" i="9"/>
  <c r="AQ489" i="9"/>
  <c r="AY489" i="9" s="1"/>
  <c r="AB490" i="9"/>
  <c r="AG490" i="9"/>
  <c r="AP490" i="9"/>
  <c r="AQ490" i="9"/>
  <c r="AB491" i="9"/>
  <c r="AG491" i="9"/>
  <c r="AP491" i="9"/>
  <c r="AQ491" i="9"/>
  <c r="AX491" i="9" s="1"/>
  <c r="AB492" i="9"/>
  <c r="AG492" i="9"/>
  <c r="AP492" i="9"/>
  <c r="AQ492" i="9"/>
  <c r="AX492" i="9" s="1"/>
  <c r="AB493" i="9"/>
  <c r="AG493" i="9"/>
  <c r="AP493" i="9"/>
  <c r="AQ493" i="9"/>
  <c r="AB494" i="9"/>
  <c r="AG494" i="9"/>
  <c r="AP494" i="9"/>
  <c r="AQ494" i="9"/>
  <c r="AX494" i="9" s="1"/>
  <c r="AB495" i="9"/>
  <c r="AG495" i="9"/>
  <c r="AP495" i="9"/>
  <c r="AQ495" i="9"/>
  <c r="AY495" i="9" s="1"/>
  <c r="AB496" i="9"/>
  <c r="AG496" i="9"/>
  <c r="AP496" i="9"/>
  <c r="AQ496" i="9"/>
  <c r="AB497" i="9"/>
  <c r="AG497" i="9"/>
  <c r="AP497" i="9"/>
  <c r="AQ497" i="9"/>
  <c r="AX497" i="9" s="1"/>
  <c r="AB498" i="9"/>
  <c r="AG498" i="9"/>
  <c r="AP498" i="9"/>
  <c r="AQ498" i="9"/>
  <c r="AX498" i="9" s="1"/>
  <c r="AB499" i="9"/>
  <c r="AG499" i="9"/>
  <c r="AP499" i="9"/>
  <c r="AQ499" i="9"/>
  <c r="AB500" i="9"/>
  <c r="AG500" i="9"/>
  <c r="AP500" i="9"/>
  <c r="AQ500" i="9"/>
  <c r="AX500" i="9" s="1"/>
  <c r="AB501" i="9"/>
  <c r="AG501" i="9"/>
  <c r="AP501" i="9"/>
  <c r="AQ501" i="9"/>
  <c r="AY501" i="9" s="1"/>
  <c r="AB502" i="9"/>
  <c r="AG502" i="9"/>
  <c r="AP502" i="9"/>
  <c r="AQ502" i="9"/>
  <c r="AB503" i="9"/>
  <c r="AG503" i="9"/>
  <c r="AP503" i="9"/>
  <c r="AQ503" i="9"/>
  <c r="AX503" i="9" s="1"/>
  <c r="AB504" i="9"/>
  <c r="AG504" i="9"/>
  <c r="AP504" i="9"/>
  <c r="AQ504" i="9"/>
  <c r="AX504" i="9" s="1"/>
  <c r="AB505" i="9"/>
  <c r="AG505" i="9"/>
  <c r="AP505" i="9"/>
  <c r="AQ505" i="9"/>
  <c r="AB506" i="9"/>
  <c r="AG506" i="9"/>
  <c r="AP506" i="9"/>
  <c r="AQ506" i="9"/>
  <c r="AX506" i="9" s="1"/>
  <c r="AB507" i="9"/>
  <c r="AG507" i="9"/>
  <c r="AP507" i="9"/>
  <c r="AQ507" i="9"/>
  <c r="AY507" i="9" s="1"/>
  <c r="AB508" i="9"/>
  <c r="AG508" i="9"/>
  <c r="AP508" i="9"/>
  <c r="AQ508" i="9"/>
  <c r="AB509" i="9"/>
  <c r="AG509" i="9"/>
  <c r="AP509" i="9"/>
  <c r="AQ509" i="9"/>
  <c r="AX509" i="9" s="1"/>
  <c r="AB510" i="9"/>
  <c r="AG510" i="9"/>
  <c r="AP510" i="9"/>
  <c r="AQ510" i="9"/>
  <c r="AY510" i="9" s="1"/>
  <c r="AB511" i="9"/>
  <c r="AG511" i="9"/>
  <c r="AP511" i="9"/>
  <c r="AQ511" i="9"/>
  <c r="AY511" i="9" s="1"/>
  <c r="AB512" i="9"/>
  <c r="AG512" i="9"/>
  <c r="AP512" i="9"/>
  <c r="AQ512" i="9"/>
  <c r="AX512" i="9" s="1"/>
  <c r="AB513" i="9"/>
  <c r="AG513" i="9"/>
  <c r="AP513" i="9"/>
  <c r="AQ513" i="9"/>
  <c r="AX513" i="9" s="1"/>
  <c r="AB514" i="9"/>
  <c r="AG514" i="9"/>
  <c r="AP514" i="9"/>
  <c r="AQ514" i="9"/>
  <c r="AY514" i="9" s="1"/>
  <c r="AB515" i="9"/>
  <c r="AG515" i="9"/>
  <c r="AP515" i="9"/>
  <c r="AQ515" i="9"/>
  <c r="AX515" i="9" s="1"/>
  <c r="AB516" i="9"/>
  <c r="AG516" i="9"/>
  <c r="AP516" i="9"/>
  <c r="AQ516" i="9"/>
  <c r="AX516" i="9" s="1"/>
  <c r="AB517" i="9"/>
  <c r="AG517" i="9"/>
  <c r="AP517" i="9"/>
  <c r="AQ517" i="9"/>
  <c r="AY517" i="9" s="1"/>
  <c r="AB518" i="9"/>
  <c r="AG518" i="9"/>
  <c r="AP518" i="9"/>
  <c r="AQ518" i="9"/>
  <c r="AX518" i="9" s="1"/>
  <c r="AB519" i="9"/>
  <c r="AG519" i="9"/>
  <c r="AP519" i="9"/>
  <c r="AQ519" i="9"/>
  <c r="AX519" i="9" s="1"/>
  <c r="AB520" i="9"/>
  <c r="AG520" i="9"/>
  <c r="AP520" i="9"/>
  <c r="AQ520" i="9"/>
  <c r="AY520" i="9" s="1"/>
  <c r="AB521" i="9"/>
  <c r="AG521" i="9"/>
  <c r="AP521" i="9"/>
  <c r="AQ521" i="9"/>
  <c r="AX521" i="9" s="1"/>
  <c r="AB522" i="9"/>
  <c r="AG522" i="9"/>
  <c r="AP522" i="9"/>
  <c r="AQ522" i="9"/>
  <c r="AX522" i="9" s="1"/>
  <c r="AB523" i="9"/>
  <c r="AG523" i="9"/>
  <c r="AP523" i="9"/>
  <c r="AQ523" i="9"/>
  <c r="AY523" i="9" s="1"/>
  <c r="AB524" i="9"/>
  <c r="AG524" i="9"/>
  <c r="AP524" i="9"/>
  <c r="AQ524" i="9"/>
  <c r="AX524" i="9" s="1"/>
  <c r="AB525" i="9"/>
  <c r="AG525" i="9"/>
  <c r="AP525" i="9"/>
  <c r="AQ525" i="9"/>
  <c r="AX525" i="9" s="1"/>
  <c r="AB526" i="9"/>
  <c r="AG526" i="9"/>
  <c r="AP526" i="9"/>
  <c r="AQ526" i="9"/>
  <c r="AY526" i="9" s="1"/>
  <c r="AB527" i="9"/>
  <c r="AG527" i="9"/>
  <c r="AP527" i="9"/>
  <c r="AQ527" i="9"/>
  <c r="AX527" i="9" s="1"/>
  <c r="AB528" i="9"/>
  <c r="AG528" i="9"/>
  <c r="AP528" i="9"/>
  <c r="AQ528" i="9"/>
  <c r="AX528" i="9" s="1"/>
  <c r="AB529" i="9"/>
  <c r="AG529" i="9"/>
  <c r="AP529" i="9"/>
  <c r="AQ529" i="9"/>
  <c r="AY529" i="9" s="1"/>
  <c r="AB530" i="9"/>
  <c r="AG530" i="9"/>
  <c r="AP530" i="9"/>
  <c r="AQ530" i="9"/>
  <c r="AX530" i="9" s="1"/>
  <c r="AB531" i="9"/>
  <c r="AG531" i="9"/>
  <c r="AP531" i="9"/>
  <c r="AQ531" i="9"/>
  <c r="AX531" i="9" s="1"/>
  <c r="AB532" i="9"/>
  <c r="AG532" i="9"/>
  <c r="AP532" i="9"/>
  <c r="AQ532" i="9"/>
  <c r="AY532" i="9" s="1"/>
  <c r="AB533" i="9"/>
  <c r="AG533" i="9"/>
  <c r="AP533" i="9"/>
  <c r="AQ533" i="9"/>
  <c r="AX533" i="9" s="1"/>
  <c r="AB534" i="9"/>
  <c r="AG534" i="9"/>
  <c r="AP534" i="9"/>
  <c r="AQ534" i="9"/>
  <c r="AX534" i="9" s="1"/>
  <c r="AB535" i="9"/>
  <c r="AG535" i="9"/>
  <c r="AP535" i="9"/>
  <c r="AQ535" i="9"/>
  <c r="AY535" i="9" s="1"/>
  <c r="AB536" i="9"/>
  <c r="AG536" i="9"/>
  <c r="AP536" i="9"/>
  <c r="AQ536" i="9"/>
  <c r="AX536" i="9" s="1"/>
  <c r="AB537" i="9"/>
  <c r="AG537" i="9"/>
  <c r="AP537" i="9"/>
  <c r="AQ537" i="9"/>
  <c r="AX537" i="9" s="1"/>
  <c r="AB538" i="9"/>
  <c r="AG538" i="9"/>
  <c r="AP538" i="9"/>
  <c r="AQ538" i="9"/>
  <c r="AY538" i="9" s="1"/>
  <c r="AB539" i="9"/>
  <c r="AG539" i="9"/>
  <c r="AP539" i="9"/>
  <c r="AQ539" i="9"/>
  <c r="AX539" i="9" s="1"/>
  <c r="AB540" i="9"/>
  <c r="AG540" i="9"/>
  <c r="AP540" i="9"/>
  <c r="AQ540" i="9"/>
  <c r="AX540" i="9" s="1"/>
  <c r="AB541" i="9"/>
  <c r="AG541" i="9"/>
  <c r="AP541" i="9"/>
  <c r="AQ541" i="9"/>
  <c r="AY541" i="9" s="1"/>
  <c r="AB542" i="9"/>
  <c r="AG542" i="9"/>
  <c r="AP542" i="9"/>
  <c r="AQ542" i="9"/>
  <c r="AX542" i="9" s="1"/>
  <c r="AB543" i="9"/>
  <c r="AG543" i="9"/>
  <c r="AP543" i="9"/>
  <c r="AQ543" i="9"/>
  <c r="AX543" i="9" s="1"/>
  <c r="AB544" i="9"/>
  <c r="AG544" i="9"/>
  <c r="AP544" i="9"/>
  <c r="AQ544" i="9"/>
  <c r="AY544" i="9" s="1"/>
  <c r="AB545" i="9"/>
  <c r="AG545" i="9"/>
  <c r="AP545" i="9"/>
  <c r="AQ545" i="9"/>
  <c r="AX545" i="9" s="1"/>
  <c r="AB546" i="9"/>
  <c r="AG546" i="9"/>
  <c r="AP546" i="9"/>
  <c r="AQ546" i="9"/>
  <c r="AX546" i="9" s="1"/>
  <c r="AB547" i="9"/>
  <c r="AG547" i="9"/>
  <c r="AP547" i="9"/>
  <c r="AQ547" i="9"/>
  <c r="AY547" i="9" s="1"/>
  <c r="AB548" i="9"/>
  <c r="AG548" i="9"/>
  <c r="AP548" i="9"/>
  <c r="AQ548" i="9"/>
  <c r="AX548" i="9" s="1"/>
  <c r="AB549" i="9"/>
  <c r="AG549" i="9"/>
  <c r="AP549" i="9"/>
  <c r="AQ549" i="9"/>
  <c r="AX549" i="9" s="1"/>
  <c r="AB550" i="9"/>
  <c r="AG550" i="9"/>
  <c r="AP550" i="9"/>
  <c r="AQ550" i="9"/>
  <c r="AY550" i="9" s="1"/>
  <c r="AX550" i="9"/>
  <c r="AB551" i="9"/>
  <c r="AG551" i="9"/>
  <c r="AP551" i="9"/>
  <c r="AQ551" i="9"/>
  <c r="AX551" i="9" s="1"/>
  <c r="AB552" i="9"/>
  <c r="AG552" i="9"/>
  <c r="AP552" i="9"/>
  <c r="AQ552" i="9"/>
  <c r="AX552" i="9" s="1"/>
  <c r="AB553" i="9"/>
  <c r="AG553" i="9"/>
  <c r="AP553" i="9"/>
  <c r="AQ553" i="9"/>
  <c r="AY553" i="9" s="1"/>
  <c r="AB554" i="9"/>
  <c r="AG554" i="9"/>
  <c r="AP554" i="9"/>
  <c r="AQ554" i="9"/>
  <c r="AX554" i="9" s="1"/>
  <c r="AB555" i="9"/>
  <c r="AG555" i="9"/>
  <c r="AP555" i="9"/>
  <c r="AQ555" i="9"/>
  <c r="AX555" i="9" s="1"/>
  <c r="AB556" i="9"/>
  <c r="AG556" i="9"/>
  <c r="AP556" i="9"/>
  <c r="AQ556" i="9"/>
  <c r="AY556" i="9" s="1"/>
  <c r="AB557" i="9"/>
  <c r="AG557" i="9"/>
  <c r="AP557" i="9"/>
  <c r="AQ557" i="9"/>
  <c r="AX557" i="9" s="1"/>
  <c r="AB558" i="9"/>
  <c r="AG558" i="9"/>
  <c r="AP558" i="9"/>
  <c r="AQ558" i="9"/>
  <c r="AX558" i="9" s="1"/>
  <c r="AB559" i="9"/>
  <c r="AG559" i="9"/>
  <c r="AP559" i="9"/>
  <c r="AQ559" i="9"/>
  <c r="AY559" i="9" s="1"/>
  <c r="AB560" i="9"/>
  <c r="AG560" i="9"/>
  <c r="AP560" i="9"/>
  <c r="AQ560" i="9"/>
  <c r="AX560" i="9" s="1"/>
  <c r="AB561" i="9"/>
  <c r="AG561" i="9"/>
  <c r="AP561" i="9"/>
  <c r="AQ561" i="9"/>
  <c r="AX561" i="9" s="1"/>
  <c r="AB562" i="9"/>
  <c r="AG562" i="9"/>
  <c r="AP562" i="9"/>
  <c r="AQ562" i="9"/>
  <c r="AY562" i="9" s="1"/>
  <c r="AB563" i="9"/>
  <c r="AG563" i="9"/>
  <c r="AP563" i="9"/>
  <c r="AQ563" i="9"/>
  <c r="AX563" i="9" s="1"/>
  <c r="AB564" i="9"/>
  <c r="AG564" i="9"/>
  <c r="AP564" i="9"/>
  <c r="AQ564" i="9"/>
  <c r="AX564" i="9" s="1"/>
  <c r="AB565" i="9"/>
  <c r="AG565" i="9"/>
  <c r="AP565" i="9"/>
  <c r="AQ565" i="9"/>
  <c r="AY565" i="9" s="1"/>
  <c r="AB566" i="9"/>
  <c r="AG566" i="9"/>
  <c r="AP566" i="9"/>
  <c r="AQ566" i="9"/>
  <c r="AX566" i="9" s="1"/>
  <c r="AB567" i="9"/>
  <c r="AG567" i="9"/>
  <c r="AP567" i="9"/>
  <c r="AQ567" i="9"/>
  <c r="AX567" i="9" s="1"/>
  <c r="AB568" i="9"/>
  <c r="AG568" i="9"/>
  <c r="AP568" i="9"/>
  <c r="AQ568" i="9"/>
  <c r="AY568" i="9" s="1"/>
  <c r="AB569" i="9"/>
  <c r="AG569" i="9"/>
  <c r="AP569" i="9"/>
  <c r="AQ569" i="9"/>
  <c r="AX569" i="9" s="1"/>
  <c r="AB570" i="9"/>
  <c r="AG570" i="9"/>
  <c r="AP570" i="9"/>
  <c r="AQ570" i="9"/>
  <c r="AX570" i="9" s="1"/>
  <c r="AB571" i="9"/>
  <c r="AG571" i="9"/>
  <c r="AP571" i="9"/>
  <c r="AQ571" i="9"/>
  <c r="AY571" i="9" s="1"/>
  <c r="AB572" i="9"/>
  <c r="AG572" i="9"/>
  <c r="AP572" i="9"/>
  <c r="AQ572" i="9"/>
  <c r="AX572" i="9" s="1"/>
  <c r="AB573" i="9"/>
  <c r="AG573" i="9"/>
  <c r="AP573" i="9"/>
  <c r="AQ573" i="9"/>
  <c r="AX573" i="9" s="1"/>
  <c r="AB574" i="9"/>
  <c r="AG574" i="9"/>
  <c r="AP574" i="9"/>
  <c r="AQ574" i="9"/>
  <c r="AY574" i="9" s="1"/>
  <c r="AB575" i="9"/>
  <c r="AG575" i="9"/>
  <c r="AP575" i="9"/>
  <c r="AQ575" i="9"/>
  <c r="AX575" i="9" s="1"/>
  <c r="AB576" i="9"/>
  <c r="AG576" i="9"/>
  <c r="AP576" i="9"/>
  <c r="AQ576" i="9"/>
  <c r="AY576" i="9" s="1"/>
  <c r="AB577" i="9"/>
  <c r="AG577" i="9"/>
  <c r="AP577" i="9"/>
  <c r="AQ577" i="9"/>
  <c r="AY577" i="9" s="1"/>
  <c r="AB578" i="9"/>
  <c r="AG578" i="9"/>
  <c r="AP578" i="9"/>
  <c r="AQ578" i="9"/>
  <c r="AX578" i="9" s="1"/>
  <c r="AB579" i="9"/>
  <c r="AG579" i="9"/>
  <c r="AP579" i="9"/>
  <c r="AQ579" i="9"/>
  <c r="AX579" i="9" s="1"/>
  <c r="AB580" i="9"/>
  <c r="AG580" i="9"/>
  <c r="AP580" i="9"/>
  <c r="AQ580" i="9"/>
  <c r="AY580" i="9" s="1"/>
  <c r="AB581" i="9"/>
  <c r="AG581" i="9"/>
  <c r="AP581" i="9"/>
  <c r="AQ581" i="9"/>
  <c r="AX581" i="9" s="1"/>
  <c r="AB582" i="9"/>
  <c r="AG582" i="9"/>
  <c r="AP582" i="9"/>
  <c r="AQ582" i="9"/>
  <c r="AX582" i="9" s="1"/>
  <c r="AB583" i="9"/>
  <c r="AG583" i="9"/>
  <c r="AP583" i="9"/>
  <c r="AQ583" i="9"/>
  <c r="AY583" i="9" s="1"/>
  <c r="AB584" i="9"/>
  <c r="AG584" i="9"/>
  <c r="AP584" i="9"/>
  <c r="AQ584" i="9"/>
  <c r="AX584" i="9" s="1"/>
  <c r="AB585" i="9"/>
  <c r="AG585" i="9"/>
  <c r="AP585" i="9"/>
  <c r="AQ585" i="9"/>
  <c r="AX585" i="9" s="1"/>
  <c r="AB586" i="9"/>
  <c r="AG586" i="9"/>
  <c r="AP586" i="9"/>
  <c r="AQ586" i="9"/>
  <c r="AY586" i="9" s="1"/>
  <c r="AB587" i="9"/>
  <c r="AG587" i="9"/>
  <c r="AP587" i="9"/>
  <c r="AQ587" i="9"/>
  <c r="AX587" i="9" s="1"/>
  <c r="AB588" i="9"/>
  <c r="AG588" i="9"/>
  <c r="AP588" i="9"/>
  <c r="AQ588" i="9"/>
  <c r="AX588" i="9" s="1"/>
  <c r="AB589" i="9"/>
  <c r="AG589" i="9"/>
  <c r="AP589" i="9"/>
  <c r="AQ589" i="9"/>
  <c r="AY589" i="9" s="1"/>
  <c r="AB590" i="9"/>
  <c r="AG590" i="9"/>
  <c r="AP590" i="9"/>
  <c r="AQ590" i="9"/>
  <c r="AX590" i="9" s="1"/>
  <c r="AB591" i="9"/>
  <c r="AG591" i="9"/>
  <c r="AP591" i="9"/>
  <c r="AQ591" i="9"/>
  <c r="AX591" i="9" s="1"/>
  <c r="AB592" i="9"/>
  <c r="AG592" i="9"/>
  <c r="AP592" i="9"/>
  <c r="AQ592" i="9"/>
  <c r="AY592" i="9" s="1"/>
  <c r="AB593" i="9"/>
  <c r="AG593" i="9"/>
  <c r="AP593" i="9"/>
  <c r="AQ593" i="9"/>
  <c r="AX593" i="9" s="1"/>
  <c r="AB594" i="9"/>
  <c r="AG594" i="9"/>
  <c r="AP594" i="9"/>
  <c r="AQ594" i="9"/>
  <c r="AX594" i="9" s="1"/>
  <c r="AB595" i="9"/>
  <c r="AG595" i="9"/>
  <c r="AP595" i="9"/>
  <c r="AQ595" i="9"/>
  <c r="AY595" i="9" s="1"/>
  <c r="AB596" i="9"/>
  <c r="AG596" i="9"/>
  <c r="AP596" i="9"/>
  <c r="AQ596" i="9"/>
  <c r="AX596" i="9" s="1"/>
  <c r="AB597" i="9"/>
  <c r="AG597" i="9"/>
  <c r="AP597" i="9"/>
  <c r="AQ597" i="9"/>
  <c r="AX597" i="9" s="1"/>
  <c r="AB598" i="9"/>
  <c r="AG598" i="9"/>
  <c r="AP598" i="9"/>
  <c r="AQ598" i="9"/>
  <c r="AY598" i="9" s="1"/>
  <c r="AB599" i="9"/>
  <c r="AG599" i="9"/>
  <c r="AP599" i="9"/>
  <c r="AQ599" i="9"/>
  <c r="AX599" i="9" s="1"/>
  <c r="AB600" i="9"/>
  <c r="AG600" i="9"/>
  <c r="AP600" i="9"/>
  <c r="AQ600" i="9"/>
  <c r="AY600" i="9" s="1"/>
  <c r="AB601" i="9"/>
  <c r="AG601" i="9"/>
  <c r="AP601" i="9"/>
  <c r="AQ601" i="9"/>
  <c r="AY601" i="9" s="1"/>
  <c r="AB602" i="9"/>
  <c r="AG602" i="9"/>
  <c r="AP602" i="9"/>
  <c r="AQ602" i="9"/>
  <c r="AX602" i="9" s="1"/>
  <c r="AB603" i="9"/>
  <c r="AG603" i="9"/>
  <c r="AP603" i="9"/>
  <c r="AQ603" i="9"/>
  <c r="AX603" i="9" s="1"/>
  <c r="AB604" i="9"/>
  <c r="AG604" i="9"/>
  <c r="AP604" i="9"/>
  <c r="AQ604" i="9"/>
  <c r="AY604" i="9" s="1"/>
  <c r="AB605" i="9"/>
  <c r="AG605" i="9"/>
  <c r="AP605" i="9"/>
  <c r="AQ605" i="9"/>
  <c r="AX605" i="9" s="1"/>
  <c r="AB606" i="9"/>
  <c r="AG606" i="9"/>
  <c r="AP606" i="9"/>
  <c r="AQ606" i="9"/>
  <c r="AX606" i="9" s="1"/>
  <c r="E607" i="9"/>
  <c r="L607" i="9"/>
  <c r="AC607" i="9"/>
  <c r="AD607" i="9"/>
  <c r="AE607" i="9"/>
  <c r="AH607" i="9"/>
  <c r="AI607" i="9"/>
  <c r="AL607" i="9"/>
  <c r="AS607" i="9"/>
  <c r="AU607" i="9"/>
  <c r="AW607" i="9"/>
  <c r="AY248" i="9" l="1"/>
  <c r="AX66" i="9"/>
  <c r="AX11" i="9"/>
  <c r="AX191" i="9"/>
  <c r="AX144" i="9"/>
  <c r="AY351" i="9"/>
  <c r="AY338" i="9"/>
  <c r="AX300" i="9"/>
  <c r="AX90" i="9"/>
  <c r="AX532" i="9"/>
  <c r="AY236" i="9"/>
  <c r="AX432" i="9"/>
  <c r="AX214" i="9"/>
  <c r="AY522" i="9"/>
  <c r="AY333" i="9"/>
  <c r="AX192" i="9"/>
  <c r="AX39" i="9"/>
  <c r="AY462" i="9"/>
  <c r="AX297" i="9"/>
  <c r="AX173" i="9"/>
  <c r="AX598" i="9"/>
  <c r="AX520" i="9"/>
  <c r="AX405" i="9"/>
  <c r="AX233" i="9"/>
  <c r="AX164" i="9"/>
  <c r="AX34" i="9"/>
  <c r="AY588" i="9"/>
  <c r="AX495" i="9"/>
  <c r="AX396" i="9"/>
  <c r="AX568" i="9"/>
  <c r="AY477" i="9"/>
  <c r="AY356" i="9"/>
  <c r="AX205" i="9"/>
  <c r="AX133" i="9"/>
  <c r="AX559" i="9"/>
  <c r="AX501" i="9"/>
  <c r="AX459" i="9"/>
  <c r="AY384" i="9"/>
  <c r="AX258" i="9"/>
  <c r="AX225" i="9"/>
  <c r="AX183" i="9"/>
  <c r="AX120" i="9"/>
  <c r="AX24" i="9"/>
  <c r="AY435" i="9"/>
  <c r="AY363" i="9"/>
  <c r="AY249" i="9"/>
  <c r="AX600" i="9"/>
  <c r="AX541" i="9"/>
  <c r="AY494" i="9"/>
  <c r="AX324" i="9"/>
  <c r="AX207" i="9"/>
  <c r="AX165" i="9"/>
  <c r="AX79" i="9"/>
  <c r="AX514" i="9"/>
  <c r="AY492" i="9"/>
  <c r="AY420" i="9"/>
  <c r="AY381" i="9"/>
  <c r="AY281" i="9"/>
  <c r="AX224" i="9"/>
  <c r="AX201" i="9"/>
  <c r="AX182" i="9"/>
  <c r="AY156" i="9"/>
  <c r="AX117" i="9"/>
  <c r="AX63" i="9"/>
  <c r="AY23" i="9"/>
  <c r="AX576" i="9"/>
  <c r="AY540" i="9"/>
  <c r="AX507" i="9"/>
  <c r="AX489" i="9"/>
  <c r="AY447" i="9"/>
  <c r="AY315" i="9"/>
  <c r="AY275" i="9"/>
  <c r="AX216" i="9"/>
  <c r="AX193" i="9"/>
  <c r="AY174" i="9"/>
  <c r="AX106" i="9"/>
  <c r="AX52" i="9"/>
  <c r="AX574" i="9"/>
  <c r="AX538" i="9"/>
  <c r="AY506" i="9"/>
  <c r="AX480" i="9"/>
  <c r="AY414" i="9"/>
  <c r="AX369" i="9"/>
  <c r="AY339" i="9"/>
  <c r="AX241" i="9"/>
  <c r="AX215" i="9"/>
  <c r="AX147" i="9"/>
  <c r="AX93" i="9"/>
  <c r="AX45" i="9"/>
  <c r="AY261" i="9"/>
  <c r="AY227" i="9"/>
  <c r="AX162" i="9"/>
  <c r="AX142" i="9"/>
  <c r="AX115" i="9"/>
  <c r="AX88" i="9"/>
  <c r="AX61" i="9"/>
  <c r="AX36" i="9"/>
  <c r="AY15" i="9"/>
  <c r="AX586" i="9"/>
  <c r="AY558" i="9"/>
  <c r="AY402" i="9"/>
  <c r="AY129" i="9"/>
  <c r="AY102" i="9"/>
  <c r="AY75" i="9"/>
  <c r="AY48" i="9"/>
  <c r="AY27" i="9"/>
  <c r="AX556" i="9"/>
  <c r="AX523" i="9"/>
  <c r="AY504" i="9"/>
  <c r="AX450" i="9"/>
  <c r="AY431" i="9"/>
  <c r="AY368" i="9"/>
  <c r="AY350" i="9"/>
  <c r="AX318" i="9"/>
  <c r="AX282" i="9"/>
  <c r="AX257" i="9"/>
  <c r="AY240" i="9"/>
  <c r="AX223" i="9"/>
  <c r="AX155" i="9"/>
  <c r="AY411" i="9"/>
  <c r="AY288" i="9"/>
  <c r="AY270" i="9"/>
  <c r="AY210" i="9"/>
  <c r="AX179" i="9"/>
  <c r="AX171" i="9"/>
  <c r="AX153" i="9"/>
  <c r="AY138" i="9"/>
  <c r="AX126" i="9"/>
  <c r="AY111" i="9"/>
  <c r="AX99" i="9"/>
  <c r="AY84" i="9"/>
  <c r="AX72" i="9"/>
  <c r="AY57" i="9"/>
  <c r="AX31" i="9"/>
  <c r="AY9" i="9"/>
  <c r="AY606" i="9"/>
  <c r="AY594" i="9"/>
  <c r="AY582" i="9"/>
  <c r="AY471" i="9"/>
  <c r="AY456" i="9"/>
  <c r="AY441" i="9"/>
  <c r="AY378" i="9"/>
  <c r="AY567" i="9"/>
  <c r="AY549" i="9"/>
  <c r="AY531" i="9"/>
  <c r="AY513" i="9"/>
  <c r="AY500" i="9"/>
  <c r="AY488" i="9"/>
  <c r="AY429" i="9"/>
  <c r="AY393" i="9"/>
  <c r="AY359" i="9"/>
  <c r="AY344" i="9"/>
  <c r="AY332" i="9"/>
  <c r="AY306" i="9"/>
  <c r="AY252" i="9"/>
  <c r="AX244" i="9"/>
  <c r="AX232" i="9"/>
  <c r="AY219" i="9"/>
  <c r="AX200" i="9"/>
  <c r="AX187" i="9"/>
  <c r="AX178" i="9"/>
  <c r="AX170" i="9"/>
  <c r="AX161" i="9"/>
  <c r="AX151" i="9"/>
  <c r="AX124" i="9"/>
  <c r="AX97" i="9"/>
  <c r="AX70" i="9"/>
  <c r="AX43" i="9"/>
  <c r="AY30" i="9"/>
  <c r="AY20" i="9"/>
  <c r="AX604" i="9"/>
  <c r="AX592" i="9"/>
  <c r="AX580" i="9"/>
  <c r="AX565" i="9"/>
  <c r="AX547" i="9"/>
  <c r="AX529" i="9"/>
  <c r="AY512" i="9"/>
  <c r="AY498" i="9"/>
  <c r="AY486" i="9"/>
  <c r="AY468" i="9"/>
  <c r="AX438" i="9"/>
  <c r="AX390" i="9"/>
  <c r="AY357" i="9"/>
  <c r="AY341" i="9"/>
  <c r="AY267" i="9"/>
  <c r="AX242" i="9"/>
  <c r="AY231" i="9"/>
  <c r="AX209" i="9"/>
  <c r="AX196" i="9"/>
  <c r="AX184" i="9"/>
  <c r="AX175" i="9"/>
  <c r="AX169" i="9"/>
  <c r="AX160" i="9"/>
  <c r="AX135" i="9"/>
  <c r="AX108" i="9"/>
  <c r="AX81" i="9"/>
  <c r="AX54" i="9"/>
  <c r="AX28" i="9"/>
  <c r="AX19" i="9"/>
  <c r="AX453" i="9"/>
  <c r="AY453" i="9"/>
  <c r="AX408" i="9"/>
  <c r="AY408" i="9"/>
  <c r="AX383" i="9"/>
  <c r="AY383" i="9"/>
  <c r="AY250" i="9"/>
  <c r="AX250" i="9"/>
  <c r="AY194" i="9"/>
  <c r="AX194" i="9"/>
  <c r="AX234" i="9"/>
  <c r="AY234" i="9"/>
  <c r="AY185" i="9"/>
  <c r="AX185" i="9"/>
  <c r="AQ607" i="9"/>
  <c r="AX417" i="9"/>
  <c r="AY417" i="9"/>
  <c r="AY176" i="9"/>
  <c r="AX176" i="9"/>
  <c r="AX12" i="9"/>
  <c r="AY12" i="9"/>
  <c r="AY603" i="9"/>
  <c r="AY597" i="9"/>
  <c r="AY591" i="9"/>
  <c r="AY585" i="9"/>
  <c r="AY579" i="9"/>
  <c r="AY573" i="9"/>
  <c r="AY564" i="9"/>
  <c r="AY555" i="9"/>
  <c r="AY546" i="9"/>
  <c r="AY537" i="9"/>
  <c r="AY528" i="9"/>
  <c r="AY519" i="9"/>
  <c r="AX510" i="9"/>
  <c r="AY458" i="9"/>
  <c r="AY437" i="9"/>
  <c r="AY387" i="9"/>
  <c r="AX366" i="9"/>
  <c r="AX348" i="9"/>
  <c r="AY348" i="9"/>
  <c r="AY347" i="9"/>
  <c r="AX327" i="9"/>
  <c r="AX309" i="9"/>
  <c r="AX291" i="9"/>
  <c r="AX278" i="9"/>
  <c r="AY278" i="9"/>
  <c r="AY276" i="9"/>
  <c r="AX264" i="9"/>
  <c r="AY264" i="9"/>
  <c r="AY263" i="9"/>
  <c r="AX254" i="9"/>
  <c r="AX206" i="9"/>
  <c r="AX198" i="9"/>
  <c r="AY167" i="9"/>
  <c r="AX167" i="9"/>
  <c r="AX166" i="9"/>
  <c r="AX152" i="9"/>
  <c r="AX143" i="9"/>
  <c r="AX134" i="9"/>
  <c r="AX125" i="9"/>
  <c r="AX116" i="9"/>
  <c r="AX107" i="9"/>
  <c r="AX98" i="9"/>
  <c r="AX89" i="9"/>
  <c r="AX80" i="9"/>
  <c r="AX71" i="9"/>
  <c r="AX62" i="9"/>
  <c r="AX53" i="9"/>
  <c r="AX44" i="9"/>
  <c r="AX35" i="9"/>
  <c r="AX360" i="9"/>
  <c r="AY360" i="9"/>
  <c r="AX342" i="9"/>
  <c r="AY342" i="9"/>
  <c r="AX461" i="9"/>
  <c r="AY461" i="9"/>
  <c r="AX29" i="9"/>
  <c r="AY29" i="9"/>
  <c r="AX21" i="9"/>
  <c r="AY21" i="9"/>
  <c r="AX571" i="9"/>
  <c r="AX562" i="9"/>
  <c r="AX553" i="9"/>
  <c r="AX544" i="9"/>
  <c r="AX535" i="9"/>
  <c r="AX526" i="9"/>
  <c r="AX517" i="9"/>
  <c r="AY509" i="9"/>
  <c r="AY503" i="9"/>
  <c r="AY497" i="9"/>
  <c r="AY491" i="9"/>
  <c r="AY483" i="9"/>
  <c r="AY474" i="9"/>
  <c r="AY465" i="9"/>
  <c r="AX444" i="9"/>
  <c r="AX426" i="9"/>
  <c r="AY426" i="9"/>
  <c r="AY423" i="9"/>
  <c r="AX399" i="9"/>
  <c r="AY399" i="9"/>
  <c r="AY398" i="9"/>
  <c r="AX375" i="9"/>
  <c r="AY375" i="9"/>
  <c r="AY372" i="9"/>
  <c r="AY365" i="9"/>
  <c r="AY345" i="9"/>
  <c r="AX262" i="9"/>
  <c r="AX246" i="9"/>
  <c r="AY246" i="9"/>
  <c r="AY245" i="9"/>
  <c r="AX239" i="9"/>
  <c r="AY239" i="9"/>
  <c r="AY237" i="9"/>
  <c r="AY229" i="9"/>
  <c r="AX229" i="9"/>
  <c r="AY228" i="9"/>
  <c r="AY221" i="9"/>
  <c r="AX221" i="9"/>
  <c r="AX220" i="9"/>
  <c r="AY212" i="9"/>
  <c r="AX212" i="9"/>
  <c r="AX211" i="9"/>
  <c r="AX197" i="9"/>
  <c r="AX189" i="9"/>
  <c r="AY158" i="9"/>
  <c r="AX158" i="9"/>
  <c r="AX157" i="9"/>
  <c r="AX284" i="9"/>
  <c r="AY284" i="9"/>
  <c r="AX272" i="9"/>
  <c r="AY272" i="9"/>
  <c r="AY259" i="9"/>
  <c r="AX259" i="9"/>
  <c r="AX601" i="9"/>
  <c r="AX595" i="9"/>
  <c r="AX589" i="9"/>
  <c r="AX583" i="9"/>
  <c r="AX577" i="9"/>
  <c r="AY570" i="9"/>
  <c r="AY561" i="9"/>
  <c r="AY552" i="9"/>
  <c r="AY543" i="9"/>
  <c r="AY534" i="9"/>
  <c r="AY525" i="9"/>
  <c r="AY516" i="9"/>
  <c r="AG607" i="9"/>
  <c r="AY443" i="9"/>
  <c r="AX354" i="9"/>
  <c r="AY354" i="9"/>
  <c r="AY353" i="9"/>
  <c r="AX336" i="9"/>
  <c r="AY336" i="9"/>
  <c r="AY335" i="9"/>
  <c r="AY203" i="9"/>
  <c r="AX203" i="9"/>
  <c r="AX202" i="9"/>
  <c r="AX188" i="9"/>
  <c r="AX180" i="9"/>
  <c r="AY149" i="9"/>
  <c r="AX149" i="9"/>
  <c r="AX148" i="9"/>
  <c r="AY140" i="9"/>
  <c r="AX140" i="9"/>
  <c r="AX139" i="9"/>
  <c r="AY131" i="9"/>
  <c r="AX131" i="9"/>
  <c r="AX130" i="9"/>
  <c r="AY122" i="9"/>
  <c r="AX122" i="9"/>
  <c r="AX121" i="9"/>
  <c r="AY113" i="9"/>
  <c r="AX113" i="9"/>
  <c r="AX112" i="9"/>
  <c r="AY104" i="9"/>
  <c r="AX104" i="9"/>
  <c r="AX103" i="9"/>
  <c r="AY95" i="9"/>
  <c r="AX95" i="9"/>
  <c r="AX94" i="9"/>
  <c r="AY86" i="9"/>
  <c r="AX86" i="9"/>
  <c r="AX85" i="9"/>
  <c r="AY77" i="9"/>
  <c r="AX77" i="9"/>
  <c r="AX76" i="9"/>
  <c r="AY68" i="9"/>
  <c r="AX68" i="9"/>
  <c r="AX67" i="9"/>
  <c r="AY59" i="9"/>
  <c r="AX59" i="9"/>
  <c r="AX58" i="9"/>
  <c r="AY50" i="9"/>
  <c r="AX50" i="9"/>
  <c r="AX49" i="9"/>
  <c r="AY41" i="9"/>
  <c r="AX41" i="9"/>
  <c r="AX40" i="9"/>
  <c r="AX32" i="9"/>
  <c r="AY25" i="9"/>
  <c r="AX25" i="9"/>
  <c r="AY17" i="9"/>
  <c r="AX17" i="9"/>
  <c r="AX16" i="9"/>
  <c r="AY446" i="9"/>
  <c r="AY440" i="9"/>
  <c r="AY434" i="9"/>
  <c r="AY330" i="9"/>
  <c r="AY321" i="9"/>
  <c r="AY312" i="9"/>
  <c r="AY303" i="9"/>
  <c r="AY294" i="9"/>
  <c r="AY285" i="9"/>
  <c r="AY279" i="9"/>
  <c r="AY273" i="9"/>
  <c r="AY255" i="9"/>
  <c r="AY251" i="9"/>
  <c r="AY243" i="9"/>
  <c r="AY222" i="9"/>
  <c r="AX218" i="9"/>
  <c r="AY213" i="9"/>
  <c r="AY204" i="9"/>
  <c r="AY195" i="9"/>
  <c r="AY186" i="9"/>
  <c r="AY177" i="9"/>
  <c r="AY168" i="9"/>
  <c r="AY159" i="9"/>
  <c r="AY150" i="9"/>
  <c r="AX146" i="9"/>
  <c r="AY141" i="9"/>
  <c r="AX137" i="9"/>
  <c r="AY132" i="9"/>
  <c r="AX128" i="9"/>
  <c r="AY123" i="9"/>
  <c r="AX119" i="9"/>
  <c r="AY114" i="9"/>
  <c r="AX110" i="9"/>
  <c r="AY105" i="9"/>
  <c r="AX101" i="9"/>
  <c r="AY96" i="9"/>
  <c r="AX92" i="9"/>
  <c r="AY87" i="9"/>
  <c r="AX83" i="9"/>
  <c r="AY78" i="9"/>
  <c r="AX74" i="9"/>
  <c r="AY69" i="9"/>
  <c r="AX65" i="9"/>
  <c r="AY60" i="9"/>
  <c r="AX56" i="9"/>
  <c r="AY51" i="9"/>
  <c r="AX47" i="9"/>
  <c r="AY42" i="9"/>
  <c r="AX38" i="9"/>
  <c r="AY33" i="9"/>
  <c r="AY26" i="9"/>
  <c r="AY18" i="9"/>
  <c r="AX14" i="9"/>
  <c r="AY8" i="9"/>
  <c r="AX260" i="9"/>
  <c r="AX230" i="9"/>
  <c r="AX226" i="9"/>
  <c r="AX217" i="9"/>
  <c r="AX208" i="9"/>
  <c r="AX199" i="9"/>
  <c r="AX190" i="9"/>
  <c r="AX181" i="9"/>
  <c r="AX172" i="9"/>
  <c r="AX163" i="9"/>
  <c r="AX154" i="9"/>
  <c r="AX145" i="9"/>
  <c r="AX136" i="9"/>
  <c r="AX127" i="9"/>
  <c r="AX118" i="9"/>
  <c r="AX109" i="9"/>
  <c r="AX100" i="9"/>
  <c r="AX91" i="9"/>
  <c r="AX82" i="9"/>
  <c r="AX73" i="9"/>
  <c r="AX64" i="9"/>
  <c r="AX55" i="9"/>
  <c r="AX46" i="9"/>
  <c r="AX37" i="9"/>
  <c r="AX22" i="9"/>
  <c r="AX13" i="9"/>
  <c r="AX484" i="9"/>
  <c r="AY484" i="9"/>
  <c r="AX475" i="9"/>
  <c r="AY475" i="9"/>
  <c r="AX466" i="9"/>
  <c r="AY466" i="9"/>
  <c r="AX508" i="9"/>
  <c r="AY508" i="9"/>
  <c r="AX502" i="9"/>
  <c r="AY502" i="9"/>
  <c r="AX496" i="9"/>
  <c r="AY496" i="9"/>
  <c r="AX490" i="9"/>
  <c r="AY490" i="9"/>
  <c r="AY238" i="9"/>
  <c r="AX238" i="9"/>
  <c r="AY605" i="9"/>
  <c r="AY602" i="9"/>
  <c r="AY599" i="9"/>
  <c r="AY596" i="9"/>
  <c r="AY593" i="9"/>
  <c r="AY590" i="9"/>
  <c r="AY587" i="9"/>
  <c r="AY584" i="9"/>
  <c r="AY581" i="9"/>
  <c r="AY578" i="9"/>
  <c r="AY575" i="9"/>
  <c r="AY572" i="9"/>
  <c r="AY569" i="9"/>
  <c r="AY566" i="9"/>
  <c r="AY563" i="9"/>
  <c r="AY560" i="9"/>
  <c r="AY557" i="9"/>
  <c r="AY554" i="9"/>
  <c r="AY551" i="9"/>
  <c r="AY548" i="9"/>
  <c r="AY545" i="9"/>
  <c r="AY542" i="9"/>
  <c r="AY539" i="9"/>
  <c r="AY536" i="9"/>
  <c r="AY533" i="9"/>
  <c r="AY530" i="9"/>
  <c r="AY527" i="9"/>
  <c r="AY524" i="9"/>
  <c r="AY521" i="9"/>
  <c r="AY518" i="9"/>
  <c r="AY515" i="9"/>
  <c r="AX481" i="9"/>
  <c r="AY481" i="9"/>
  <c r="AX472" i="9"/>
  <c r="AY472" i="9"/>
  <c r="AX463" i="9"/>
  <c r="AY463" i="9"/>
  <c r="AX511" i="9"/>
  <c r="AX460" i="9"/>
  <c r="AY460" i="9"/>
  <c r="AX505" i="9"/>
  <c r="AY505" i="9"/>
  <c r="AX499" i="9"/>
  <c r="AY499" i="9"/>
  <c r="AX493" i="9"/>
  <c r="AY493" i="9"/>
  <c r="AX487" i="9"/>
  <c r="AY487" i="9"/>
  <c r="AX478" i="9"/>
  <c r="AY478" i="9"/>
  <c r="AX469" i="9"/>
  <c r="AY469" i="9"/>
  <c r="AY256" i="9"/>
  <c r="AX256" i="9"/>
  <c r="AY485" i="9"/>
  <c r="AY482" i="9"/>
  <c r="AY479" i="9"/>
  <c r="AY476" i="9"/>
  <c r="AY473" i="9"/>
  <c r="AY470" i="9"/>
  <c r="AY467" i="9"/>
  <c r="AY464" i="9"/>
  <c r="AY455" i="9"/>
  <c r="AY452" i="9"/>
  <c r="AY449" i="9"/>
  <c r="AY428" i="9"/>
  <c r="AY425" i="9"/>
  <c r="AY422" i="9"/>
  <c r="AY419" i="9"/>
  <c r="AY416" i="9"/>
  <c r="AY413" i="9"/>
  <c r="AY410" i="9"/>
  <c r="AY407" i="9"/>
  <c r="AY404" i="9"/>
  <c r="AY401" i="9"/>
  <c r="AY395" i="9"/>
  <c r="AY392" i="9"/>
  <c r="AY389" i="9"/>
  <c r="AY386" i="9"/>
  <c r="AY380" i="9"/>
  <c r="AY377" i="9"/>
  <c r="AY374" i="9"/>
  <c r="AY371" i="9"/>
  <c r="AY362" i="9"/>
  <c r="AY329" i="9"/>
  <c r="AY326" i="9"/>
  <c r="AY323" i="9"/>
  <c r="AY320" i="9"/>
  <c r="AY317" i="9"/>
  <c r="AY314" i="9"/>
  <c r="AY311" i="9"/>
  <c r="AY308" i="9"/>
  <c r="AY305" i="9"/>
  <c r="AY302" i="9"/>
  <c r="AY299" i="9"/>
  <c r="AY296" i="9"/>
  <c r="AY293" i="9"/>
  <c r="AY290" i="9"/>
  <c r="AY287" i="9"/>
  <c r="AY269" i="9"/>
  <c r="AY266" i="9"/>
  <c r="AX247" i="9"/>
  <c r="AY457" i="9"/>
  <c r="AY454" i="9"/>
  <c r="AY451" i="9"/>
  <c r="AY448" i="9"/>
  <c r="AY445" i="9"/>
  <c r="AY442" i="9"/>
  <c r="AY439" i="9"/>
  <c r="AY436" i="9"/>
  <c r="AY433" i="9"/>
  <c r="AY430" i="9"/>
  <c r="AY427" i="9"/>
  <c r="AY424" i="9"/>
  <c r="AY421" i="9"/>
  <c r="AY418" i="9"/>
  <c r="AY415" i="9"/>
  <c r="AY412" i="9"/>
  <c r="AY409" i="9"/>
  <c r="AY406" i="9"/>
  <c r="AY403" i="9"/>
  <c r="AY400" i="9"/>
  <c r="AY397" i="9"/>
  <c r="AY394" i="9"/>
  <c r="AY391" i="9"/>
  <c r="AY388" i="9"/>
  <c r="AY385" i="9"/>
  <c r="AY382" i="9"/>
  <c r="AY379" i="9"/>
  <c r="AY376" i="9"/>
  <c r="AY373" i="9"/>
  <c r="AY370" i="9"/>
  <c r="AY367" i="9"/>
  <c r="AY364" i="9"/>
  <c r="AY361" i="9"/>
  <c r="AY358" i="9"/>
  <c r="AY355" i="9"/>
  <c r="AY352" i="9"/>
  <c r="AY349" i="9"/>
  <c r="AY346" i="9"/>
  <c r="AY343" i="9"/>
  <c r="AY340" i="9"/>
  <c r="AY337" i="9"/>
  <c r="AY334" i="9"/>
  <c r="AY331" i="9"/>
  <c r="AY328" i="9"/>
  <c r="AY325" i="9"/>
  <c r="AY322" i="9"/>
  <c r="AY319" i="9"/>
  <c r="AY316" i="9"/>
  <c r="AY313" i="9"/>
  <c r="AY310" i="9"/>
  <c r="AY307" i="9"/>
  <c r="AY304" i="9"/>
  <c r="AY301" i="9"/>
  <c r="AY298" i="9"/>
  <c r="AY295" i="9"/>
  <c r="AY292" i="9"/>
  <c r="AY289" i="9"/>
  <c r="AY286" i="9"/>
  <c r="AY283" i="9"/>
  <c r="AY280" i="9"/>
  <c r="AY277" i="9"/>
  <c r="AY274" i="9"/>
  <c r="AY271" i="9"/>
  <c r="AY268" i="9"/>
  <c r="AY265" i="9"/>
  <c r="AX253" i="9"/>
  <c r="AX235" i="9"/>
  <c r="AY10" i="9"/>
  <c r="K5" i="8"/>
  <c r="AB8" i="8"/>
  <c r="AG8" i="8"/>
  <c r="AP8" i="8"/>
  <c r="AQ8" i="8"/>
  <c r="AY8" i="8" s="1"/>
  <c r="AB9" i="8"/>
  <c r="AG9" i="8"/>
  <c r="AP9" i="8"/>
  <c r="AQ9" i="8"/>
  <c r="AX9" i="8" s="1"/>
  <c r="AB10" i="8"/>
  <c r="AG10" i="8"/>
  <c r="AP10" i="8"/>
  <c r="AQ10" i="8"/>
  <c r="AX10" i="8" s="1"/>
  <c r="AB11" i="8"/>
  <c r="AG11" i="8"/>
  <c r="AP11" i="8"/>
  <c r="AQ11" i="8"/>
  <c r="AY11" i="8" s="1"/>
  <c r="AX11" i="8"/>
  <c r="AB12" i="8"/>
  <c r="AG12" i="8"/>
  <c r="AP12" i="8"/>
  <c r="AQ12" i="8"/>
  <c r="AY12" i="8" s="1"/>
  <c r="AX12" i="8"/>
  <c r="AB13" i="8"/>
  <c r="AG13" i="8"/>
  <c r="AP13" i="8"/>
  <c r="AQ13" i="8"/>
  <c r="AX13" i="8" s="1"/>
  <c r="AB14" i="8"/>
  <c r="AG14" i="8"/>
  <c r="AP14" i="8"/>
  <c r="AQ14" i="8"/>
  <c r="AY14" i="8" s="1"/>
  <c r="AB15" i="8"/>
  <c r="AG15" i="8"/>
  <c r="AP15" i="8"/>
  <c r="AQ15" i="8"/>
  <c r="AX15" i="8" s="1"/>
  <c r="AB16" i="8"/>
  <c r="AG16" i="8"/>
  <c r="AP16" i="8"/>
  <c r="AQ16" i="8"/>
  <c r="AX16" i="8" s="1"/>
  <c r="AB17" i="8"/>
  <c r="AG17" i="8"/>
  <c r="AP17" i="8"/>
  <c r="AQ17" i="8"/>
  <c r="AY17" i="8" s="1"/>
  <c r="AB18" i="8"/>
  <c r="AG18" i="8"/>
  <c r="AP18" i="8"/>
  <c r="AQ18" i="8"/>
  <c r="AX18" i="8" s="1"/>
  <c r="AB19" i="8"/>
  <c r="AG19" i="8"/>
  <c r="AP19" i="8"/>
  <c r="AQ19" i="8"/>
  <c r="AX19" i="8" s="1"/>
  <c r="AB20" i="8"/>
  <c r="AG20" i="8"/>
  <c r="AP20" i="8"/>
  <c r="AQ20" i="8"/>
  <c r="AY20" i="8" s="1"/>
  <c r="AB21" i="8"/>
  <c r="AG21" i="8"/>
  <c r="AP21" i="8"/>
  <c r="AQ21" i="8"/>
  <c r="AX21" i="8" s="1"/>
  <c r="AB22" i="8"/>
  <c r="AG22" i="8"/>
  <c r="AP22" i="8"/>
  <c r="AQ22" i="8"/>
  <c r="AY22" i="8" s="1"/>
  <c r="AB23" i="8"/>
  <c r="AG23" i="8"/>
  <c r="AP23" i="8"/>
  <c r="AQ23" i="8"/>
  <c r="AY23" i="8" s="1"/>
  <c r="AB24" i="8"/>
  <c r="AG24" i="8"/>
  <c r="AP24" i="8"/>
  <c r="AQ24" i="8"/>
  <c r="AX24" i="8" s="1"/>
  <c r="AB25" i="8"/>
  <c r="AG25" i="8"/>
  <c r="AP25" i="8"/>
  <c r="AQ25" i="8"/>
  <c r="AY25" i="8" s="1"/>
  <c r="AB26" i="8"/>
  <c r="AG26" i="8"/>
  <c r="AP26" i="8"/>
  <c r="AQ26" i="8"/>
  <c r="AY26" i="8" s="1"/>
  <c r="AB27" i="8"/>
  <c r="AG27" i="8"/>
  <c r="AP27" i="8"/>
  <c r="AQ27" i="8"/>
  <c r="AX27" i="8" s="1"/>
  <c r="AB28" i="8"/>
  <c r="AG28" i="8"/>
  <c r="AP28" i="8"/>
  <c r="AQ28" i="8"/>
  <c r="AB29" i="8"/>
  <c r="AG29" i="8"/>
  <c r="AP29" i="8"/>
  <c r="AQ29" i="8"/>
  <c r="E30" i="8"/>
  <c r="L30" i="8"/>
  <c r="AC30" i="8"/>
  <c r="AD30" i="8"/>
  <c r="AE30" i="8"/>
  <c r="AH30" i="8"/>
  <c r="AI30" i="8"/>
  <c r="AL30" i="8"/>
  <c r="AU30" i="8"/>
  <c r="AW30" i="8"/>
  <c r="AX29" i="8" l="1"/>
  <c r="AY29" i="8"/>
  <c r="AX28" i="8"/>
  <c r="AY28" i="8"/>
  <c r="AY15" i="8"/>
  <c r="AX25" i="8"/>
  <c r="AY24" i="8"/>
  <c r="AX22" i="8"/>
  <c r="AY21" i="8"/>
  <c r="AY27" i="8"/>
  <c r="AX20" i="8"/>
  <c r="AX17" i="8"/>
  <c r="AX8" i="8"/>
  <c r="AX23" i="8"/>
  <c r="AY16" i="8"/>
  <c r="AG30" i="8"/>
  <c r="AY19" i="8"/>
  <c r="AY10" i="8"/>
  <c r="AX26" i="8"/>
  <c r="AY18" i="8"/>
  <c r="AX14" i="8"/>
  <c r="AY9" i="8"/>
  <c r="AY13" i="8"/>
  <c r="AX607" i="9"/>
  <c r="AQ30" i="8"/>
  <c r="AS30" i="8" s="1"/>
  <c r="K5" i="7"/>
  <c r="AB8" i="7"/>
  <c r="AG8" i="7"/>
  <c r="AP8" i="7"/>
  <c r="AQ8" i="7"/>
  <c r="AX8" i="7" s="1"/>
  <c r="AB9" i="7"/>
  <c r="AG9" i="7"/>
  <c r="AP9" i="7"/>
  <c r="AQ9" i="7"/>
  <c r="AX9" i="7"/>
  <c r="AY9" i="7"/>
  <c r="AB10" i="7"/>
  <c r="AG10" i="7"/>
  <c r="AP10" i="7"/>
  <c r="AQ10" i="7"/>
  <c r="AY10" i="7" s="1"/>
  <c r="AB11" i="7"/>
  <c r="AG11" i="7"/>
  <c r="AP11" i="7"/>
  <c r="AQ11" i="7"/>
  <c r="AX11" i="7" s="1"/>
  <c r="AB12" i="7"/>
  <c r="AG12" i="7"/>
  <c r="AP12" i="7"/>
  <c r="AQ12" i="7"/>
  <c r="AY12" i="7" s="1"/>
  <c r="AB13" i="7"/>
  <c r="AG13" i="7"/>
  <c r="AP13" i="7"/>
  <c r="AQ13" i="7"/>
  <c r="AY13" i="7" s="1"/>
  <c r="AB14" i="7"/>
  <c r="AG14" i="7"/>
  <c r="AP14" i="7"/>
  <c r="AQ14" i="7"/>
  <c r="AX14" i="7" s="1"/>
  <c r="AB15" i="7"/>
  <c r="AG15" i="7"/>
  <c r="AP15" i="7"/>
  <c r="AQ15" i="7"/>
  <c r="AX15" i="7" s="1"/>
  <c r="AB16" i="7"/>
  <c r="AG16" i="7"/>
  <c r="AP16" i="7"/>
  <c r="AQ16" i="7"/>
  <c r="AY16" i="7" s="1"/>
  <c r="AB17" i="7"/>
  <c r="AG17" i="7"/>
  <c r="AP17" i="7"/>
  <c r="AQ17" i="7"/>
  <c r="AX17" i="7" s="1"/>
  <c r="AB18" i="7"/>
  <c r="AG18" i="7"/>
  <c r="AP18" i="7"/>
  <c r="AQ18" i="7"/>
  <c r="AX18" i="7" s="1"/>
  <c r="AB19" i="7"/>
  <c r="AG19" i="7"/>
  <c r="AP19" i="7"/>
  <c r="AQ19" i="7"/>
  <c r="AY19" i="7" s="1"/>
  <c r="AB20" i="7"/>
  <c r="AG20" i="7"/>
  <c r="AP20" i="7"/>
  <c r="AQ20" i="7"/>
  <c r="AX20" i="7" s="1"/>
  <c r="AB21" i="7"/>
  <c r="AG21" i="7"/>
  <c r="AP21" i="7"/>
  <c r="AQ21" i="7"/>
  <c r="AX21" i="7" s="1"/>
  <c r="AB22" i="7"/>
  <c r="AG22" i="7"/>
  <c r="AP22" i="7"/>
  <c r="AQ22" i="7"/>
  <c r="AY22" i="7" s="1"/>
  <c r="AB23" i="7"/>
  <c r="AG23" i="7"/>
  <c r="AP23" i="7"/>
  <c r="AQ23" i="7"/>
  <c r="AX23" i="7" s="1"/>
  <c r="AB24" i="7"/>
  <c r="AG24" i="7"/>
  <c r="AP24" i="7"/>
  <c r="AQ24" i="7"/>
  <c r="AX24" i="7" s="1"/>
  <c r="AB25" i="7"/>
  <c r="AG25" i="7"/>
  <c r="AP25" i="7"/>
  <c r="AQ25" i="7"/>
  <c r="AY25" i="7" s="1"/>
  <c r="AB26" i="7"/>
  <c r="AG26" i="7"/>
  <c r="AP26" i="7"/>
  <c r="AQ26" i="7"/>
  <c r="AX26" i="7" s="1"/>
  <c r="AB27" i="7"/>
  <c r="AG27" i="7"/>
  <c r="AP27" i="7"/>
  <c r="AQ27" i="7"/>
  <c r="AX27" i="7" s="1"/>
  <c r="AB28" i="7"/>
  <c r="AG28" i="7"/>
  <c r="AP28" i="7"/>
  <c r="AQ28" i="7"/>
  <c r="AY28" i="7" s="1"/>
  <c r="AB29" i="7"/>
  <c r="AG29" i="7"/>
  <c r="AP29" i="7"/>
  <c r="AQ29" i="7"/>
  <c r="AX29" i="7" s="1"/>
  <c r="AB30" i="7"/>
  <c r="AG30" i="7"/>
  <c r="AP30" i="7"/>
  <c r="AQ30" i="7"/>
  <c r="AX30" i="7" s="1"/>
  <c r="AB31" i="7"/>
  <c r="AG31" i="7"/>
  <c r="AP31" i="7"/>
  <c r="AQ31" i="7"/>
  <c r="AY31" i="7" s="1"/>
  <c r="AB32" i="7"/>
  <c r="AG32" i="7"/>
  <c r="AP32" i="7"/>
  <c r="AQ32" i="7"/>
  <c r="AX32" i="7" s="1"/>
  <c r="AB33" i="7"/>
  <c r="AG33" i="7"/>
  <c r="AP33" i="7"/>
  <c r="AQ33" i="7"/>
  <c r="AX33" i="7" s="1"/>
  <c r="AB34" i="7"/>
  <c r="AG34" i="7"/>
  <c r="AP34" i="7"/>
  <c r="AQ34" i="7"/>
  <c r="AY34" i="7" s="1"/>
  <c r="AB35" i="7"/>
  <c r="AG35" i="7"/>
  <c r="AP35" i="7"/>
  <c r="AQ35" i="7"/>
  <c r="AX35" i="7" s="1"/>
  <c r="AB36" i="7"/>
  <c r="AG36" i="7"/>
  <c r="AP36" i="7"/>
  <c r="AQ36" i="7"/>
  <c r="AX36" i="7" s="1"/>
  <c r="AB37" i="7"/>
  <c r="AG37" i="7"/>
  <c r="AP37" i="7"/>
  <c r="AQ37" i="7"/>
  <c r="AX37" i="7" s="1"/>
  <c r="AB38" i="7"/>
  <c r="AG38" i="7"/>
  <c r="AP38" i="7"/>
  <c r="AQ38" i="7"/>
  <c r="AX38" i="7" s="1"/>
  <c r="AB39" i="7"/>
  <c r="AG39" i="7"/>
  <c r="AP39" i="7"/>
  <c r="AQ39" i="7"/>
  <c r="AX39" i="7" s="1"/>
  <c r="AB40" i="7"/>
  <c r="AG40" i="7"/>
  <c r="AP40" i="7"/>
  <c r="AQ40" i="7"/>
  <c r="AY40" i="7" s="1"/>
  <c r="AB41" i="7"/>
  <c r="AG41" i="7"/>
  <c r="AP41" i="7"/>
  <c r="AQ41" i="7"/>
  <c r="AX41" i="7" s="1"/>
  <c r="AB42" i="7"/>
  <c r="AG42" i="7"/>
  <c r="AP42" i="7"/>
  <c r="AQ42" i="7"/>
  <c r="AX42" i="7" s="1"/>
  <c r="AB43" i="7"/>
  <c r="AG43" i="7"/>
  <c r="AP43" i="7"/>
  <c r="AQ43" i="7"/>
  <c r="AY43" i="7" s="1"/>
  <c r="AB44" i="7"/>
  <c r="AG44" i="7"/>
  <c r="AP44" i="7"/>
  <c r="AQ44" i="7"/>
  <c r="AX44" i="7" s="1"/>
  <c r="AB45" i="7"/>
  <c r="AG45" i="7"/>
  <c r="AP45" i="7"/>
  <c r="AQ45" i="7"/>
  <c r="AX45" i="7" s="1"/>
  <c r="AB46" i="7"/>
  <c r="AG46" i="7"/>
  <c r="AP46" i="7"/>
  <c r="AQ46" i="7"/>
  <c r="AY46" i="7" s="1"/>
  <c r="L47" i="7"/>
  <c r="AC47" i="7"/>
  <c r="AD47" i="7"/>
  <c r="AE47" i="7"/>
  <c r="AH47" i="7"/>
  <c r="AI47" i="7"/>
  <c r="AL47" i="7"/>
  <c r="AU47" i="7"/>
  <c r="AW47" i="7"/>
  <c r="AX30" i="8" l="1"/>
  <c r="AY37" i="7"/>
  <c r="AX10" i="7"/>
  <c r="AX43" i="7"/>
  <c r="AX25" i="7"/>
  <c r="AX31" i="7"/>
  <c r="AX28" i="7"/>
  <c r="AY42" i="7"/>
  <c r="AY24" i="7"/>
  <c r="AX46" i="7"/>
  <c r="AY36" i="7"/>
  <c r="AY18" i="7"/>
  <c r="AX34" i="7"/>
  <c r="AX16" i="7"/>
  <c r="AY39" i="7"/>
  <c r="AY30" i="7"/>
  <c r="AY15" i="7"/>
  <c r="AX40" i="7"/>
  <c r="AY33" i="7"/>
  <c r="AX22" i="7"/>
  <c r="AY21" i="7"/>
  <c r="AX13" i="7"/>
  <c r="AX12" i="7"/>
  <c r="AQ47" i="7"/>
  <c r="AS47" i="7" s="1"/>
  <c r="AY45" i="7"/>
  <c r="AG47" i="7"/>
  <c r="AY27" i="7"/>
  <c r="AX19" i="7"/>
  <c r="AY44" i="7"/>
  <c r="AY41" i="7"/>
  <c r="AY38" i="7"/>
  <c r="AY35" i="7"/>
  <c r="AY32" i="7"/>
  <c r="AY29" i="7"/>
  <c r="AY26" i="7"/>
  <c r="AY23" i="7"/>
  <c r="AY20" i="7"/>
  <c r="AY17" i="7"/>
  <c r="AY14" i="7"/>
  <c r="AY11" i="7"/>
  <c r="AY8" i="7"/>
  <c r="AX47" i="7" l="1"/>
  <c r="K5" i="6"/>
  <c r="AB8" i="6"/>
  <c r="AG8" i="6"/>
  <c r="AP8" i="6"/>
  <c r="AQ8" i="6"/>
  <c r="AY8" i="6" s="1"/>
  <c r="AB9" i="6"/>
  <c r="AG9" i="6"/>
  <c r="AP9" i="6"/>
  <c r="AQ9" i="6"/>
  <c r="AX9" i="6" s="1"/>
  <c r="AB10" i="6"/>
  <c r="AG10" i="6"/>
  <c r="AP10" i="6"/>
  <c r="AQ10" i="6"/>
  <c r="AX10" i="6" s="1"/>
  <c r="AY10" i="6"/>
  <c r="AB11" i="6"/>
  <c r="AG11" i="6"/>
  <c r="AP11" i="6"/>
  <c r="AQ11" i="6"/>
  <c r="AY11" i="6" s="1"/>
  <c r="AX11" i="6"/>
  <c r="AB12" i="6"/>
  <c r="AG12" i="6"/>
  <c r="AP12" i="6"/>
  <c r="AQ12" i="6"/>
  <c r="AX12" i="6" s="1"/>
  <c r="AB13" i="6"/>
  <c r="AG13" i="6"/>
  <c r="AP13" i="6"/>
  <c r="AQ13" i="6"/>
  <c r="AX13" i="6" s="1"/>
  <c r="AB14" i="6"/>
  <c r="AG14" i="6"/>
  <c r="AP14" i="6"/>
  <c r="AQ14" i="6"/>
  <c r="AY14" i="6" s="1"/>
  <c r="AX14" i="6"/>
  <c r="AB15" i="6"/>
  <c r="AG15" i="6"/>
  <c r="AP15" i="6"/>
  <c r="AQ15" i="6"/>
  <c r="AX15" i="6" s="1"/>
  <c r="AB16" i="6"/>
  <c r="AG16" i="6"/>
  <c r="AP16" i="6"/>
  <c r="AQ16" i="6"/>
  <c r="AX16" i="6" s="1"/>
  <c r="E17" i="6"/>
  <c r="L17" i="6"/>
  <c r="AC17" i="6"/>
  <c r="AD17" i="6"/>
  <c r="AE17" i="6"/>
  <c r="AH17" i="6"/>
  <c r="AI17" i="6"/>
  <c r="AL17" i="6"/>
  <c r="AU17" i="6"/>
  <c r="AW17" i="6"/>
  <c r="AY15" i="6" l="1"/>
  <c r="AY16" i="6"/>
  <c r="AY12" i="6"/>
  <c r="AQ17" i="6"/>
  <c r="AS17" i="6" s="1"/>
  <c r="AG17" i="6"/>
  <c r="AY9" i="6"/>
  <c r="AY13" i="6"/>
  <c r="AX8" i="6"/>
  <c r="AX17" i="6" s="1"/>
  <c r="K5" i="4"/>
  <c r="AB8" i="4"/>
  <c r="AG8" i="4"/>
  <c r="AP8" i="4"/>
  <c r="AQ8" i="4"/>
  <c r="AX8" i="4" s="1"/>
  <c r="AB9" i="4"/>
  <c r="AG9" i="4"/>
  <c r="AP9" i="4"/>
  <c r="AQ9" i="4"/>
  <c r="AY9" i="4" s="1"/>
  <c r="AB10" i="4"/>
  <c r="AG10" i="4"/>
  <c r="AP10" i="4"/>
  <c r="AQ10" i="4"/>
  <c r="AY10" i="4" s="1"/>
  <c r="AB11" i="4"/>
  <c r="AG11" i="4"/>
  <c r="AP11" i="4"/>
  <c r="AQ11" i="4"/>
  <c r="AX11" i="4" s="1"/>
  <c r="AB12" i="4"/>
  <c r="AG12" i="4"/>
  <c r="AP12" i="4"/>
  <c r="AQ12" i="4"/>
  <c r="AY12" i="4" s="1"/>
  <c r="AB13" i="4"/>
  <c r="AG13" i="4"/>
  <c r="AP13" i="4"/>
  <c r="AQ13" i="4"/>
  <c r="AY13" i="4" s="1"/>
  <c r="AB14" i="4"/>
  <c r="AG14" i="4"/>
  <c r="AP14" i="4"/>
  <c r="AQ14" i="4"/>
  <c r="AX14" i="4" s="1"/>
  <c r="AB15" i="4"/>
  <c r="AG15" i="4"/>
  <c r="AP15" i="4"/>
  <c r="AQ15" i="4"/>
  <c r="AY15" i="4" s="1"/>
  <c r="AB16" i="4"/>
  <c r="AG16" i="4"/>
  <c r="AP16" i="4"/>
  <c r="AQ16" i="4"/>
  <c r="AY16" i="4" s="1"/>
  <c r="AB17" i="4"/>
  <c r="AG17" i="4"/>
  <c r="AP17" i="4"/>
  <c r="AQ17" i="4"/>
  <c r="AX17" i="4" s="1"/>
  <c r="AB18" i="4"/>
  <c r="AG18" i="4"/>
  <c r="AP18" i="4"/>
  <c r="AQ18" i="4"/>
  <c r="AY18" i="4" s="1"/>
  <c r="AB19" i="4"/>
  <c r="AG19" i="4"/>
  <c r="AP19" i="4"/>
  <c r="AQ19" i="4"/>
  <c r="AY19" i="4" s="1"/>
  <c r="AB20" i="4"/>
  <c r="AG20" i="4"/>
  <c r="AP20" i="4"/>
  <c r="AQ20" i="4"/>
  <c r="AX20" i="4" s="1"/>
  <c r="AB21" i="4"/>
  <c r="AG21" i="4"/>
  <c r="AP21" i="4"/>
  <c r="AQ21" i="4"/>
  <c r="AY21" i="4" s="1"/>
  <c r="AB22" i="4"/>
  <c r="AG22" i="4"/>
  <c r="AP22" i="4"/>
  <c r="AQ22" i="4"/>
  <c r="AY22" i="4" s="1"/>
  <c r="AB23" i="4"/>
  <c r="AG23" i="4"/>
  <c r="AP23" i="4"/>
  <c r="AQ23" i="4"/>
  <c r="AX23" i="4" s="1"/>
  <c r="AB24" i="4"/>
  <c r="AG24" i="4"/>
  <c r="AP24" i="4"/>
  <c r="AQ24" i="4"/>
  <c r="AB25" i="4"/>
  <c r="AG25" i="4"/>
  <c r="AP25" i="4"/>
  <c r="AQ25" i="4"/>
  <c r="AB26" i="4"/>
  <c r="AG26" i="4"/>
  <c r="AP26" i="4"/>
  <c r="AQ26" i="4"/>
  <c r="AB27" i="4"/>
  <c r="AG27" i="4"/>
  <c r="AP27" i="4"/>
  <c r="AQ27" i="4"/>
  <c r="AB28" i="4"/>
  <c r="AG28" i="4"/>
  <c r="AP28" i="4"/>
  <c r="AQ28" i="4"/>
  <c r="AB29" i="4"/>
  <c r="AG29" i="4"/>
  <c r="AP29" i="4"/>
  <c r="AQ29" i="4"/>
  <c r="AB30" i="4"/>
  <c r="AG30" i="4"/>
  <c r="AP30" i="4"/>
  <c r="AQ30" i="4"/>
  <c r="AB31" i="4"/>
  <c r="AG31" i="4"/>
  <c r="AP31" i="4"/>
  <c r="AQ31" i="4"/>
  <c r="AB32" i="4"/>
  <c r="AG32" i="4"/>
  <c r="AP32" i="4"/>
  <c r="AQ32" i="4"/>
  <c r="AB33" i="4"/>
  <c r="AG33" i="4"/>
  <c r="AP33" i="4"/>
  <c r="AQ33" i="4"/>
  <c r="AB34" i="4"/>
  <c r="AG34" i="4"/>
  <c r="AP34" i="4"/>
  <c r="AQ34" i="4"/>
  <c r="AB35" i="4"/>
  <c r="AG35" i="4"/>
  <c r="AP35" i="4"/>
  <c r="AQ35" i="4"/>
  <c r="AB36" i="4"/>
  <c r="AG36" i="4"/>
  <c r="AP36" i="4"/>
  <c r="AQ36" i="4"/>
  <c r="AB37" i="4"/>
  <c r="AG37" i="4"/>
  <c r="AP37" i="4"/>
  <c r="AQ37" i="4"/>
  <c r="AB38" i="4"/>
  <c r="AG38" i="4"/>
  <c r="AP38" i="4"/>
  <c r="AQ38" i="4"/>
  <c r="AB39" i="4"/>
  <c r="AG39" i="4"/>
  <c r="AP39" i="4"/>
  <c r="AQ39" i="4"/>
  <c r="AB40" i="4"/>
  <c r="AG40" i="4"/>
  <c r="AP40" i="4"/>
  <c r="AQ40" i="4"/>
  <c r="AB41" i="4"/>
  <c r="AG41" i="4"/>
  <c r="AP41" i="4"/>
  <c r="AQ41" i="4"/>
  <c r="AB42" i="4"/>
  <c r="AG42" i="4"/>
  <c r="AP42" i="4"/>
  <c r="AQ42" i="4"/>
  <c r="AB43" i="4"/>
  <c r="AG43" i="4"/>
  <c r="AP43" i="4"/>
  <c r="AQ43" i="4"/>
  <c r="AB44" i="4"/>
  <c r="AG44" i="4"/>
  <c r="AP44" i="4"/>
  <c r="AQ44" i="4"/>
  <c r="AB45" i="4"/>
  <c r="AG45" i="4"/>
  <c r="AP45" i="4"/>
  <c r="AQ45" i="4"/>
  <c r="AB46" i="4"/>
  <c r="AG46" i="4"/>
  <c r="AP46" i="4"/>
  <c r="AQ46" i="4"/>
  <c r="AB47" i="4"/>
  <c r="AG47" i="4"/>
  <c r="AP47" i="4"/>
  <c r="AQ47" i="4"/>
  <c r="AB48" i="4"/>
  <c r="AG48" i="4"/>
  <c r="AP48" i="4"/>
  <c r="AQ48" i="4"/>
  <c r="AB49" i="4"/>
  <c r="AG49" i="4"/>
  <c r="AP49" i="4"/>
  <c r="AQ49" i="4"/>
  <c r="AB50" i="4"/>
  <c r="AG50" i="4"/>
  <c r="AP50" i="4"/>
  <c r="AQ50" i="4"/>
  <c r="AB51" i="4"/>
  <c r="AG51" i="4"/>
  <c r="AP51" i="4"/>
  <c r="AQ51" i="4"/>
  <c r="AB52" i="4"/>
  <c r="AG52" i="4"/>
  <c r="AP52" i="4"/>
  <c r="AQ52" i="4"/>
  <c r="AB53" i="4"/>
  <c r="AG53" i="4"/>
  <c r="AP53" i="4"/>
  <c r="AQ53" i="4"/>
  <c r="AB54" i="4"/>
  <c r="AG54" i="4"/>
  <c r="AP54" i="4"/>
  <c r="AQ54" i="4"/>
  <c r="AB55" i="4"/>
  <c r="AG55" i="4"/>
  <c r="AP55" i="4"/>
  <c r="AQ55" i="4"/>
  <c r="AB56" i="4"/>
  <c r="AG56" i="4"/>
  <c r="AP56" i="4"/>
  <c r="AQ56" i="4"/>
  <c r="AB57" i="4"/>
  <c r="AG57" i="4"/>
  <c r="AP57" i="4"/>
  <c r="AQ57" i="4"/>
  <c r="AB58" i="4"/>
  <c r="AG58" i="4"/>
  <c r="AP58" i="4"/>
  <c r="AQ58" i="4"/>
  <c r="AB59" i="4"/>
  <c r="AG59" i="4"/>
  <c r="AP59" i="4"/>
  <c r="AQ59" i="4"/>
  <c r="AB60" i="4"/>
  <c r="AG60" i="4"/>
  <c r="AP60" i="4"/>
  <c r="AQ60" i="4"/>
  <c r="AB61" i="4"/>
  <c r="AG61" i="4"/>
  <c r="AP61" i="4"/>
  <c r="AQ61" i="4"/>
  <c r="AB62" i="4"/>
  <c r="AG62" i="4"/>
  <c r="AP62" i="4"/>
  <c r="AQ62" i="4"/>
  <c r="AB63" i="4"/>
  <c r="AG63" i="4"/>
  <c r="AP63" i="4"/>
  <c r="AQ63" i="4"/>
  <c r="AB64" i="4"/>
  <c r="AG64" i="4"/>
  <c r="AP64" i="4"/>
  <c r="AQ64" i="4"/>
  <c r="AB65" i="4"/>
  <c r="AG65" i="4"/>
  <c r="AP65" i="4"/>
  <c r="AQ65" i="4"/>
  <c r="AB66" i="4"/>
  <c r="AG66" i="4"/>
  <c r="AP66" i="4"/>
  <c r="AQ66" i="4"/>
  <c r="AB67" i="4"/>
  <c r="AG67" i="4"/>
  <c r="AP67" i="4"/>
  <c r="AQ67" i="4"/>
  <c r="AB68" i="4"/>
  <c r="AG68" i="4"/>
  <c r="AP68" i="4"/>
  <c r="AQ68" i="4"/>
  <c r="AB69" i="4"/>
  <c r="AG69" i="4"/>
  <c r="AP69" i="4"/>
  <c r="AQ69" i="4"/>
  <c r="AB70" i="4"/>
  <c r="AG70" i="4"/>
  <c r="AP70" i="4"/>
  <c r="AQ70" i="4"/>
  <c r="AB71" i="4"/>
  <c r="AG71" i="4"/>
  <c r="AP71" i="4"/>
  <c r="AQ71" i="4"/>
  <c r="AB72" i="4"/>
  <c r="AG72" i="4"/>
  <c r="AP72" i="4"/>
  <c r="AQ72" i="4"/>
  <c r="AB73" i="4"/>
  <c r="AG73" i="4"/>
  <c r="AP73" i="4"/>
  <c r="AQ73" i="4"/>
  <c r="AB74" i="4"/>
  <c r="AG74" i="4"/>
  <c r="AP74" i="4"/>
  <c r="AQ74" i="4"/>
  <c r="AB75" i="4"/>
  <c r="AG75" i="4"/>
  <c r="AP75" i="4"/>
  <c r="AQ75" i="4"/>
  <c r="AB76" i="4"/>
  <c r="AG76" i="4"/>
  <c r="AP76" i="4"/>
  <c r="AQ76" i="4"/>
  <c r="AB77" i="4"/>
  <c r="AG77" i="4"/>
  <c r="AP77" i="4"/>
  <c r="AQ77" i="4"/>
  <c r="AB78" i="4"/>
  <c r="AG78" i="4"/>
  <c r="AP78" i="4"/>
  <c r="AQ78" i="4"/>
  <c r="AB79" i="4"/>
  <c r="AG79" i="4"/>
  <c r="AP79" i="4"/>
  <c r="AQ79" i="4"/>
  <c r="AB80" i="4"/>
  <c r="AG80" i="4"/>
  <c r="AP80" i="4"/>
  <c r="AQ80" i="4"/>
  <c r="AB81" i="4"/>
  <c r="AG81" i="4"/>
  <c r="AP81" i="4"/>
  <c r="AQ81" i="4"/>
  <c r="AB82" i="4"/>
  <c r="AG82" i="4"/>
  <c r="AP82" i="4"/>
  <c r="AQ82" i="4"/>
  <c r="AB83" i="4"/>
  <c r="AG83" i="4"/>
  <c r="AP83" i="4"/>
  <c r="AQ83" i="4"/>
  <c r="AB84" i="4"/>
  <c r="AG84" i="4"/>
  <c r="AP84" i="4"/>
  <c r="AQ84" i="4"/>
  <c r="AB85" i="4"/>
  <c r="AG85" i="4"/>
  <c r="AP85" i="4"/>
  <c r="AQ85" i="4"/>
  <c r="AB86" i="4"/>
  <c r="AG86" i="4"/>
  <c r="AP86" i="4"/>
  <c r="AQ86" i="4"/>
  <c r="AB87" i="4"/>
  <c r="AG87" i="4"/>
  <c r="AP87" i="4"/>
  <c r="AQ87" i="4"/>
  <c r="AB88" i="4"/>
  <c r="AG88" i="4"/>
  <c r="AP88" i="4"/>
  <c r="AQ88" i="4"/>
  <c r="AB89" i="4"/>
  <c r="AG89" i="4"/>
  <c r="AP89" i="4"/>
  <c r="AQ89" i="4"/>
  <c r="AB90" i="4"/>
  <c r="AG90" i="4"/>
  <c r="AP90" i="4"/>
  <c r="AQ90" i="4"/>
  <c r="AB91" i="4"/>
  <c r="AG91" i="4"/>
  <c r="AP91" i="4"/>
  <c r="AQ91" i="4"/>
  <c r="AB92" i="4"/>
  <c r="AG92" i="4"/>
  <c r="AP92" i="4"/>
  <c r="AQ92" i="4"/>
  <c r="AB93" i="4"/>
  <c r="AG93" i="4"/>
  <c r="AP93" i="4"/>
  <c r="AQ93" i="4"/>
  <c r="AY93" i="4" s="1"/>
  <c r="AB94" i="4"/>
  <c r="AG94" i="4"/>
  <c r="AP94" i="4"/>
  <c r="AQ94" i="4"/>
  <c r="AY94" i="4" s="1"/>
  <c r="AB95" i="4"/>
  <c r="AG95" i="4"/>
  <c r="AP95" i="4"/>
  <c r="AQ95" i="4"/>
  <c r="AX95" i="4" s="1"/>
  <c r="L96" i="4"/>
  <c r="AC96" i="4"/>
  <c r="AD96" i="4"/>
  <c r="AE96" i="4"/>
  <c r="AH96" i="4"/>
  <c r="AI96" i="4"/>
  <c r="AL96" i="4"/>
  <c r="AU96" i="4"/>
  <c r="AW96" i="4"/>
  <c r="AY87" i="4" l="1"/>
  <c r="AX87" i="4"/>
  <c r="AY81" i="4"/>
  <c r="AX81" i="4"/>
  <c r="AY69" i="4"/>
  <c r="AX69" i="4"/>
  <c r="AY57" i="4"/>
  <c r="AX57" i="4"/>
  <c r="AY45" i="4"/>
  <c r="AX45" i="4"/>
  <c r="AY33" i="4"/>
  <c r="AX33" i="4"/>
  <c r="AY88" i="4"/>
  <c r="AX88" i="4"/>
  <c r="AY76" i="4"/>
  <c r="AX76" i="4"/>
  <c r="AY64" i="4"/>
  <c r="AX64" i="4"/>
  <c r="AY58" i="4"/>
  <c r="AX58" i="4"/>
  <c r="AY46" i="4"/>
  <c r="AX46" i="4"/>
  <c r="AY34" i="4"/>
  <c r="AX34" i="4"/>
  <c r="AX83" i="4"/>
  <c r="AY83" i="4"/>
  <c r="AX71" i="4"/>
  <c r="AY71" i="4"/>
  <c r="AX59" i="4"/>
  <c r="AY59" i="4"/>
  <c r="AX47" i="4"/>
  <c r="AY47" i="4"/>
  <c r="AX41" i="4"/>
  <c r="AY41" i="4"/>
  <c r="AY84" i="4"/>
  <c r="AX84" i="4"/>
  <c r="AY72" i="4"/>
  <c r="AX72" i="4"/>
  <c r="AY54" i="4"/>
  <c r="AX54" i="4"/>
  <c r="AY48" i="4"/>
  <c r="AX48" i="4"/>
  <c r="AY36" i="4"/>
  <c r="AX36" i="4"/>
  <c r="AY30" i="4"/>
  <c r="AX30" i="4"/>
  <c r="AY24" i="4"/>
  <c r="AX24" i="4"/>
  <c r="AY91" i="4"/>
  <c r="AX91" i="4"/>
  <c r="AY85" i="4"/>
  <c r="AX85" i="4"/>
  <c r="AY79" i="4"/>
  <c r="AX79" i="4"/>
  <c r="AY73" i="4"/>
  <c r="AX73" i="4"/>
  <c r="AY67" i="4"/>
  <c r="AX67" i="4"/>
  <c r="AY61" i="4"/>
  <c r="AX61" i="4"/>
  <c r="AY55" i="4"/>
  <c r="AX55" i="4"/>
  <c r="AY49" i="4"/>
  <c r="AX49" i="4"/>
  <c r="AY43" i="4"/>
  <c r="AX43" i="4"/>
  <c r="AY37" i="4"/>
  <c r="AX37" i="4"/>
  <c r="AY31" i="4"/>
  <c r="AX31" i="4"/>
  <c r="AY25" i="4"/>
  <c r="AX25" i="4"/>
  <c r="AY75" i="4"/>
  <c r="AX75" i="4"/>
  <c r="AY63" i="4"/>
  <c r="AX63" i="4"/>
  <c r="AY51" i="4"/>
  <c r="AX51" i="4"/>
  <c r="AY39" i="4"/>
  <c r="AX39" i="4"/>
  <c r="AY27" i="4"/>
  <c r="AX27" i="4"/>
  <c r="AY82" i="4"/>
  <c r="AX82" i="4"/>
  <c r="AY70" i="4"/>
  <c r="AX70" i="4"/>
  <c r="AY52" i="4"/>
  <c r="AX52" i="4"/>
  <c r="AY40" i="4"/>
  <c r="AX40" i="4"/>
  <c r="AY28" i="4"/>
  <c r="AX28" i="4"/>
  <c r="AX89" i="4"/>
  <c r="AY89" i="4"/>
  <c r="AX77" i="4"/>
  <c r="AY77" i="4"/>
  <c r="AX65" i="4"/>
  <c r="AY65" i="4"/>
  <c r="AX53" i="4"/>
  <c r="AY53" i="4"/>
  <c r="AX35" i="4"/>
  <c r="AY35" i="4"/>
  <c r="AX29" i="4"/>
  <c r="AY29" i="4"/>
  <c r="AY90" i="4"/>
  <c r="AX90" i="4"/>
  <c r="AY78" i="4"/>
  <c r="AX78" i="4"/>
  <c r="AY66" i="4"/>
  <c r="AX66" i="4"/>
  <c r="AY60" i="4"/>
  <c r="AX60" i="4"/>
  <c r="AY42" i="4"/>
  <c r="AX42" i="4"/>
  <c r="AY95" i="4"/>
  <c r="AX94" i="4"/>
  <c r="AX93" i="4"/>
  <c r="AX92" i="4"/>
  <c r="AY92" i="4"/>
  <c r="AX86" i="4"/>
  <c r="AY86" i="4"/>
  <c r="AX80" i="4"/>
  <c r="AY80" i="4"/>
  <c r="AX74" i="4"/>
  <c r="AY74" i="4"/>
  <c r="AX68" i="4"/>
  <c r="AY68" i="4"/>
  <c r="AX62" i="4"/>
  <c r="AY62" i="4"/>
  <c r="AX56" i="4"/>
  <c r="AY56" i="4"/>
  <c r="AX50" i="4"/>
  <c r="AY50" i="4"/>
  <c r="AX44" i="4"/>
  <c r="AY44" i="4"/>
  <c r="AX38" i="4"/>
  <c r="AY38" i="4"/>
  <c r="AX32" i="4"/>
  <c r="AY32" i="4"/>
  <c r="AX26" i="4"/>
  <c r="AY26" i="4"/>
  <c r="AY23" i="4"/>
  <c r="AX22" i="4"/>
  <c r="AX21" i="4"/>
  <c r="AY20" i="4"/>
  <c r="AX19" i="4"/>
  <c r="AX18" i="4"/>
  <c r="AY17" i="4"/>
  <c r="AX16" i="4"/>
  <c r="AX15" i="4"/>
  <c r="AY14" i="4"/>
  <c r="AX13" i="4"/>
  <c r="AX12" i="4"/>
  <c r="AY11" i="4"/>
  <c r="AX10" i="4"/>
  <c r="AX9" i="4"/>
  <c r="AY8" i="4"/>
  <c r="AQ96" i="4"/>
  <c r="AS96" i="4" s="1"/>
  <c r="AG96" i="4"/>
  <c r="AX96" i="4" l="1"/>
  <c r="AW10" i="3"/>
  <c r="AU10" i="3"/>
  <c r="AL10" i="3"/>
  <c r="AI10" i="3"/>
  <c r="AH10" i="3"/>
  <c r="AE10" i="3"/>
  <c r="AD10" i="3"/>
  <c r="AC10" i="3"/>
  <c r="L10" i="3"/>
  <c r="E10" i="3"/>
  <c r="AQ9" i="3"/>
  <c r="AP9" i="3"/>
  <c r="AG9" i="3"/>
  <c r="AB9" i="3"/>
  <c r="AQ8" i="3"/>
  <c r="AP8" i="3"/>
  <c r="AG8" i="3"/>
  <c r="AB8" i="3"/>
  <c r="K5" i="3"/>
  <c r="AQ10" i="3" l="1"/>
  <c r="AS10" i="3" s="1"/>
  <c r="AG10" i="3"/>
  <c r="AX8" i="3"/>
  <c r="AX10" i="3" s="1"/>
  <c r="AY8" i="3"/>
  <c r="AP8" i="1" l="1"/>
  <c r="AQ8" i="1"/>
  <c r="AG8" i="1"/>
  <c r="AB8" i="1"/>
  <c r="AB10" i="1"/>
  <c r="AX8" i="1" l="1"/>
  <c r="AY8" i="1"/>
  <c r="AU29" i="1"/>
  <c r="AW29" i="1"/>
  <c r="AB9" i="1"/>
  <c r="K5" i="1" l="1"/>
  <c r="AQ9" i="1"/>
  <c r="AX9" i="1" l="1"/>
  <c r="AY9" i="1"/>
  <c r="AG9" i="1" l="1"/>
  <c r="AG10" i="1"/>
  <c r="AG11" i="1"/>
  <c r="AG12" i="1"/>
  <c r="AG13" i="1"/>
  <c r="AG14" i="1"/>
  <c r="AG15" i="1"/>
  <c r="AG16" i="1"/>
  <c r="AG17" i="1"/>
  <c r="AG18" i="1"/>
  <c r="AG19" i="1"/>
  <c r="AG20" i="1"/>
  <c r="AG21" i="1"/>
  <c r="AG22" i="1"/>
  <c r="AG23" i="1"/>
  <c r="AG24" i="1"/>
  <c r="AG25" i="1"/>
  <c r="AG26" i="1"/>
  <c r="AG27" i="1"/>
  <c r="AG28" i="1"/>
  <c r="AP9" i="1"/>
  <c r="AP10" i="1"/>
  <c r="AP11" i="1"/>
  <c r="AP12" i="1"/>
  <c r="AP13" i="1"/>
  <c r="AP14" i="1"/>
  <c r="AP15" i="1"/>
  <c r="AP16" i="1"/>
  <c r="AP17" i="1"/>
  <c r="AP18" i="1"/>
  <c r="AP19" i="1"/>
  <c r="AP20" i="1"/>
  <c r="AP21" i="1"/>
  <c r="AP22" i="1"/>
  <c r="AP23" i="1"/>
  <c r="AP24" i="1"/>
  <c r="AP25" i="1"/>
  <c r="AP26" i="1"/>
  <c r="AP27" i="1"/>
  <c r="AP28" i="1"/>
  <c r="AB11" i="1"/>
  <c r="AB12" i="1"/>
  <c r="AB13" i="1"/>
  <c r="AB14" i="1"/>
  <c r="AB15" i="1"/>
  <c r="AB16" i="1"/>
  <c r="AB17" i="1"/>
  <c r="AB18" i="1"/>
  <c r="AB19" i="1"/>
  <c r="AB20" i="1"/>
  <c r="AB21" i="1"/>
  <c r="AB22" i="1"/>
  <c r="AB23" i="1"/>
  <c r="AB24" i="1"/>
  <c r="AB25" i="1"/>
  <c r="AB26" i="1"/>
  <c r="AB27" i="1"/>
  <c r="AB28" i="1"/>
  <c r="AQ10" i="1" l="1"/>
  <c r="AY10" i="1" s="1"/>
  <c r="AQ11" i="1"/>
  <c r="AY11" i="1" s="1"/>
  <c r="AQ12" i="1"/>
  <c r="AY12" i="1" s="1"/>
  <c r="AQ13" i="1"/>
  <c r="AY13" i="1" s="1"/>
  <c r="AQ14" i="1"/>
  <c r="AY14" i="1" s="1"/>
  <c r="AQ15" i="1"/>
  <c r="AY15" i="1" s="1"/>
  <c r="AQ16" i="1"/>
  <c r="AY16" i="1" s="1"/>
  <c r="AQ17" i="1"/>
  <c r="AY17" i="1" s="1"/>
  <c r="AQ18" i="1"/>
  <c r="AY18" i="1" s="1"/>
  <c r="AQ19" i="1"/>
  <c r="AY19" i="1" s="1"/>
  <c r="AQ20" i="1"/>
  <c r="AY20" i="1" s="1"/>
  <c r="AQ21" i="1"/>
  <c r="AY21" i="1" s="1"/>
  <c r="AQ22" i="1"/>
  <c r="AY22" i="1" s="1"/>
  <c r="AQ23" i="1"/>
  <c r="AY23" i="1" s="1"/>
  <c r="AQ24" i="1"/>
  <c r="AY24" i="1" s="1"/>
  <c r="AQ25" i="1"/>
  <c r="AY25" i="1" s="1"/>
  <c r="AQ26" i="1"/>
  <c r="AY26" i="1" s="1"/>
  <c r="AQ27" i="1"/>
  <c r="AY27" i="1" s="1"/>
  <c r="AQ28" i="1"/>
  <c r="AY28" i="1" s="1"/>
  <c r="AL29" i="1"/>
  <c r="AH29" i="1"/>
  <c r="AI29" i="1"/>
  <c r="AC29" i="1"/>
  <c r="AD29" i="1"/>
  <c r="AE29" i="1"/>
  <c r="L29" i="1"/>
  <c r="E29" i="1"/>
  <c r="AQ29" i="1" l="1"/>
  <c r="AS29" i="1" s="1"/>
  <c r="AX10" i="1"/>
  <c r="AX25" i="1"/>
  <c r="AX19" i="1"/>
  <c r="AX13" i="1"/>
  <c r="AX24" i="1"/>
  <c r="AX18" i="1"/>
  <c r="AX12" i="1"/>
  <c r="AX23" i="1"/>
  <c r="AX17" i="1"/>
  <c r="AX11" i="1"/>
  <c r="AX28" i="1"/>
  <c r="AX22" i="1"/>
  <c r="AX16" i="1"/>
  <c r="AX27" i="1"/>
  <c r="AX21" i="1"/>
  <c r="AX15" i="1"/>
  <c r="AX26" i="1"/>
  <c r="AX20" i="1"/>
  <c r="AX14" i="1"/>
  <c r="AG29" i="1"/>
  <c r="AX29" i="1" l="1"/>
</calcChain>
</file>

<file path=xl/sharedStrings.xml><?xml version="1.0" encoding="utf-8"?>
<sst xmlns="http://schemas.openxmlformats.org/spreadsheetml/2006/main" count="26854" uniqueCount="5182">
  <si>
    <t>MAXIMA Cuantia Delegada 
para Contratar:</t>
  </si>
  <si>
    <t>SMMLV</t>
  </si>
  <si>
    <t>PERIODO DEL REPORTE CONSOLIDADO (corte a):</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</si>
  <si>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</si>
  <si>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</si>
  <si>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</si>
  <si>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</si>
  <si>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</si>
  <si>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</si>
  <si>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</si>
  <si>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</si>
  <si>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</si>
  <si>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</si>
  <si>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</si>
  <si>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</si>
  <si>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</si>
  <si>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</si>
  <si>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</si>
  <si>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</si>
  <si>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</si>
  <si>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</si>
  <si>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</si>
  <si>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</si>
  <si>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</si>
  <si>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</si>
  <si>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</si>
  <si>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</si>
  <si>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</si>
  <si>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</si>
  <si>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</si>
  <si>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</si>
  <si>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</si>
  <si>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</si>
  <si>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</si>
  <si>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</si>
  <si>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</si>
  <si>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</si>
  <si>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</si>
  <si>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</si>
  <si>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</si>
  <si>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</si>
  <si>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</si>
  <si>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</si>
  <si>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</si>
  <si>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</si>
  <si>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</si>
  <si>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</si>
  <si>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</si>
  <si>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</si>
  <si>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</si>
  <si>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</si>
  <si>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</si>
  <si>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</si>
  <si>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</si>
  <si>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</si>
  <si>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</si>
  <si>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</si>
  <si>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</si>
  <si>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(F) FECHA ACTA LIQUIDACIÓN (YYYY-MM-DD)</t>
  </si>
  <si>
    <t>(C)ESTADO CONTRATO</t>
  </si>
  <si>
    <t>SECOP II(Link)</t>
  </si>
  <si>
    <t>SIA OBSERVA</t>
  </si>
  <si>
    <t>SIGEP II</t>
  </si>
  <si>
    <t>UNIVERSIDAD DEL MAGDALENA</t>
  </si>
  <si>
    <t>FUNCIONAMIENTO</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</si>
  <si>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</si>
  <si>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</si>
  <si>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</si>
  <si>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</si>
  <si>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</si>
  <si>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</si>
  <si>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</si>
  <si>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</si>
  <si>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</si>
  <si>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</si>
  <si>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t>ORIGEN DE LOS RECURSOS</t>
  </si>
  <si>
    <t>(C) EL CONTRATO ES FINANCIADO CON RECURSOS PROPIOS</t>
  </si>
  <si>
    <t>(N) VALOR DE LOS RECURSOS PROPIOS ASIGNADOS AL CONTRATO</t>
  </si>
  <si>
    <t>(C) TIPOLOGIA DEL CONTRATO</t>
  </si>
  <si>
    <t>(F) FECHA FINAL POR ACTA DE REINICIO  (YYYY/MM/DD)</t>
  </si>
  <si>
    <t>(F) FECHA DE TERMINACIÓN POR ACTA FINAL
 (YYYY-MM-DD)</t>
  </si>
  <si>
    <t>PRESTACIÓN DE SERVICIOS</t>
  </si>
  <si>
    <r>
      <t xml:space="preserve">Valor Salario Minimo en pesos </t>
    </r>
    <r>
      <rPr>
        <b/>
        <sz val="11"/>
        <color rgb="FFFF0000"/>
        <rFont val="Calibri"/>
        <family val="2"/>
        <scheme val="minor"/>
      </rPr>
      <t>(2025)</t>
    </r>
  </si>
  <si>
    <t>(N)
PORCENTAJE DE PAGOS REALIZADOS
(%)</t>
  </si>
  <si>
    <t>(N) PORCENTAJE DE EJECUCIÓN (%)</t>
  </si>
  <si>
    <t>FACULTAD DE CIENCIAS EMPRESARIALES Y ECONOMICAS</t>
  </si>
  <si>
    <t>OPSP-FEE-0001-2025</t>
  </si>
  <si>
    <t>OPSP-FEE-0002-2025</t>
  </si>
  <si>
    <t>OPSP-FEE-0003-2025</t>
  </si>
  <si>
    <t>OPSP-FEE-0004-2025</t>
  </si>
  <si>
    <t>OPSP-FEE-0005-2025</t>
  </si>
  <si>
    <t>OPSP-FEE-0006-2025</t>
  </si>
  <si>
    <t>OPSP-FEE-0007-2025</t>
  </si>
  <si>
    <t>OPSP-FEE-0008-2025</t>
  </si>
  <si>
    <t>OAG-FEE-0001-2025</t>
  </si>
  <si>
    <t>OAG-FEE-0002-2025</t>
  </si>
  <si>
    <t>OAG-FEE-0003-2025</t>
  </si>
  <si>
    <t>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</si>
  <si>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REALIZAR PROYECCIONES FINANCIERAS DEL PRESUPUESTO DE EJECUCIÓN DE LOS DIPLOMADOS EN ANALÍTICA DE DATOS PARA LA TOMA DE DECISIONES, PROCEDIMIENTOS ADUANEROS Y LOGÍSTICA INTEGRAL DEL COMERCIO EXTERIOR, GESTIÓN FINANCIERA PÚBLICA Y DEMÁS, OFERTADOS POR LA FACULTAD DE CIENCIAS EMPRESARIALES Y ECONÓMICAS DURANTE EL PERIODO 2025-1. 2. PRESENTAR A LA DECANATURA EL PERFIL DE LOS DOCENTES POSTULADOS PARA PARTICIPAR EN LAS CLASES DE LOS DIPLOMADOS ADSCRITOS A LA FACULTAD. 3. APOYAR A LA DECANATURA DE LA FACULTAD EN LOS PROCESOS CONTRACTUALES Y POSCONTRACTUALES DE LOS DOCENTES DE LOS DIPLOMADOS, TALES COMO; VALIDACIÓN DE DOCUMENTOS EN LAS PLATAFORMAS SIGEP Y GEDOCO, SOLICITUD DE CDP, PROYECCIONES DE RESOLUCIONES DE VINCULACIÓN Y DE VIÁTICOS, Y ACTAS DE VINCULACIÓN POR HORA CATEDRA. 4. REPORTAR MENSUALMENTE EL CUMPLIMIENTO DE LAS HORAS CÁTEDRA DE LOS DOCENTES PARTICIPANTES EN LOS DIPLOMADOS</t>
  </si>
  <si>
    <t>REALIZAR PROYECCIONES FINANCIERAS DEL PRESUPUESTO DE EJECUCIÓN DE LOS DIPLOMADOS EN TENDENCIAS PARA LA GESTIÓN DEL CAPITAL HUMANO EN LAS ORGANIZACIONES, DESARROLLO REGENERATIVO APLICADO A LA GESTIÓN DE EMPRESAS TURÍSTICAS, MARKETING COGNITIVO Y CREATIVO Y DEMÁS, OFERTADOS POR LA FACULTAD DE CIENCIAS EMPRESARIALES Y ECONÓMICAS DURANTE EL PERIODO 2025-1. 2. PRESENTAR A LA DECANATURA EL PERFIL DE LOS DOCENTES POSTULADOS PARA PARTICIPAR EN LAS CLASES DE LOS DIPLOMADOS ADSCRITOS A LA FACULTAD. 3. APOYAR A LA DECANATURA DE LA FACULTAD EN LOS PROCESOS CONTRACTUALES Y POSCONTRACTUALES DE LOS DOCENTES DE LOS DIPLOMADOS, TALES COMO; VALIDACIÓN DE DOCUMENTOS EN LAS PLATAFORMAS SIGEP Y GEDOCO, SOLICITUD DE CDP, PROYECCIONES DE RESOLUCIONES DE VINCULACIÓN Y DE VIÁTICOS, Y ACTAS DE VINCULACIÓN POR HORA CATEDRA. 4. REPORTAR MENSUALMENTE EL CUMPLIMIENTO DE LAS HORAS CÁTEDRA DE LOS DOCENTES PARTICIPANTES EN LOS DIPLOMADOS.</t>
  </si>
  <si>
    <t>REALIZAR EL CARGUE DE LA DOCUMENTACIÓN REQUERIDA PRE CONTRACTUAL, CONTRACTUAL Y POS CONTRACTUAL DE LOS ENTES DE CONTROL SECOP II Y SIA OBSERVA. 2. REALIZAR LOS TRÁMITES CORRESPONDIENTES PRE CONTRACTUALES Y CONTRACTUALES NECESARIOS PARA LA ELABORACIÓN DE ÓRDENES DE SERVICIOS PROFESIONALES Y DE APOYO A LA GESTIÓN QUE REQUIERA LA FACULTAD DE CIENCIAS EMPRESARIALES Y ECONÓMICAS. 3. ACTIVAR Y REVISAR LA DOCUMENTACIÓN EN EL SISTEMA GEDOCO Y SIGEP II PARA LAS VINCULACIONES DE LOS DOCENTES DE POSTGRADOS Y CONTRATISTAS DE LA FACULTAD. 4. REALIZAR LAS SOLICITUDES DE HOSPEDAJE DE LOS DOCENTES DE POSTGRADO</t>
  </si>
  <si>
    <t>APOYAR AL DECANO EN LA COORDINACIÓN ACADÉMICA DE LOS PROGRAMAS: ESPECIALIZACIÓN EN FINANZAS Y ESPECIALIZACIÓN EN GESTIÓN ESTRATÉGICA DEL TALENTO HUMANO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</si>
  <si>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APOYAR EN LA SUPERVISIÓN DEL RECIBIMIENTO, ALISTAMIENTO, ALMACENAMIENTO Y CONTROL DE LA MATERIA PRIMA PARA CADA CLASE. 2. APOYAR EN LA SUPERVISIÓN A LOS PROVEEDORES DURANTE LA ENTREGA DE LA MATERIA PRIMA, QUE CUMPLAN CON EL TIEMPO DE ENTREGA, INSUMOS SOLICITADOS, CALIDAD Y BUEN ESTADO DE LOS PRODUCTOS. 3. APOYAR EN LA REVISIÓN DEL ASEO PERIÓDICO DE NEVERAS, EQUIPOS, HORNOS, ALACENAS, VAJILLAS, MENAJE Y CUBERTERÍA PARA EL BUEN FUNCIONAMIENTO DEL LABORATORIO DE GASTRONOMÍA. 4. APOYAR EN LA SUPERVISIÓN DE COMPRAS DE INSUMOS Y LOGÍSTICA PARA LOS DIFERENTES EVENTOS, CLASES Y/O ACTIVIDADES DEL LABORATORIO NECESARIAS Y NO SUMINISTRADAS POR EL PROVEEDOR. 5. APOYAR EN LA SUPERVISIÓN PERIÓDICA DE LOS PROCESOS DE DESINFECCIÓN DE ÁREAS, LIMPIEZA DE RAMPAS DE GRASA, CAMPANA EXTRACTORA, FILTROS DE AGUA, AIRES ACONDICIONADOS, FUMIGACIÓN DE ROEDORES E INSECTOS Y PRUEBAS DE AGUA POTABLE.</t>
  </si>
  <si>
    <t>APOYAR EN LA FORMULACIÓN Y PRESENTACIÓN DE PROPUESTAS Y PROYECTOS COMO VENTA DE SERVICIOS DE FORMACIÓN DE LA FACULTAD DE CIENCIAS EMPRESARIALES Y ECONÓMICAS. 2. APOYAR EL DISEÑO DEL SISTEMA DE INDICADORES Y SEGUIMIENTO A LOS PROYECTOS Y ACTIVIDADES DE LOS PROGRAMAS DE LA FACULTAD DE CIENCIAS EMPRESARIALES Y ECONÓMICAS ESTABLECIDOS EN EL PLAN ESTRATÉGICO. 3. APOYAR A LA COORDINACIÓN ACADÉMICA DE FACULTAD EN LOS PROCESOS DE EVALUACIÓN Y SEGUIMIENTO DE PLANES DE COMPROMISO DOCENTE. 4. APOYAR A LA COORDINACIÓN ACADÉMICA EN EL PROCESO DE ORGANIZACIÓN DE DATOS RELACIONADOS CON EL SEGUIMIENTO Y EVALUACIÓN DE ACTIVIDADES DE TALENTO HUMANO ADMINISTRATIVO DE LA FACULTAD. 5. REALIZAR SEGUIMIENTO Y CONTROL DEL SISTEMA DE LABORATORIOS DE LA FACULTAD DE CIENCIAS EMPRESARIALES Y ECONÓMICAS.</t>
  </si>
  <si>
    <t>APOYAR AL DECANO EN LA COORDINACIÓN ACADÉMICA DE LOS PROGRAMAS: MAESTRÍA EN ADMINISTRACIÓN Y MAESTRÍA EN GESTIÓN DEL TURISMO SOSTENIBLE.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</si>
  <si>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3.APOYAR EN EL DISEÑO DE PIEZAS GRÁFICAS PARA LOS PROGRAMAS DE PREGRADO Y DECANATURA DE LA FACULTAD. 4.COMMUNITY MANAGER DE LAS PLATAFORMAS DIGITALES FACEBOOK, INSTAGRAM YTWITTER. 5. PRESENTAR INFORMES ACORDES A LAS VISUALIZACIONES DE LAS PLATAFORMAS.</t>
  </si>
  <si>
    <t>APOYAR PROCESO DE LA ORGANIZACIÓN DE DATOS Y ESTADÍSTICAS RELACIONADAS CON EL PROCESO DE VISITA DE PARES PARA LA RENOVACIÓN DE ACREDITACIÓN EN ALTA CALIDAD ACADÉMICA DEL PROGRAMA DE ADMINISTRACIÓN DE EMPRESAS. 2. APOYAR LOS PROCESOS DE ORGANIZACIÓN DE DATOS RELACIONADOS CON LA PRESENTACIÓN DE LOS RESULTADOS DEL INFORME DE ACREDITACIÓN EN ALTA CALIDAD DEL PROGRAMA DE NEGOCIOS INTERNACIONALES. 3. APOYAR PROCESO DE LA ORGANIZACIÓN DE DATOS Y ESTADÍSTICAS RELACIONADAS CON EL PROCESO DE AUTOEVALUACIÓN CON FINES DE ACREDITACIÓN EN ALTA CALIDAD ACADÉMICA DEL PROGRAMA DE CONTADURÍA PÚBLICA. 4. APOYAR LOS PROCESOS LOGÍSTICOS Y DE COMUNICACIÓN DE LOS RESULTADOS DEL PROCESO DE AUTOEVALUACIÓN CON FINES DE ACREDITACIÓN EN ALTA CALIDAD ACADÉMICA DEL PROGRAMA DE CONTADURÍA PÚBLICA. 5. APOYAR EL PROCESO DE VISITA DE PARES EN TODAS LAS ACTIVIDADES RELACIONADAS CON LA AGENDA DE LOS PROGRAMAS DE ADMINISTRACIÓN DE EMPRESAS, CONTADURÍA PÚBLICA Y NEGOCIOS INTERNACIONALES.</t>
  </si>
  <si>
    <t>RECIBIR MATERIA PRIMA PARA DESARROLLO DE CLASES Y EVENTOS, VERIFICANDO LA CALIDAD DE CADA PRODUCTO Y QUE SE ENCUENTREN EN ÓPTIMAS CONDICIONES PARA EL DESARROLLO DE CADA ACTIVIDAD RESPECTIVAMENTE. 2. REALIZAR CLASIFICACIÓN DE MATERIA PRIMA POR CLASES Y/O EVENTOS, ALMACENAR DE FORMA CORRECTA EN REFRIGERADORES Y CONGELADORES. 3. REALIZAR LA ENTREGA DE INSUMOS, HERRAMIENTAS Y EQUIPOS PARA EL DESARROLLO DE CADA CLASE Y/O EVENTOS. 4. APOYAR EL DESARROLLO OPTIMO DE CLASES PRÁCTICAS (REALIZAR ENTREGA DE MATERIA PRIMA, SUPERVISAR EL INGRESO Y EGRESO DE LOS ESTUDIANTES Y DOCENTES AL LABORATORIO DE INNOVACIÓN GASTRONÓMICA Y ATENDER LOS REQUERIMIENTOS DE ESTOS DURANTE LA EJECUCIÓN DE LA CLASE</t>
  </si>
  <si>
    <t>SANDRA MILENA CHAPARRO HOREJARENA</t>
  </si>
  <si>
    <t>SARAY PATRICIA COTES CALA</t>
  </si>
  <si>
    <t>DIANA MALDONADO CARDENAS</t>
  </si>
  <si>
    <t>DIANA MARCELA GRANADOS MARIN</t>
  </si>
  <si>
    <t>YELEINIS DANESSA RODRIGUEZ MEJIA</t>
  </si>
  <si>
    <t>LIYIMIT MARBET PALMA SOCARRAS</t>
  </si>
  <si>
    <t>BALVINA ISABEL ACONCHA REDONDO</t>
  </si>
  <si>
    <t>ISABEL MARIA OSORIO CASADIEGO</t>
  </si>
  <si>
    <t>LEONARDO FABIO MONSALVO MARQUEZ</t>
  </si>
  <si>
    <t>DEINER JHAIR PEREZ VILLAMIL</t>
  </si>
  <si>
    <t>JUAN CAMILO MEJIA GONZALEZ</t>
  </si>
  <si>
    <t>YESID CUELLO CANTILLO</t>
  </si>
  <si>
    <t>FRANK ORTIZ SALGADO</t>
  </si>
  <si>
    <t>ANDREA MONTERO RODRIGUEZ</t>
  </si>
  <si>
    <t>ALEXANDER MALDONADO ATENCIO</t>
  </si>
  <si>
    <t>En ejecucion</t>
  </si>
  <si>
    <t>https://community.secop.gov.co/Public/Tendering/OpportunityDetail/Index?noticeUID=CO1.NTC.7477650&amp;isFromPublicArea=True&amp;isModal=False</t>
  </si>
  <si>
    <t>https://community.secop.gov.co/Public/Tendering/OpportunityDetail/Index?noticeUID=CO1.NTC.7478186&amp;isFromPublicArea=True&amp;isModal=False</t>
  </si>
  <si>
    <t>https://community.secop.gov.co/Public/Tendering/OpportunityDetail/Index?noticeUID=CO1.NTC.7481489&amp;isFromPublicArea=True&amp;isModal=False</t>
  </si>
  <si>
    <t>https://community.secop.gov.co/Public/Tendering/OpportunityDetail/Index?noticeUID=CO1.NTC.7482172&amp;isFromPublicArea=True&amp;isModal=False</t>
  </si>
  <si>
    <t>https://community.secop.gov.co/Public/Tendering/OpportunityDetail/Index?noticeUID=CO1.NTC.7500608&amp;isFromPublicArea=True&amp;isModal=False</t>
  </si>
  <si>
    <t>https://community.secop.gov.co/Public/Tendering/OpportunityDetail/Index?noticeUID=CO1.NTC.7500814&amp;isFromPublicArea=True&amp;isModal=False</t>
  </si>
  <si>
    <t>CO1.REQ.7598261</t>
  </si>
  <si>
    <t>CO1.REQ.7599412</t>
  </si>
  <si>
    <t>CO1.REQ.7603001</t>
  </si>
  <si>
    <t>CO1.REQ.7603422</t>
  </si>
  <si>
    <t>CO1.REQ.7621525</t>
  </si>
  <si>
    <t>CO1.REQ.7638648</t>
  </si>
  <si>
    <t>CO1.REQ.7642972</t>
  </si>
  <si>
    <t>CO1.REQ.7654631</t>
  </si>
  <si>
    <t>CO1.REQ.7622128</t>
  </si>
  <si>
    <t>CO1.REQ.7653737</t>
  </si>
  <si>
    <t>CO1.REQ.7664930</t>
  </si>
  <si>
    <t>https://community.secop.gov.co/Public/Tendering/OpportunityDetail/Index?noticeUID=CO1.NTC.7521322&amp;isFromPublicArea=True&amp;isModal=False</t>
  </si>
  <si>
    <t>https://community.secop.gov.co/Public/Tendering/OpportunityDetail/Index?noticeUID=CO1.NTC.7522157&amp;isFromPublicArea=True&amp;isModal=False</t>
  </si>
  <si>
    <t>https://community.secop.gov.co/Public/Tendering/OpportunityDetail/Index?noticeUID=CO1.NTC.7533303&amp;isFromPublicArea=True&amp;isModal=False</t>
  </si>
  <si>
    <t>https://community.secop.gov.co/Public/Tendering/OpportunityDetail/Index?noticeUID=CO1.NTC.7531899&amp;isFromPublicArea=True&amp;isModal=False</t>
  </si>
  <si>
    <t>https://community.secop.gov.co/Public/Tendering/OpportunityDetail/Index?noticeUID=CO1.NTC.7543578&amp;isFromPublicArea=True&amp;isModal=False</t>
  </si>
  <si>
    <t>FEBRERO</t>
  </si>
  <si>
    <t>OSM-FEE-0001-2025</t>
  </si>
  <si>
    <t>OPSP-FEE-0009-2025</t>
  </si>
  <si>
    <t>OAG-FEE-0004-2025</t>
  </si>
  <si>
    <t>OPSP-FEE-0010-2025</t>
  </si>
  <si>
    <t>OPSP-FEE-0011-2025</t>
  </si>
  <si>
    <t>OPS-FEE-0001-2025</t>
  </si>
  <si>
    <t>OPS-FEE-0002-2025</t>
  </si>
  <si>
    <t>OPSP-FEE-0012-2025</t>
  </si>
  <si>
    <t>OSM-FEE-0002-2025</t>
  </si>
  <si>
    <t>OPSP-FEE-0013-2025</t>
  </si>
  <si>
    <t>CO1.REQ.7678398</t>
  </si>
  <si>
    <t>CO1.REQ.7673897</t>
  </si>
  <si>
    <t>CO1.REQ.7716981</t>
  </si>
  <si>
    <t>CO1.REQ.7720392</t>
  </si>
  <si>
    <t>CO1.REQ.7721060</t>
  </si>
  <si>
    <t>CO1.REQ.7752307</t>
  </si>
  <si>
    <t>CO1.REQ.7786474</t>
  </si>
  <si>
    <t>CO1.REQ.7781764</t>
  </si>
  <si>
    <t>CO1.REQ.7802107</t>
  </si>
  <si>
    <t>CO1.REQ.7815208</t>
  </si>
  <si>
    <t>INVERSION</t>
  </si>
  <si>
    <t>SUMINISTROS</t>
  </si>
  <si>
    <t>SUMINISTRO DE INSUMOS PARA PREPARACIÓN DE REFRIGERIOS Y ALMUERZOS REQUERIDOS PARA VENTA DE SERVICIOS DEL LABORATORIO DE GASTRONOMÍA Y EVENTOS PLANIFICADOS POR LA FACULTAD DE CIENCIAS EMPRESARIALES Y ECONÓMICAS</t>
  </si>
  <si>
    <t>APOYAR AL DECANO CON EL CUMPLIMIENTO DE LOS PROCESOS ACADÉMICO ADMINISTRATIVOS Y OPERATIVOS DE LOS PROGRAMAS: ESPECIALIZACIÓN EN FINANZAS, ESPECIALIZACIÓN EN GESTIÓN ESTRATÉGICA DEL TALENTO HUMANO, ESPECIALIZACIÓN EN GERENCIA DE MERCADEO, ESPECIALIZACIÓN EN FORMULACIÓN Y GESTIÓN INTEGRAL DE PROYECTOS, ESPECIALIZACIÓN EN DIRECCIÓN Y LIDERAZGO DE ORGANIZACIONES EDUCATIVAS Y ESPECIALIZACIÓN EN GESTIÓN DEL CONTROL FISCAL. 2. APOYAR AL DECANO EN LA ELABORACIÓN DEL PRESUPUESTO DE LOS PROGRAMAS DE POSGRADOS DE LA FACULTAD. 3. APOYAR AL DECANO EN LA GESTIÓN DE TODO EL PROCESO DE INSCRIPCIÓN, MATRÍCULA Y GRADO DE LOS ESTUDIANTES DE POSGRADO DE LA FACULTAD.</t>
  </si>
  <si>
    <t>APOYAR A LA DECANATURA DE LA FACULTAD DE CIENCIAS EMPRESARIALES Y ECONÓMICAS EN LA ORGANIZACIÓN ADMINISTRATIVA DE SALONES Y SALAS DE TODOS LOS PROGRAMAS DE POSGRADO DE LA FACULTAD DE CIENCIAS EMPRESARIALES Y ECONÓMICAS. 2. APOYAR A LA DECANATURA PARA EL PROCESO DE SEGUIMIENTO AL CUMPLIMIENTO DE HORAS Y MICRODISEÑOS DE LOS CURSOS DE LOS PROGRAMAS DE POSGRADO DE LA FACULTAD DE CIENCIAS EMPRESARIALES Y ECONÓMICAS. 3. APOYAR A LA DECANATURA PARA EL DESARROLLO DE INFORME DE NÚMERO DE HORAS, TITULACIÓN Y TEMÁTICAS DESARROLLADAS CADA MES EN TODOS LOS PROGRAMAS DE POSGRADOS DE LA FACULTAD DE CIENCIAS EMPRESARIALES Y ECONÓMICAS.</t>
  </si>
  <si>
    <t>APOYAR AL DECANO CON EL CUMPLIMIENTO DE LOS PROCESOS ACADÉMICO ADMINISTRATIVOS Y OPERATIVOS DE LOS PROGRAMAS: MAESTRÍA EN ADMINISTRACIÓN, MAESTRÍA EN GESTIÓN DEL TURISMO SOSTENIBLE Y MAESTRÍA EN DESARROLLO TERRITORIAL SOSTENIBLE. 2. APOYAR AL DECANO EN LA ELABORACIÓN DEL PRESUPUESTO DE LOS PROGRAMAS DE POSGRADOS DE LA FACULTAD. 3. APOYAR AL DECANO EN LA GESTIÓN DE TODO EL PROCESO DE INSCRIPCIÓN, MATRÍCULA Y GRADO DE LOS ESTUDIANTES DE POSGRADO DE LA FACULTAD. 4. APOYAR AL DECANO EN LA ACTUALIZACIÓN DE LA DOCUMENTACIÓN Y DEL REGISTRO DE LA INFORMACIÓN DE LOS ESTUDIANTES DE CADA UNO DE LOS PROGRAMAS DE POSGRADOS DE LA FACULTAD</t>
  </si>
  <si>
    <t>APOYAR EN LA COORDINACIÓN LOGÍSTICA DE LAS ACTIVIDADES DE CAMPO A DESARROLLAR DURANTE EL CURSO CORTO: GEOPOÉTICAS DE CIEN AÑOS DE SOLEDAD, REALIZADO POR LA UNIVERSIDAD CANADIENSE DE YORK Y LA UNIVERSIDAD DEL MAGDALENA, GARANTIZANDO EL ADECUADO DESARROLLO DE CADA JORNADA. 2. APOYAR LA ORGANIZACIÓN Y EJECUCIÓN DE LA VISITA AL PARQUE TAYRONA, ASEGURANDO EL CUMPLIMIENTO DEL CRONOGRAMA. 3. ACOMPAÑAR A DOCENTES Y ESTUDIANTES EN EL RECORRIDO POR EL MUNICIPIO DE SEVILLA, FACILITANDO LA VISITA A LAS EDIFICACIONES HISTÓRICAS DE LA UNITED FRUIT COMPANY Y GARANTIZANDO LA CONTEXTUALIZACIÓN HISTÓRICA DEL LUGAR. 4. APOYAR EN LA COORDINACIÓN LOGÍSTICA Y EL DESARROLLO DEL RECORRIDO GUIADO POR LOS SITIOS EMBLEMÁTICOS DE LA MASACRE DE LAS BANANERAS EN EL MUNICIPIO DE CIÉNAGA, MAGDALENA</t>
  </si>
  <si>
    <t xml:space="preserve"> SERVICIO DE CAPACITACIÓN CERTIFICADA, LABORATORIOS, Y VALORACIÓN MÉDICA EN BUENAS PRÁCTICAS DE MANUFACTURA, DE ACUERDO A LO ESTIPULADO POR EL MINISTERIO DE SALUD, REQUERIDOS PARA REALIZACIÓN DE COMPONENTE PRACTICO DE LAS ASIGNATURA: " GASTRONOMÍA II: COCINA COLOMBIANA Y GASTRONOMÍA INTERNACIONAL, DIRIGIDO A 105 ESTUDIANTES DEL PROGRAMA DE TECNOLOGÍA EN GESTIÓN HOTELERA Y TURÍSTICA POR CICLOS PROPEDÉUTICOS DE FACULTAD DE CIENCIAS EMPRESARIALES Y ECONÓMICAS, EN PRO DE FORTALECER EL PROCESO DE ENSEÑANZA-APRENDIZAJE DE LOS CONTENIDOS PROGRAMÁTICOS DE LA ASIGNATURA Y FACILITAR LA PERMANENCIA DE LOS ESTUDIANTES</t>
  </si>
  <si>
    <t xml:space="preserve"> SERVICIO DE ALOJAMIENTO Y ALIMENTACIÓN PARA ESTUDIANTES DE LA YORK UNIVERSITY QUIENES REALIZARÁN CURSO: "GEOPOÉTICAS DE CIEN AÑOS DE SOLEDAD. LA PROPUESTA HACE PARTE INTEGRAL DE LA PRESENTE ORDEN.</t>
  </si>
  <si>
    <t>APOYAR LA RECOLECCIÓN ORGANIZACIÓN Y ANÁLISIS DE ESTADÍSTICA DOCUMENTAL PARA LA CREACIÓN DEL NUEVO PROGRAMA DE LA FACULTAD DE CIENCIAS EMPRESARIALES Y ECONÓMICAS. 2. APOYAR LA RECOLECCIÓN ORGANIZACIÓN Y ANÁLISIS DE ESTADÍSTICA DOCUMENTAL PARA LA CREACIÓN DEL NUEVO PROGRAMA DE LA FACULTAD DE CIENCIAS EMPRESARIALES Y ECONÓMICAS. 3. APOYAR A LA COORDINACIÓN DE PROGRAMA EN LA ATENCIÓN A DOCENTES Y ESTUDIANTES DEL PROGRAMA DE ECONOMÍA. 4. APOYAR LA ELABORACIÓN DE ESTADÍSTICA DEL PROGRAMA, CUADROS DE INFORMACIÓN, DATOS Y ANÁLISIS DEL PROCESO DE MEJORA CONTINUA DEL PROGRAMA DE ECONOMÍA. 5. APOYAR EL SEGUIMIENTO A LOS INFORMES DE PLAN DE COMPROMISO PROFESORAL-PCP DE LOS DOCENTES DEL PROGRAMA DE ECONOMÍA EN EL MARCO DE LOS RESULTADOS DE APRENDIZAJE.</t>
  </si>
  <si>
    <t>EL SUMINISTRO DE TIQUETES AÉREOS NACIONALES E INTERNACIONALES PARA DOCENTES DE PLANTA, CATEDRÁTICOS, ADMINISTRATIVOS, ESTUDIANTES Y DOCENTES INVITADOS A DESARROLLAR ACTIVIDADES ACADÉMICAS PLANIFICADAS POR LA FACULTAD DE CIENCIAS EMPRESARIALES Y ECONÓMICAS.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</si>
  <si>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APOYAR AL DECANO EN LA COORDINACIÓN ACADÉMICA DE LOS PROGRAMAS: ESPECIALIZACIÓN EN FORMULACIÓN Y GESTIÓN INTEGRAL DE PROYECTOS, ESPECIALIZACIÓN EN DIRECCIÓN Y LIDERAZGO DE ORGANIZACIONES EDUCATIVAS Y ESPECIALIZACIÓN EN GERENCIA DE MERCADEO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</si>
  <si>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LOGISTICA, EVENTOS Y SUMINISTROS S.A.S.</t>
  </si>
  <si>
    <t>MADELEIN NATALIA CARREÑO CALDERON</t>
  </si>
  <si>
    <t>ROQUE ARTURO RODRIGUEZ QUIROZ</t>
  </si>
  <si>
    <t>HUGO ALEXANDER AMADOR JIMENEZ</t>
  </si>
  <si>
    <t>MARIAN JOSE SERPA BROCHERO</t>
  </si>
  <si>
    <t>ASOCIACION COLOMBIANA DE LA INDUSTRIA GASTRONOMICA CAPITULO MAGDALENA</t>
  </si>
  <si>
    <t>STANZIA SANTA MARTA S.A.S</t>
  </si>
  <si>
    <t>ANA ELIETH TARAZONA DE LA ROSA</t>
  </si>
  <si>
    <t>VIAJES Y TURISMO MUNDIALES S.A.S</t>
  </si>
  <si>
    <t>FLAVIA KALINA MARRIAGA OLIVEROS</t>
  </si>
  <si>
    <t>900489512-3</t>
  </si>
  <si>
    <t>819001433-1</t>
  </si>
  <si>
    <t>900929739-7</t>
  </si>
  <si>
    <t>800164453-9</t>
  </si>
  <si>
    <t>DAVID CAMARGO MACIAS</t>
  </si>
  <si>
    <t>ALEXANDER MALDONADO</t>
  </si>
  <si>
    <t>LUZ DARY RODRIGUEZ</t>
  </si>
  <si>
    <t>MARTHA CAROLINA GONZALES ORTEGA</t>
  </si>
  <si>
    <t>CARLOS ANDRES ACOSTA MAIGUEL</t>
  </si>
  <si>
    <t>https://community.secop.gov.co/Public/Tendering/ContractNoticePhases/View?PPI=CO1.PPI.37267777&amp;isFromPublicArea=True&amp;isModal=False</t>
  </si>
  <si>
    <t>https://community.secop.gov.co/Public/Tendering/OpportunityDetail/Index?noticeUID=CO1.NTC.7556062&amp;isFromPublicArea=True&amp;isModal=False</t>
  </si>
  <si>
    <t>https://community.secop.gov.co/Public/Tendering/OpportunityDetail/Index?noticeUID=CO1.NTC.7595856&amp;isFromPublicArea=True&amp;isModal=False</t>
  </si>
  <si>
    <t>https://community.secop.gov.co/Public/Tendering/OpportunityDetail/Index?noticeUID=CO1.NTC.7599602&amp;isFromPublicArea=True&amp;isModal=False</t>
  </si>
  <si>
    <t>https://community.secop.gov.co/Public/Tendering/OpportunityDetail/Index?noticeUID=CO1.NTC.7599922&amp;isFromPublicArea=True&amp;isModal=False</t>
  </si>
  <si>
    <t>https://community.secop.gov.co/Public/Tendering/OpportunityDetail/Index?noticeUID=CO1.NTC.7631815&amp;isFromPublicArea=True&amp;isModal=False</t>
  </si>
  <si>
    <t>https://community.secop.gov.co/Public/Tendering/OpportunityDetail/Index?noticeUID=CO1.NTC.7665507&amp;isFromPublicArea=True&amp;isModal=False</t>
  </si>
  <si>
    <t>https://community.secop.gov.co/Public/Tendering/OpportunityDetail/Index?noticeUID=CO1.NTC.7660859&amp;isFromPublicArea=True&amp;isModal=False</t>
  </si>
  <si>
    <t>https://community.secop.gov.co/Public/Tendering/ContractNoticePhases/View?PPI=CO1.PPI.37648038&amp;isFromPublicArea=True&amp;isModal=False</t>
  </si>
  <si>
    <t>https://community.secop.gov.co/Public/Tendering/OpportunityDetail/Index?noticeUID=CO1.NTC.7693311&amp;isFromPublicArea=True&amp;isModal=False</t>
  </si>
  <si>
    <t>NA por TIPO Contrato</t>
  </si>
  <si>
    <t>NATALIA VILLAMIZAR FACULTAD DE CIENCIAS BASICAS</t>
  </si>
  <si>
    <t>OPSP-FCB-0001-2025</t>
  </si>
  <si>
    <t>CO1.REQ.7539454</t>
  </si>
  <si>
    <t xml:space="preserve"> 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t>
  </si>
  <si>
    <t>ALEJANDRO CELY JIMENEZ</t>
  </si>
  <si>
    <t>ALBERTO ANTONIO RUIZ MIER</t>
  </si>
  <si>
    <t>NO</t>
  </si>
  <si>
    <t>https://community.secop.gov.co/Public/Tendering/ContractNoticePhases/View?PPI=CO1.PPI.36855351&amp;isFromPublicArea=True&amp;isModal=False</t>
  </si>
  <si>
    <t>OPSP-FCB-0002-2025</t>
  </si>
  <si>
    <t>CO1.REQ.7539645</t>
  </si>
  <si>
    <t xml:space="preserve"> 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t>
  </si>
  <si>
    <t>CYNTHIA MILENA YEPES CAMPO</t>
  </si>
  <si>
    <t>SAMUEL NUÑEZ RICARDO</t>
  </si>
  <si>
    <t>https://community.secop.gov.co/Public/Tendering/ContractNoticePhases/View?PPI=CO1.PPI.36856696&amp;isFromPublicArea=True&amp;isModal=False</t>
  </si>
  <si>
    <t>https://community.secop.gov.co/Public/Tendering/ContractNoticePhases/View?PPI=CO1.PPI.37970715&amp;isFromPublicArea=True&amp;isModal=False</t>
  </si>
  <si>
    <t>JUAN CARLOS VARGAS RUIZ</t>
  </si>
  <si>
    <t xml:space="preserve">CLARA INES AGUILAR OBREDOR </t>
  </si>
  <si>
    <t>La presente orden tiene por objeto: Prestar servicios profesionales para el desarrollo de las siguientes actividades: 1. Acompañamiento en la redacción de conceptos jurídicos relacionados con temas de derechos interculturales. 2. Apoyo en el desarrollo de las agendas académicas en el marco de las actividades de interculturalidad que se desarrollan en la Vicerrectoría de Extensión y proyección social. 3. Apoyo a la organización de eventos académicos en interculturalidad que se desarrollan en la Vicerrectoría de Extensión y proyección social. 4. Construcción de informes y documentos de gestión y ejecución que se desarrollen en el marco de actividades interculturales. 5. Acompañar las reuniones y actividades según requerimiento del supervisor del contrato.</t>
  </si>
  <si>
    <t>CO1.REQ.7898662</t>
  </si>
  <si>
    <t>OPSP-VEX-0087-2025</t>
  </si>
  <si>
    <t>https://community.secop.gov.co/Public/Tendering/ContractNoticePhases/View?PPI=CO1.PPI.37851494&amp;isFromPublicArea=True&amp;isModal=False</t>
  </si>
  <si>
    <t xml:space="preserve">FABIO ANDRES FERNANDEZ PINTO </t>
  </si>
  <si>
    <t xml:space="preserve">FREDY DE JESUS SALCEDO OSPINO </t>
  </si>
  <si>
    <t>La presente orden tiene por objeto: Prestar servicios profesionales en la Dirección de Desarrollo Social y Productivo, para el desarrollo de las siguientes actividades: Desarrollar la digitalización de los listados de asistencia pertenecientes a los procesos de formación continua adscritos a la Vicerrectoría de Extensión y Proyección Social a través de la Dirección de Desarrollo Social y Productivo. 2. Generar los listados de asistencia Establecer canales de sistematización de los participantes de las distintas ofertas académicas de la Vicerrectoría de Extensión y Proyección Social. 3. Apoyar en el desarrollo de actividades, encuentros y eventos de formación en liderazgo transformacional, inclusión, empatía, solidaridad, interculturalidad y pluridiversidad con enfoque basado en género. 4. Apoyar en la sistematización de las actividades de las distintas ofertas de formación continua y académicas adscritas a la Vicerrectoría de Extensión y Proyección Social a través de la Dirección de Desarrollo Social y Productivo.</t>
  </si>
  <si>
    <t>CO1.REQ.7864231</t>
  </si>
  <si>
    <t>OPSP-VEX-0086-2025</t>
  </si>
  <si>
    <t>https://community.secop.gov.co/Public/Tendering/ContractNoticePhases/View?PPI=CO1.PPI.37850335&amp;isFromPublicArea=True&amp;isModal=False</t>
  </si>
  <si>
    <t xml:space="preserve">FERNANDO JOSE AZAR DAVILA </t>
  </si>
  <si>
    <t>La presente orden tiene por objeto: Prestar servicios profesionales en la Dirección de Desarrollo Social y Productivo, para el desarrollo de las siguientes actividades: 1. Prestar asesoría jurídica en la ejecución de los proyectos integradores de la Vicerrectoría de Extensión y Proyección Social. 2. Apoyar en la ejecución de los proyectos integradores y para las acciones de desarrollo con el entorno. 3. Asesorar en la evaluación y seguimiento de los convenios y proyectos suscritos, asegurando el cumplimiento de los objetivos y metas planteadas en el plan de acción 2025. 4. Apoyar en los procesos jurídicos relacionados con la gestión de alianzas y convenios. 5. Asesorar en la actualización y revisión de los proyectos integradores de la Vicerrectoría de Extensión y Proyección Social. 6. Asesorar jurídicamente para garantizar que los proyectos integradores y las acciones de desarrollo con el entorno estén alineados con las normativas legales y los objetivos institucionales.</t>
  </si>
  <si>
    <t>CO1.REQ.7863909</t>
  </si>
  <si>
    <t>OPSP-VEX-0085-2025</t>
  </si>
  <si>
    <t>https://community.secop.gov.co/Public/Tendering/ContractNoticePhases/View?PPI=CO1.PPI.37861924&amp;isFromPublicArea=True&amp;isModal=False</t>
  </si>
  <si>
    <t>JUAN CARLOS NARVAEZ BARANDICA</t>
  </si>
  <si>
    <t xml:space="preserve">JUAN PABLO DIAZ PASCUAS </t>
  </si>
  <si>
    <t>La presente orden tiene por objeto: Prestar servicios profesionales en el marco del Convenio No. 7000000063 de 2024, celebrado entre CENIT LOGÍSTICA Y TRANSPORTE DE HIDROCARBUROS S.A.S y la Universidad del Magdalena, para el desarrollo de las siguientes actividades: 1. Apoyar la realización del monitoreo ecológico sobre el área de arrecifes artificiales y la monoboya "La Valeria", lo cual incluye el seguimiento, inventario y cuantificación de la abundancia y riqueza de especies asociadas a las estructuras. 2. Apoyar la realización de la ejecución de tareas de mantenimiento de los arrecifes artificiales establecidos, incluyendo la remoción periódica de las redes fantasma que se enredan en las estructuras. 3. Apoyar la realización del control de pez león en los arrecifes artificiales por medio de su captura. 4. Apoyar con los análisis de la información biológica obtenida del monitoreo y apoyar en la elaboración de los informes bimensuales.</t>
  </si>
  <si>
    <t>INVERSIÓN</t>
  </si>
  <si>
    <t>CO1.REQ.7867784</t>
  </si>
  <si>
    <t>OPSP-VEX-0084-2025</t>
  </si>
  <si>
    <t>https://community.secop.gov.co/Public/Tendering/ContractNoticePhases/View?PPI=CO1.PPI.37820818&amp;isFromPublicArea=True&amp;isModal=False</t>
  </si>
  <si>
    <t>JOHN ALEXANDER TABORDA GIRALDO</t>
  </si>
  <si>
    <t xml:space="preserve">MIRIAN ESTHER SIERRA HERNANDEZ </t>
  </si>
  <si>
    <t>La presente orden tiene por objeto prestar servicios profesionales en el marco del Convenio Interadministrativo 01018542023 2023-0904 de 2023 ICBFICETEX Fondo para el Fortalecimiento del Talento Humano del ICBF, DIPLOMADO CIENCIA, EXPERIMENTACIÓN, TECNOLOGÍAS, ARTE Y PENSAMIENTO LÓGICO Y DIVERGENTE EN LA PRIMERA INFANCIA, para el desarrollo de las siguientes actividades: 1. Participar en la planeación, ejecución y seguimiento de las actividades del proyecto. 2. Elaborar y gestionar comunicaciones, actos administrativos, documentos e informes de gestión. 3. Coordinar solicitud de viáticos para el equipo central y territorial en los casos en que aplique. 4. Coordinar la vinculación de todo el personal. 5. Proyectar, desarrollar, recomendar y ejecutar acciones que permitan mejorar la gestión del proyecto. 6. Participar en los procesos de registro, análisis y procesamiento de bases de datos y estadísticas del proyecto. 7. Apoyar en los procesos contractuales a cargo de la dependencia y los institucionales que requieran su apoyo. 8. Verificar el cumplimiento de los procedimientos, protocolos, guias y agendas diseñados para el óptimo funcionamiento.</t>
  </si>
  <si>
    <t>CO1.REQ.7854515</t>
  </si>
  <si>
    <t>OPSP-VEX-0083-2025</t>
  </si>
  <si>
    <t>https://community.secop.gov.co/Public/Tendering/ContractNoticePhases/View?PPI=CO1.PPI.37818728&amp;isFromPublicArea=True&amp;isModal=False</t>
  </si>
  <si>
    <t>IVIS DEL CARMEN ALVARADO MONTENEGRO</t>
  </si>
  <si>
    <t xml:space="preserve">ABRAHAN DAVID VASQUEZ ZARZA </t>
  </si>
  <si>
    <t>La presente orden tiene por objeto: la prestación de servicios de apoyo a la gestión para desarrollar las siguientes actividades: 1. Elaborar, desarrollar y aplicar estrategias de seguimiento, para garantizar un óptimo acompañamiento y recolección de datos de los egresados, en sus diferentes modalidades (presencial y a distancia). 2. Elaborar y presentar informe de indicadores de seguimiento a graduados según el observatorio laboral para la educación con base en el censo de graduados de la institución. 3. Brindar apoyo en la gestión requerida la realización de la feria de empleabilidad y emprendimiento, y demás eventos realizados por el Centro de Egresados, con el fin de garantizar su óptimo desarrollo. 4. Consolidar, organizar, y entregar oportunamente los insumos requeridos por las dependencias de la institución, relacionadas con procesos de autoevaluación de los programas, informes de gestión y/o los demás requeridos por el supervisor. 5. Realizar seguimiento, consolidar, organizar, y entregar oportunamente los insumos requeridos para la elaboración del reporte de los indicadores, relacionada con las acciones del Centro de Egresados aportantes al proyecto asociado del Plan de Acción de la Vicerrectoría, plan de desarrollo y demás planes de gestión institucional. 6. Hacer seguimiento a las convocatorias laborales. 7. Gestionar convenios para la Red de Aliados Prime. 8. Apoyar en el desarrollo de la realización de actividades con Empresarios para los procesos de acreditación, Programa Talento Magdalena y Red de Padrinos. 9. Desarrollar actividades y estrategias de integración con los graduados, para el fortalecimiento de la relación Universidad - Graduado y el sentido de pertenencia para con el alma máter.</t>
  </si>
  <si>
    <t>CO1.REQ.7854123</t>
  </si>
  <si>
    <t>OAG-VEX-0082-2025</t>
  </si>
  <si>
    <t>https://community.secop.gov.co/Public/Tendering/ContractNoticePhases/View?PPI=CO1.PPI.37772604&amp;isFromPublicArea=True&amp;isModal=False</t>
  </si>
  <si>
    <t xml:space="preserve">PURA INES RACEDO VARELA </t>
  </si>
  <si>
    <t>La presente orden tiene por objeto: Prestar servicios profesionales en la Dirección de Desarrollo Social y Productivo, para el desarrollo de las siguientes actividades: 1. Implementar y acompañar en los procesos de formación de la comunidad académica universitaria desde la Dirección de Desarrollo Social y Productivo. 2. Diseñar módulos de formación en liderazgo transformacional, pluridiversidad y dinámicas sociales y culturales dentro de la comunidad universitaria. 3. Gestionar cursos virtuales dirigidos a comunidades vulnerables del departamento del Magdalena, facilitando su desarrollo a través de convenios con la Vicerrectoría de Extensión y Proyección Social. 4. Apoyar y promover estrategias de formación en Liderazgo Transformacional dentro de la comunidad universitaria.</t>
  </si>
  <si>
    <t>CO1.REQ.7840841</t>
  </si>
  <si>
    <t>OPSP-VEX-0081-2025</t>
  </si>
  <si>
    <t>https://community.secop.gov.co/Public/Tendering/ContractNoticePhases/View?PPI=CO1.PPI.37768401&amp;isFromPublicArea=True&amp;isModal=False</t>
  </si>
  <si>
    <t xml:space="preserve">BETSY LAUDIT MANJARRES FERNANDEZ </t>
  </si>
  <si>
    <t xml:space="preserve">WENDY VANESA GIL SANTIAGO </t>
  </si>
  <si>
    <t>La presente orden tiene por objeto: 1. Apoyar en la atención a las solicitudes de prácticas (comunicaciones, certificaciones, afiliaciones a ARL, convenios). 2. Apoyar en la realización de los registros propios de los procesos de prácticas en la plataforma GEDOPRAC. 3. Diligenciar y mantener la actualizada la matriz de prácticas. 4. Elaborar informes de la Dirección de Prácticas Profesionales para la Acreditación de los programas y la Acreditación Institucional. 5. Apoyar los procesos de prácticas (Atender solicitudes de usuarios, recepcionar, revisar y notificar a programas los formatos evaluativos aprobados al igual que las legalizaciones de las prácticas aprobadas por la Dirección). 6. Atención al correo institucional de Prácticas profesionales.</t>
  </si>
  <si>
    <t>CO1.REQ.7839390</t>
  </si>
  <si>
    <t>OPSP-VEX-0080-2025</t>
  </si>
  <si>
    <t>https://community.secop.gov.co/Public/Tendering/ContractNoticePhases/View?PPI=CO1.PPI.37809574&amp;isFromPublicArea=True&amp;isModal=False</t>
  </si>
  <si>
    <t>JAIDER ANTONIO MARTINEZ TRUJILLO</t>
  </si>
  <si>
    <t>2025-02-18 / 2025-02-19</t>
  </si>
  <si>
    <t>385 - 402</t>
  </si>
  <si>
    <t>GRUPO EMPRESARIAL GAVA S.A.S.</t>
  </si>
  <si>
    <t>La presente orden tiene por objeto PRESTACION DE SERVICIOS DE APOYO LOGISTICO PARA EL DESARROLLO DE LAS ACTIVIDADES SOCIALES EN EL MARCO DEL SISTEMA DE EXTENSIÓN, QUE PERMITAN LA EJECUCIÓN DE LOS PROYECTOS INSTITUCIONALES: DESARROLLO DE PROGRAMAS INTEGRADORES DE INNOVACIÓN SOCIAL, ALFABETIZACIÓN Y PROFESIONALIZACIÓN EN COMUNIDADES - IMPLEMENTACIÓN DEL MODELO DE UNIVERSIDAD EXPANDIDA Y COMPROMETIDA CON LA REGIÓN - PROMOCIÓN DE ALIANZAS PÚBLICO Y PRIVADAS, COOPERACIÓN NACIONAL E INTERNACIONAL PARA LA CREACIÓN DE VALOR SOCIAL EN EL TERRITORIO</t>
  </si>
  <si>
    <t>CO1.REQ.7852105</t>
  </si>
  <si>
    <t>OPS-VEX-0079-2025</t>
  </si>
  <si>
    <t>https://community.secop.gov.co/Public/Tendering/ContractNoticePhases/View?PPI=CO1.PPI.37734973&amp;isFromPublicArea=True&amp;isModal=False</t>
  </si>
  <si>
    <t xml:space="preserve">CHRISTHIAN CAMILO NUÑEZ GARCIA </t>
  </si>
  <si>
    <t>La presente orden tiene por objeto: 1. Apoyar en la atención a las solicitudes de prácticas de los estudiantes interesados en realizar prácticas. 2. Apoyar en el seguimiento de la notificación de la aprobación de actividades por parte del programa en la plataforma GEDOPRAC y Solicitar los documentos para la legalización de prácticas. 3. Apoyar en la revisión de los documentos requeridos para la legalización para la aprobación de la Dirección de Prácticas. 4. Apoyar en la notificación de la legalización de prácticas a los estudiantes y empresas. 5. Apoyar en el seguimiento evaluativo de los estudiantes en prácticas por parte de los Monitores y remitir formatos evaluativos. 6. Verificar la entrega de los formatos de seguimiento parcial y final de la práctica en la carpeta de One Drive de la Dirección de Práctica. 7. Apoyar en la realización de los registros propios de los procesos de prácticas en la plataforma GEDOPRAC. 8. Diligenciar y mantener actualizada la matriz de prácticas. 9. Elaborar informes de la Dirección de Prácticas Profesionales para la Acreditación de los programas y la Acreditación Institucional.</t>
  </si>
  <si>
    <t>CO1.REQ.7829544</t>
  </si>
  <si>
    <t>OPSP-VEX-0078-2025</t>
  </si>
  <si>
    <t>https://community.secop.gov.co/Public/Tendering/ContractNoticePhases/View?PPI=CO1.PPI.37788499&amp;isFromPublicArea=True&amp;isModal=False</t>
  </si>
  <si>
    <t>2025-02-19 / 2025-02-20</t>
  </si>
  <si>
    <t>402 - 416</t>
  </si>
  <si>
    <t>INTERLUD S.A.S.</t>
  </si>
  <si>
    <t>La presente orden tiene por objeto SERVICIO DE CATERING NECESARIO PARA EL DESARROLLO DE LAS ACTIVIDADES SOCIALES EN EL MARCO DEL SISTEMA DE EXTENSIÓN, LAS CUALES BUSCAN CUMPLIR CON EL COMPROMISO SOCIAL HACIA COMUNIDADES INDÍGENAS, PRIMERA INFANCIA, COMUNIDADES RURALES Y CAMPESINAS, ASÍ COMO, EN GENERAL, CON TODA LA POBLACIÓN VULNERABLE QUE PUEDA BENEFICIARSE DE LA EJECUCIÓN DE LOS PROYECTOS INSTITUCIONALES: DESARROLLO DE ACCIONES INSTITUCIONALES Y ALIANZAS CON EL ENTORNO PARA FORTALECER PROCESOS DE FORMACIÓN, INVESTIGACIÓN Y EXTENSIÓN PARA LA CREACIÓN DE VALOR SOCIAL EN EL TERRITORIO Y UNIMAGDALENA COMPROMETIDA CON LOS 500 AÑOS DE SANTA MARTA.</t>
  </si>
  <si>
    <t>CO1.REQ.7844950</t>
  </si>
  <si>
    <t>OPS-VEX-0077-2025</t>
  </si>
  <si>
    <t>https://community.secop.gov.co/Public/Tendering/ContractNoticePhases/View?PPI=CO1.PPI.37722637&amp;isFromPublicArea=True&amp;isModal=False</t>
  </si>
  <si>
    <t xml:space="preserve">EDITH DEL ROSARIO ROLONG PEREZ </t>
  </si>
  <si>
    <t>La presente orden tiene por objeto: 1. Apoyar los procesos de prácticas (Atender solicitudes de usuarios, recepcionar, revisar y notificar a programas los formatos evaluativos aprobados al igual que las legalizaciones de las prácticas aprobadas por la Dirección), 2. Apoyar todo procesos de seguimiento, capacitación a los tutores empresariales y a los monitores de prácticas, al igual que a los enlaces de facultades. 3. Apoyar en la realización de los registros propios de los procesos de prácticas en la plataforma GEDOPRAC, 4. Atención al correo insitucional de Prácticas profesionales, 5. Apoyar a los procesos de calidad de la dependencia. 6, Elaborar informes de la Dirección de Prácticas Profesionales para la Acreditación de los programas y la Acreditación Institucional</t>
  </si>
  <si>
    <t>CO1.REQ.7825813</t>
  </si>
  <si>
    <t>OPSP-VEX-0076-2025</t>
  </si>
  <si>
    <t>https://community.secop.gov.co/Public/Tendering/ContractNoticePhases/View?PPI=CO1.PPI.37720841&amp;isFromPublicArea=True&amp;isModal=False</t>
  </si>
  <si>
    <t xml:space="preserve">CARLA PAOLA MARQUEZ PASO </t>
  </si>
  <si>
    <t>La presente orden tiene por objeto: 1, Apoyar en la atención a las solicitudes de prácticas de los estudiantes interesados en realizar prácticas, 2. Apoyar en el seguimiento de la notificación de la aprobación de actividades por parte del programa en la plataforma GEDOPRAC y Solicitar los documentos para la legalización de prácticas, 3. Apoyar en la revisión de los documentos requeridos para la legalización para la aprobación de la Dirección de Prácticas, 4. Apoyar en la notificación de la legalización de prácticas a los estudiantes y empresas, 5. Apoyar en el seguimiento evaluativo de los estudiantes en prácticas por parte de los Monitores y remitir formatos evaluativos, 6. Verificar la entrega de los formatos de seguimiento parcial y final de la práctica en la carpeta de One Drive de la Dirección de Práctica, 7. Apoyar en la realización de los registros propios de los procesos de prácticas en la plataforma GEDOPRAC, 8. Diligenciar y mantener actualizada la matriz de prácticas, 9. Elaborar informes de la Dirección de Prácticas Profesionales para la Acreditación de los programas y la Acreditación Institucional.</t>
  </si>
  <si>
    <t>CO1.REQ.7825241</t>
  </si>
  <si>
    <t>OPSP-VEX-0075-2025</t>
  </si>
  <si>
    <t>https://community.secop.gov.co/Public/Tendering/ContractNoticePhases/View?PPI=CO1.PPI.37722046&amp;isFromPublicArea=True&amp;isModal=False</t>
  </si>
  <si>
    <t xml:space="preserve">IBETH ROCIO NORIEGA HERAZO </t>
  </si>
  <si>
    <t xml:space="preserve">SANDRA QUIñONES DEL CASTILLO </t>
  </si>
  <si>
    <t>La presente orden tiene por objeto. La prestación de servicios de apoyo a la gestión para desarrollar las siguientes actividades. 1. Apoyar la planeación de talleres, conversatorios, charlas y ciclos de conferencias con diferentes invitados afines a la cultura, humanidades y turismo cultural 2 Apoyar la planeación, diseño y ejecución rutas asociadas al realismo mágico. 3 Apoyar la gestión de alianzas y convenios entre las instituciones Educativas para el desarrollo de talleres de formación dirigido a docentes y estudiantes. 4. Apoyar a las actividades culturales que se realizan en conjunto con otras dependencias a través del Sistema de Museos y la Dirección Cultural 5. Apoyar el diseño de estrategias de apropiación social de conocimientos asociadas al turismo cultural de la ciudad. 6. Apoyar el diseño y la implementación de rutas turisticas relacionadas con la cultura y el patrimonio vinculadas al área de la Dirección de Proyección Cultural.</t>
  </si>
  <si>
    <t>CO1.REQ.7825093</t>
  </si>
  <si>
    <t>OAG-VEX-0074-2025</t>
  </si>
  <si>
    <t>https://community.secop.gov.co/Public/Tendering/ContractNoticePhases/View?PPI=CO1.PPI.37681725&amp;isFromPublicArea=True&amp;isModal=False</t>
  </si>
  <si>
    <t xml:space="preserve">SAIDA KARINA AMAYA PEREZ </t>
  </si>
  <si>
    <t>La presente orden tiene por objeto: Prestar servicios Profesionales para el desarrollo de las siguientes actividades: 1. Realizar diagnóstico del sistema integrado de gestión de la Vicerrectoría de Extensión y Proyección Social. 2. Establecer el Plan de Mejoramiento del sistema de gestión integral de la Vicerrectoría de Extensión y Proyección Social. 3. Presentar informes periódicos frente a los avances en el sistema integradó de gestión de la Vicerrectoría de Extensión y Proyección Social. 4. Apoyar a las Direcciones en la gestión de información requerida para el desarrollo del Sistema de Gestión. 5. Apoyar en la creación de Procesos y Procedimientos de la Vicerrectoría de Extensión y Proyección Social. 6. Apoyar en los procesos administrativos de la Vicerrectoría de Extensión y Proyección Social.</t>
  </si>
  <si>
    <t>CO1.REQ.7813075</t>
  </si>
  <si>
    <t>OPSP-VEX-0073-2025</t>
  </si>
  <si>
    <t>https://community.secop.gov.co/Public/Tendering/ContractNoticePhases/View?PPI=CO1.PPI.37661388&amp;isFromPublicArea=True&amp;isModal=False</t>
  </si>
  <si>
    <t xml:space="preserve">ELVIRA OLGA TORREGROZA CABARCAS </t>
  </si>
  <si>
    <t>La presente orden tiene por objeto: prestar servicios profesionales en la Vicerrectoria de Extensión y Proyección Social, realizando las siguientes actividades: 1. Revisar el estado físico de los documentos para garantizar su adecuada conservación. 2. Controlar los plazos de retención documental, asegurando su cumplimiento antes de su eliminación o traslado. 3. Gestionar la devolución de documentos prestados a funcionarios, contratistas y otras partes interesadas. 4. Gestionar la digitalización de los documentos físicos utilizando las herramientas tecnológicas disponibles. 5. Apoyar en la elaboración de inventarios de los documentos almacenados en el archivo de gestión y en el archivo central, facilitando su consulta. 6. Organizar el archivo de gestión, asegurando que los documentos sean correctamente clasificados y depurados antes de sú traslado al archivo central. 7. Apoyar en que los documentos que ingresan a la dependencia sean organizados y conservados correctamente, siguiendo las normas y directrices de la institución.</t>
  </si>
  <si>
    <t>CO1.REQ.7807714</t>
  </si>
  <si>
    <t>OPSP-VEX-0072-2025</t>
  </si>
  <si>
    <t>https://community.secop.gov.co/Public/Tendering/ContractNoticePhases/View?PPI=CO1.PPI.37680601&amp;isFromPublicArea=True&amp;isModal=False</t>
  </si>
  <si>
    <t>SORAYA SOFIA HOWELL MOLINA</t>
  </si>
  <si>
    <t xml:space="preserve">CLARA HELENA VANEGAS RINCON </t>
  </si>
  <si>
    <t>La presente orden tiene por objeto: Prestar servicios profesionales para asesorar jurídicamente a la Vicerrectoría de Extensión y Proyección Social en el marco de los convenios y/o Contratos que haya suscrito con entidades públicas, para realizar las siguientes actividades: 1) Prestar asesoría jurídica en las etapas precontractual, contractual y postcontractual de los procesos de selección adelantados en la Vicerrectoría. 2) Prestar asesoría jurídica y resolver consultas de tipo jurídico sobre la ejecución de los proyectos de la Vicerrectoría de Extensión y Proyección Social de conformidad con la normatividad vigente. 3) Proyectar minutas de convenios y contratos que requiera la Vicerrectoría. 4) Proyectar respuestas a las consultas, peticiones, quejas y reclamos que se generen en la Vicerrectoría de Extensión y Proyección Social, tomando en consideración loś términos de la Ley y los procedimientos internos establecidos. 5) Revisar pólizas para su respectiva aprobación. 6) Elaborar los conceptos jurídicos que sean solicitados por la Vicerrectoría de Extensión y Proyección Social y/o por la Oficina Asesora Jurídica de la Universidad. 7) Apoyar en la recuperación de cartera y seguimiento de cuentas vencidas de los Convenios y/o Contratos que se haya suscrito con entidades.</t>
  </si>
  <si>
    <t>CO1.REQ.7812759</t>
  </si>
  <si>
    <t>OPSP-VEX-0071-2025</t>
  </si>
  <si>
    <t>https://community.secop.gov.co/Public/Tendering/ContractNoticePhases/View?PPI=CO1.PPI.37679860&amp;isFromPublicArea=True&amp;isModal=False</t>
  </si>
  <si>
    <t xml:space="preserve">PEDRO ANTONIO MERCADO GONZÁLEZ </t>
  </si>
  <si>
    <t xml:space="preserve">YINA ALEJANDRA TELLEZ FUENTES </t>
  </si>
  <si>
    <t>La presente orden tiene por objeto la prestación de servicios como profesional en el área jurídica, en el marco del Convenio Interadministrativo No. 1556 de 2024 suscrito entre la Universidad del Magdalena y la Agencia de Desarrollo Rural ADR, para la ejecución de las siguientes actividades: 1) Prestar asesoría jurídica en las etapas precontractual, contractual y postcontractual en los procesos de contratación de las personas naturales y jurídicas en el marco del Convenio Interadministrativo 1556 del 2024 de conformidad con lá normatividad vigente. 2) Prestar asesoría jurídica y proyectar los textos que se requieran en el marco del al Convenio Interadministrativo 1556 del 2024 de conformidad con la normatividad vigente. 3) Proyectar minutas de convenios y contratos que requiera la Vicerrectoria de Extensión y Proyección Social, en lo Concernientes al Convenio Interadministrativo 1556 del 2024. 4) Proyectar respuestas a las consultas, peticiones, quejas y reclamos que se generen en la Vicerrectoria de Extensión y Proyección Social, tomando en consideración los términos de la Ley y los procedimientos internos establecidos. En el marco del Convenio Interadministrativo 1556 del 2024. 5) Revisar pólizas que se generen del Convenio Interadministrativo 1556 del 2024 para su respectiva aprobación. 6) Elaborar los conceptos jurídicos que sean solicitados por la Vicerrectoria de Extensión y Proyección Social en el marco del Convenio Interadministrativo 1556 del 2024. 7) Elaboración de actas de liquidación o documentos equivalentes para las órdenes que lo requieran, relacionadas con personas naturales bajo el convenio interadministrativo N°1556/2024. 8) Gestión de trámites jurídicos necesarios para efectivizar las liberaciones de los saldos a favor de la Universidad del Magdalena, conforme a la normativa aplicable. 9) Atención a derechos de petición y otros requerimientos formulados en el marco, del Convenio Interadministrativo 1556 del 2024. 10) Asistir y participar en los Comités, reuniones, y demás eventos que le indique el supervisor y se relacionen con el objeto de la orden.</t>
  </si>
  <si>
    <t>CO1.REQ.7812380</t>
  </si>
  <si>
    <t>OPSP-VEX-0070-2025</t>
  </si>
  <si>
    <t>https://community.secop.gov.co/Public/Tendering/ContractNoticePhases/View?PPI=CO1.PPI.37650289&amp;isFromPublicArea=True&amp;isModal=False</t>
  </si>
  <si>
    <t xml:space="preserve">ANDRES FELIPE VELEZ OLIVARES </t>
  </si>
  <si>
    <t>La presente orden tiene por objeto: Prestar los servicios profesionales para el desarrollo de las siguientes actividades: 1. Implementar y acompañar en los procesos de formación de la comunidad académica universitaria desde la Dirección de Desarrollo Social y Productivo. 2. Gestionar módulos de formación en liderazgo transformacional, pluridiversidad y dinámicas sociales y culturales dentro de la comunidad universitaria. 3. Gestionar enlaces con las comunidades vulnerables para el desarrollo de cursos virtuales en liderazgo transformacional facilitando su desarrollo a través de convenios con la Vicerrectoría de Extensión y Proyección Social. 4. Apoyar y promover estrategias de formación en Liderazgo Transformacional dentro de la comunidad universitaria.</t>
  </si>
  <si>
    <t>CO1.REQ.7803068</t>
  </si>
  <si>
    <t>OPSP-VEX-0069-2025</t>
  </si>
  <si>
    <t>https://community.secop.gov.co/Public/Tendering/ContractNoticePhases/View?PPI=CO1.PPI.37649413&amp;isFromPublicArea=True&amp;isModal=False</t>
  </si>
  <si>
    <t xml:space="preserve">FRANCKY NORBERTO CORREDOR SANTAMARIA </t>
  </si>
  <si>
    <t>La presente orden tiene por objeto: Prestar servicios profesionales en el marco del Convenio Específico de Cooperación No. 001 del 18 de noviembre de 2024, suscrito entre la Universidad del Magdalena y la Fundación Grupo Agrovid, para desarrollar y dictar el módulo “Innovación Social y Pensamiento Sistémico” del diplomado en Liderazgo Transformacional dirigido a lideres sociales de la zona bananera, abordando las siguientes temáticas: 1) Pensamiento sistémico aplicado a la comprensión de los contextos social comunitarios. 2) Conceptos básicos: innovación social, fundamentos para el diseño y la evaluación de intervenciones sociales. 3) Identificación de problemáticas social comunitarias no resueltas. 4) Formulación de posibles soluciones innovadoras a la problemática identificada. 5) Trabajo autónomo sobre la intervención social final.</t>
  </si>
  <si>
    <t>CO1.REQ.7802287</t>
  </si>
  <si>
    <t>OPSP-VEX-0068-2025</t>
  </si>
  <si>
    <t>https://community.secop.gov.co/Public/Tendering/ContractNoticePhases/View?PPI=CO1.PPI.37651855&amp;isFromPublicArea=True&amp;isModal=False</t>
  </si>
  <si>
    <t xml:space="preserve">JOSE LUIS DIAZ DE LA CRUZ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</si>
  <si>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Entregar base de datos de los contratos y ordenes que se suscribieron en el marco del convenio interadministrativo evidenciando los pagos y saldos pendientes por ejecutar 2. Presentar un informe del consolidado de la ejecución financiera y presupuestal del Convenio. 3. Realizar y diligenciar los formatos presupuestales correspondientes para la ejecución del Convenio Interadministrativo. 4. Realizar informe de las cuentas por cobrar en el marco del Convenio Interadministrativo suscrito por la Vicerrectoría de Extensión y Proyección Social. 5. Consolidar base de datos de compromisos presupuestales correspondientes al proyecto.</t>
  </si>
  <si>
    <t>CO1.REQ.7803277</t>
  </si>
  <si>
    <t>OPSP-VEX-0067-2025</t>
  </si>
  <si>
    <t>https://community.secop.gov.co/Public/Tendering/ContractNoticePhases/View?PPI=CO1.PPI.37632704&amp;isFromPublicArea=True&amp;isModal=False</t>
  </si>
  <si>
    <t xml:space="preserve">KAREN FLOMARA ALSINA RANGEL </t>
  </si>
  <si>
    <t>La presente orden tiene por objeto: Prestar servicios profesionales en el marco del Contrato Interadministrativo de Interventoría No. 0-204-2022 y el Contrato Interadministrativo de Interventoría No. 0-258-2022 suscrito entre CORMAGDALENA y UNIMAGDALENA, desarrollando las siguientes actividades: 1. Realizar los informes generales mensuales sobre el avance de los contratos desde su inicio. 2. Apoyar en visitas técnicas a CORMAGDALENA y UNIMAGDALENA para el seguimiento y liquidación de contratos de obra finalizados. 3. Realizar la Redacción de oficios y comunicaciones necesarias para la ejecución de los contratos.</t>
  </si>
  <si>
    <t>CO1.REQ.7797631</t>
  </si>
  <si>
    <t>OPSP-VEX-0066-2025</t>
  </si>
  <si>
    <t>https://community.secop.gov.co/Public/Tendering/ContractNoticePhases/View?PPI=CO1.PPI.37627506&amp;isFromPublicArea=True&amp;isModal=False</t>
  </si>
  <si>
    <t xml:space="preserve">JORGE ARMANDO FORERO FERNANDEZ DE CASTRO </t>
  </si>
  <si>
    <t>La presente orden tiene por objeto: Prestar servicios profesionales para desarrollar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del área de las artes musicales en las diferentes comunas del Distrito y el Departamento del Magdalena. 3) Apoyar el diseño y desarrollar el programa radial Orillas Magazine. 4) Apoyar en la coordinación y desarrollo de los cursos relacionados con el área de artes musicales. 5) Contribuir en la elaboración de proyectos de cooperación, creación artística y cultural de la dirección de Proyección Cultural con otras instituciones y en convocatorias externas. 6) Apoyar el desarrollo de actividades culturales de la Dirección de Proyección Cultural 7) Realizar seguimiento, consolidar, organizar y entregar oportunamente los insumos requeridos para la elaboración del reporte de los indicadores, relacionada con las acciones de la Dirección de Proyección Cultural aportantes al proyecto asociado del Plan de Acción de la Vicerrectoría, plan de desarrollo y demás planes de gestión institución.</t>
  </si>
  <si>
    <t>CO1.REQ.7795962</t>
  </si>
  <si>
    <t>OPSP-VEX-0065-2025</t>
  </si>
  <si>
    <t>https://community.secop.gov.co/Public/Tendering/ContractNoticePhases/View?PPI=CO1.PPI.37616294&amp;isFromPublicArea=True&amp;isModal=False</t>
  </si>
  <si>
    <t xml:space="preserve">ANDREA CAROLINA PALMERA MORENO </t>
  </si>
  <si>
    <t>La presente orden tiene por objeto: Prestar servicios profesionales en la Dirección Desarrollo Social y Productivo, para desarrollar de las siguientes actividades: 1. Elaborar informes y documentos que sean solicitados por la Dirección de Desarrollo Social y Productivo, referentes a las actividades de extensión y proyección social. 2. Coadyuvar en la gestión de documentos remitidos a la Dirección de Desarrollo Social y documentos para firma del Director de Desarrollo Social y Productivo. 3. Realizar la organización y planeación de actividades, eventos y reuniones programadas desde la Dirección de Desarrollo Social y Productivo. 4. Realizar seguimiento a la solicitud de trámites administrativos de la Dirección de Desarrollo Social y Productivo. 5. Apoyar en la organización de documentos de pago de los contratistas y proveedores adscritos a la Dirección de Desarrollo Social y Productivo. 6. Realizar la elaboración de estudios de conveniencia y minutas de las contrataciones de OPSP y OAG de la Dirección de Desarrollo Social y Productivo. 7. Gestionar las solicitudes de las unidades adscritas a la Vicerrectoría de extensión y Proyección Social. 8. Gestionar los trámites administrativos de la Dirección de Desarrollo Social y Productivo.</t>
  </si>
  <si>
    <t>CO1.REQ.7792148</t>
  </si>
  <si>
    <t>OPSP-VEX-0064-2025</t>
  </si>
  <si>
    <t>https://community.secop.gov.co/Public/Tendering/ContractNoticePhases/View?PPI=CO1.PPI.37614789&amp;isFromPublicArea=True&amp;isModal=False</t>
  </si>
  <si>
    <t xml:space="preserve">GLORIA CECILIA DE LEON MARTINEZ </t>
  </si>
  <si>
    <t>La presente orden tiene por objeto: La presente orden tiene por objeto: Prestar servicios profesionales en el marco del Convenio No. 7000000063 de 2024, celebrado entre CENIT LOGÍSTICA Y TRANSPORTE DE HIDROCARBUROS S.A.S y la Universidad del Magdalena, para el desarrollo de las siguientes actividades: 1. Realizar el análisis de datos para validar la información que será ingresada al sistema para el monitoreo participativo de los desembarcos pesqueros artesanales, basado en ciencia ciudadana en el corredor pesquero Rodadero Aeropuerto. 2. Digitar los registros de información de los desembarcos pesqueros del área de estudio en la plataforma que sea desarrollada para tal fin. 3. Participar en los procesos de retroalimentación para la corrección de los registros de información de desembarcos pesqueros. 4. Entregar los insumos necesarios para la elaboración del informe mensual que contenga la estimación de los desembarcos pesqueros, haciendo énfasis en el archivo de los formularios en físico, debidamente digitalizados. 5. Colaborar con aquellas actividades de campo, logísticas y administrativas que sean requeridas para cumplir con el alcance planteado en el marco del componente del proyecto.</t>
  </si>
  <si>
    <t>CO1.REQ.7791749</t>
  </si>
  <si>
    <t>OPSP-VEX-0063-2025</t>
  </si>
  <si>
    <t>https://community.secop.gov.co/Public/Tendering/ContractNoticePhases/View?PPI=CO1.PPI.37613638&amp;isFromPublicArea=True&amp;isModal=False</t>
  </si>
  <si>
    <t xml:space="preserve">JASON DE JESUS BUSTAMANTE ALVAREZ </t>
  </si>
  <si>
    <t>La presente orden tiene por objeto: Prestar servicios profesionales en el Centro de Egresados desarrollando de las siguientes actividades: 1. Elaborar y redactar informes estadísticos relacionados con los indicadores del Plan de Acción del Centro de Egresados. 2. Realizar y gestionar las diferentes estrategias de seguimiento a graduados para obtener resultados en el Seguimiento. 3. Elaborar informes estadísticos de seguimiento a graduados. 4. Realizar encuestas de seguimiento a graduados como insumos a los procesos de autoevaluación de los programas e institucional. 5. Apoyar en el desarrollo de las actividades de formación académica, culturales, deportivas y de extensión que se realicen en el marco del Plan de Acción del Centro. 6. Desarrollar las jornadas de carnetización y actualización de datos de los graduados. 7. Elaborar y apoyar la redacción de los procesos y procedimientos de calidad. 8. Gestionar convenios para la Red de Aliados Prime. 9. Apoyar en el desarrollo de la realización de actividades con Empresarios para los procesos de acreditación, Programa Talento Magdalena y Red de Padrinos. 10. Desarrollar y poner en práctica las estrategias para el programa de Educación a lo largo de la vida.</t>
  </si>
  <si>
    <t>CO1.REQ.7791165</t>
  </si>
  <si>
    <t>OPSP-VEX-0062-2025</t>
  </si>
  <si>
    <t>https://community.secop.gov.co/Public/Tendering/ContractNoticePhases/View?PPI=CO1.PPI.37612914&amp;isFromPublicArea=True&amp;isModal=False</t>
  </si>
  <si>
    <t xml:space="preserve">GLORIA JUDITH RODRIGUEZ CASTRILLO </t>
  </si>
  <si>
    <t>La presente orden tiene por objeto: Prestar servicios profesionales en la Vicerrectoría de Extensión y Proyección Social, para desarrollar las siguientes actividades: 1. Realizar la actualización del Censo de graduados. 2. Apoyo en la elaboración de Informes Estadísticos de graduados. 3. Apoyo logístico en el desarrollo de cursos, seminarios, talleres y diplomados dirigidos a graduados.</t>
  </si>
  <si>
    <t>CO1.REQ.7791203</t>
  </si>
  <si>
    <t>OPSP-VEX-0061-2025</t>
  </si>
  <si>
    <t>https://community.secop.gov.co/Public/Tendering/ContractNoticePhases/View?PPI=CO1.PPI.37611872&amp;isFromPublicArea=True&amp;isModal=False</t>
  </si>
  <si>
    <t xml:space="preserve">ANA KARINA FERRER HERNANDEZ </t>
  </si>
  <si>
    <t>La presente orden tiene por objeto: 1, Apoyar en la atención a las solicitudes de prácticas de los estudiantes interesados en realizar prácticas, 2. Apoyar en el seguimiento de la notificación de la aprobación de actividades por parte del programa en la plataforma GEDOPRAC y Solicitar los documentos para la legalización de prácticas, 3. Apoyar en la revisión de los documentos requeridos para la legalización para la aprobación de la Dirección de Prácticas, 4. Apoyar en la notificación de la legalización de prácticas a los estudiantes y empresas, 5. Apoyar en el seguimiento evaluativo de los estudiantes en prácticas por parte de los Monitores y remitir formatos evaluativos, 6. Verificar la entrega de los formatos de seguimiento parcial y final de la práctica en la carpeta de One Drive de la Dirección de Práctica, 7. Apoyar en la realización de los registros propios de los procesos de prácticas en la plataforma GEDOPRAC, 8. Diligenciar y mantener actualizada la matriz de prácticas, 9. Elaborar informes de la Dirección de Prácticas Profesionales para la Acreditación de loś programas y la Acreditación Institucional.</t>
  </si>
  <si>
    <t>CO1.REQ.7790770</t>
  </si>
  <si>
    <t>OPSP-VEX-0060-2025</t>
  </si>
  <si>
    <t>https://community.secop.gov.co/Public/Tendering/ContractNoticePhases/View?PPI=CO1.PPI.37590877&amp;isFromPublicArea=True&amp;isModal=False</t>
  </si>
  <si>
    <t xml:space="preserve">ADAN JOSE OLIVEROS ALTAHONA </t>
  </si>
  <si>
    <t>La presente orden tiene por objeto: 1. Apoyar los procesos de convenios y convocatorias de práctica. 2. Apoyar los procesos de prácticas (atender solicitudes de usuarios, recepcionar, revisar y notificar a programas los formatos evaluativos aprobados al igual que las legalizaciones de las prácticas aprobadas por la Dirección). 3. Apoyar los procesos de Beca de Prácticas Institucional y Beca de Prácticas en Entidades Públicas (identificación de necesidades, atención a solicitudes, control de recursos y asignación de los mismos a beneficiarios, publicación de convocatorias, emisión de formatos evaluativos y publicación de beneficiarios, solicitud de estudios socioeconómicos y factores que determine el Comité de Becas y todo lo referente). 4. Apoyar en la realización de los registros propios de los procesos de prácticas en la plataforma GEDOPRAC. 5. Atender el correo institucional de Prácticas profesionales. 6. Elaborar informes de la Dirección de Prácticas Profesionales para la acreditación de los programas y la acreditación institucional.</t>
  </si>
  <si>
    <t>CO1.REQ.7784247</t>
  </si>
  <si>
    <t>OPSP-VEX-0059-2025</t>
  </si>
  <si>
    <t>https://community.secop.gov.co/Public/Tendering/ContractNoticePhases/View?PPI=CO1.PPI.37583013&amp;isFromPublicArea=True&amp;isModal=False</t>
  </si>
  <si>
    <t xml:space="preserve">LEONARDO JOSE CANDANOZA YACOMELO </t>
  </si>
  <si>
    <t>La presente orden tiene por objeto: Prestar servicios profesionales para el desarrollando de las siguientes actividades: 1. Elaborar y asesorar con base a la normatividad y el alcance jurídico en el documento de autorización ante la Unidad Administrativa Especial del Servicio Público de Empleo para operar como Bolsa de Empleo. 2. Elaborar y redactar minutas de convenios en el marco del programa de Aliados Prime. 3. Elaborar informes relacionados con los indicadores del Plan de Acción del Centro de Egresados. 4. Realizar y gestionar las diferentes estrategias de seguimiento a graduados para obtener resultados en el Seguimiento. 5. Gestionar y desarrollar cursos para el desarrollo del programa Educación a lo largo de la vida.</t>
  </si>
  <si>
    <t>CO1.REQ.7781913</t>
  </si>
  <si>
    <t>OPSP-VEX-0058-2025</t>
  </si>
  <si>
    <t>https://community.secop.gov.co/Public/Tendering/ContractNoticePhases/View?PPI=CO1.PPI.37581791&amp;isFromPublicArea=True&amp;isModal=False</t>
  </si>
  <si>
    <t xml:space="preserve">LUIS DIEGO CORPUS PORTACIO </t>
  </si>
  <si>
    <t>La presente orden tiene por objeto la prestación de servicios de apoyo a la gestión en la Vicerrectoría de Extensión y Proyección Social, para desarrollar las siguientes actividades: 1. Apoyar en la revisión de solicitudes del correo institucional de tramites financiero, organizar las solicitudes de firmas y pasarlos al profesional administrativo para revisión y posteriormente a firma del Vicerrector de Extensión. 2. Apoyar con la numeración de tramites administrativos de acuerdo al cuadro de consecutivos de Vicerrectoría de Extensión y Proyección Social. 3. Apoyar con el envio desde el correo de tramites financieros de los actos administrativos firmados a la dependencia que corresponda. 4. Apoyar con el correo de pagos VEX, remitiendo las resoluciosnes, pagos de ordenes OAG-OPSP y proveedores a la oficina de Dirección financiera o Contabilidad, según la naturaleza del tramite. 5. Escanear documentos firmados por el Vicerrector de Extención, y archivarlos en la carpeta digital según su naturaleza. 6. Remitir lo actos administrativos (Ordenes, adiciones, otro si, terminaciones) al correo de plataformas para su respectivo cargue.</t>
  </si>
  <si>
    <t>CO1.REQ.7781604</t>
  </si>
  <si>
    <t>OAG-VEX-0057-2025</t>
  </si>
  <si>
    <t>https://community.secop.gov.co/Public/Tendering/ContractNoticePhases/View?PPI=CO1.PPI.37580309&amp;isFromPublicArea=True&amp;isModal=False</t>
  </si>
  <si>
    <t>CESAR ENRIQUE POLO CASTRO</t>
  </si>
  <si>
    <t xml:space="preserve">RAFAEL DAVID PINEDA GUERRERO </t>
  </si>
  <si>
    <t>La presente orden tiene por objeto: Prestar servicios profesionales para desarrollar las siguientes actividades: 1. Soporte del Sistema información para proceso de grado SIEG (actualización de fecha de grados de los egresados, creación de fechas de grados, paz y salvos etc. 2.Administración del portal web del centro de egresados. 3. Apoyar en la carga de tablas de referencias para el correcto funcionamiento del sistema de Administración de Egresados y Graduados. 4. Modelado, planificación e implementación del nuevo sistema de proceso de grado SAEG. 5. Apoyar en la carga de tablas de referencias para el correcto funcionamiento del sistema de Administración de Egresados y Graduados.</t>
  </si>
  <si>
    <t>CO1.REQ.7780800</t>
  </si>
  <si>
    <t>OPSP-VEX-0056-2025</t>
  </si>
  <si>
    <t>https://community.secop.gov.co/Public/Tendering/ContractNoticePhases/View?PPI=CO1.PPI.37579304&amp;isFromPublicArea=True&amp;isModal=False</t>
  </si>
  <si>
    <t>GUSTAVO ADOLFO HERNANDEZ CORTES</t>
  </si>
  <si>
    <t xml:space="preserve">SAID SAMETH MARTINEZ MELENDEZ </t>
  </si>
  <si>
    <t>La presente orden tiene por objeto: Prestar servicios de apoyo a la gestión en el marco del contrato Interadministrativo No 588-22 suscrito entre CORPAMAG y la Universidad del Magdalena, para desarrollar las siguientes actividades: 1) Dar apoyo al especialista SST en las labores de seguimiento del contrato de obra. 2) Llevar registro fotográfico de cada una de las actividades del contrato de obra asignadas por el especialista SST. 3) Apoyar la realización de actividades del especialista SST. 4) Apoyar otras actividades que respalden el trabajo de campo en el área asignada por la interventoría.</t>
  </si>
  <si>
    <t>CO1.REQ.7780605</t>
  </si>
  <si>
    <t>OAG-VEX-0055-2025</t>
  </si>
  <si>
    <t>https://community.secop.gov.co/Public/Tendering/ContractNoticePhases/View?PPI=CO1.PPI.37469096&amp;isFromPublicArea=True&amp;isModal=False</t>
  </si>
  <si>
    <t xml:space="preserve">JORGE GOMEZ ROJAS </t>
  </si>
  <si>
    <t>41 - 14625</t>
  </si>
  <si>
    <t>TESLATRONICA SUMADOR S.A.S</t>
  </si>
  <si>
    <t>La presente orden tiene por objeto la “COMPRA DE UN IPAD PRO DE 11 PULGADAS M4 - 256 GB, QUE SE UTILIZA PARA CONTROLAR EL DRONE SISTEMA AÉREO NO TRIPULADO MARCA DJI REF. MAVIC 3 MULTIESPECTRAL M3M A FIN DE DAR CUMPLIMIENTO AL DESARROLLO DE LA ACTIVIDAD DE LA MGA 2.1.5. DEL OBJETIVO 2 DEL PROYECTO BPIN 2020000100417: DISEÑO E IMPLEMENTACIÓN DE SISTEMAS INTELIGENTES PARA LA GESTIÓN DE RECURSOS Y DETECCIÓN DE ENFERMEDADES EN SISTEMAS DE PRODUCCIÓN EN BANANO EN LOS DEPARTAMENTOS DE LA GUAJIRA-MAGDALENA” La propuesta hace parte integral de la presente orden.</t>
  </si>
  <si>
    <t>ORDEN DE COMPRA</t>
  </si>
  <si>
    <t>CO1.REQ.7785835</t>
  </si>
  <si>
    <t>ODC-VEX-0001-2025</t>
  </si>
  <si>
    <t>https://community.secop.gov.co/Public/Tendering/ContractNoticePhases/View?PPI=CO1.PPI.37471238&amp;isFromPublicArea=True&amp;isModal=False</t>
  </si>
  <si>
    <t>EDWIN CAUSADO RODRIGUEZ</t>
  </si>
  <si>
    <t>38 - 14225</t>
  </si>
  <si>
    <t xml:space="preserve">RICARDO JAVIER PUPO DIAZ </t>
  </si>
  <si>
    <t>La presente orden tiene por objeto: "Prestación de servicios profesionales independientes como Coinvestigador de las actividades 3.1.6, 4.1.3, 4.1.5 de los Objetivos 3 y 4 propias del proyecto de investigación BPIN 2020000100116 para participar en la implementación de las acciones que conciernen al desarrollo de las actividades globales del proyecto financiado con recursos del Sistema General de Regalías y en especial a las asociadas a los objetivos de referencia cumpliendo con las siguientes actividades: 1) Apoyar el proceso de definición de criterios de diseño de red colaborativa de actores de la cadena de suministro de Queso Costeño y suscripción de alianzas y acuerdos de entendimiento interinstitucionales para la formalización del encadenamiento productivo de Queso Costeño. 2) Apoyar la Formulación y registro de Spin Off universitaria, que garantice la sostenibilidad de la plataforma digital y la implementación del paquete tecnológico diseñado en el tiempo., 3) Entrega de MVP y funcionalidades por cliente. 4) Apoyar en soporte de plataforma 5) Apoyar en elaboración de informes y documentos científicos 6) Apoyar en demás actividades concernientes al proyecto que requiera el director.</t>
  </si>
  <si>
    <t>CO1.REQ.7784834</t>
  </si>
  <si>
    <t>OPSP-VEX-0054-2025</t>
  </si>
  <si>
    <t>https://community.secop.gov.co/Public/Tendering/ContractNoticePhases/View?PPI=CO1.PPI.37576449&amp;isFromPublicArea=True&amp;isModal=False</t>
  </si>
  <si>
    <t xml:space="preserve">YOHELY PAOLA PADILLA MAZENETT </t>
  </si>
  <si>
    <t>La presente orden tiene por objeto: Prestar servicios de profesionales en el marco del contrato Interadministrativo No 588-22 suscrito entre CORPAMAG y la Universidad del Magdalena, para desarrollar las siguientes actividades: 1) Participar en todos los comités de obra, donde hará un recuento de las actividades de acompañamiento social realizadas con la comunidad durante el periodo correspondiente, presentará las actividades siguientes y hará las observaciones y solicitudes necesarias al Contratista de obra para el buen desarrollo de la gestión social. 2) Apoyar la supervisión de la dirección de la interventoria para hacer cumplir al contratista de obra, todos los requerimientos expresados en el Plan de Gestión Social 3) Apoyar a la dirección de la interventoria en la revisión de las consultas previas alla comunidad y la verificación de las estructuras de las viviendas, del contrato de obra. 4) Apoyar en la revisión del cronograma de actividades elaborado por el Contratista de obra. 5) Acompañar las actividades de campo que sean ejecutadas por el Contratista de obra y cuenten con la presencia de la comunidad, definiendo en conjunto las herramientas e instrumentos necesarios que impliquen la labor y permitan su verificación. 6) Apoyar a la dirección de la interventoria con la revisión del contenido de todas las piezas de divulgación, presentaciones y convocatorias para los diferentes eventos que se adelanten en desarrollo de los proyectos 7) Asistir a todos los lugares propuestos por El Contratista de obra para la realización de reuniones con la comunidad y para la instalación de piezas de divulgación.</t>
  </si>
  <si>
    <t>CO1.REQ.7779719</t>
  </si>
  <si>
    <t>OPSP-VEX-0053-2025</t>
  </si>
  <si>
    <t>https://community.secop.gov.co/Public/Tendering/ContractNoticePhases/View?PPI=CO1.PPI.37557461&amp;isFromPublicArea=True&amp;isModal=False</t>
  </si>
  <si>
    <t xml:space="preserve">MARIA CAMILA GRANADOS RODRIGUEZ </t>
  </si>
  <si>
    <t>La presente orden tiene por objeto Prestar servicios profesionales en la Vicerrectoria de Extensión y Proyección Social, para desarrollar las siguientes actividades: 1. Revisión jurídica de las minutas y documentos de las órdenes de servicios profesionales y de apoyo a la gestión, de los procesos de funcionamiento de la Vicerrectoria de Extensión y Proyección Social. 2. Revisión juridica de las resoluciones de reintegro, apoyo económico, estimulo económico y vinculación de funcionarios y docentes. 3. Revisión jurídica de comunicaciones externas. 4. Revisar y actualizar el cuadro de ejecución presupuestal de proyectos de la Vicerrectoría de Extensión y Proyección Social. 5. Realizar solicitudes de CDP de acuerdo con los requerimientos del Supervisor de la orden. 6. Proyectar actos administrativos como son resoluciones de estimulo económico, ayudantía, viáticos y vinculación.</t>
  </si>
  <si>
    <t>CO1.REQ.7773739</t>
  </si>
  <si>
    <t>OPSP-VEX-0052-2025</t>
  </si>
  <si>
    <t>https://community.secop.gov.co/Public/Tendering/ContractNoticePhases/View?PPI=CO1.PPI.37555767&amp;isFromPublicArea=True&amp;isModal=False</t>
  </si>
  <si>
    <t>DANA CABALLERO NAVARRO</t>
  </si>
  <si>
    <t xml:space="preserve">MARGIE MILENA SILVA OLAYA </t>
  </si>
  <si>
    <t>La presente orden tiene por objeto: Prestar servicios profesionales para desarrollar las siguientes actividades: 1. Diseñar, construir identidad grafica y desarrollar imágenes para eventos presenciales o virtuales realizados por la Vicerrectoria de Extensión y Proyección Social y sus unidades. 2. Diseñar piezas promocionales fisicas y digitales (afiches, brochoure, tarjetas, pendones, volantes, plegables, banners, backings, botones, estandartes, vallas, membretes, etc.) que sean solicitadas por parte de la Vicerrectoría de Extensión y Proyección Social y sus unidades. 3. Diagramar documentos, folletos e infografias requeridas por la Vicerrectoria de Extensión y Proyección Social y sus unidades. 4. Ilustraciones digitales (Photoshop) requeridas para obras ob editoriales y para el desarrollo de imagen de eventos de la Vicerrectoria de Extensión y Proyección Social y sus unidades. 5. Apoyar en el desarrollo de piezas para los diferentes eventos institucionales, culturales y académicos de la Vicerrectoría de Extensión y Proyección Social y sus unidades. 6. Realizar Diseño de elementos de merchandising para diferentes áreas y/o eventos institucionales de la Vicerrectoria de Extensión y Proyección Social y sus unidades.</t>
  </si>
  <si>
    <t>CO1.REQ.7773324</t>
  </si>
  <si>
    <t>OPSP-VEX-0051-2025</t>
  </si>
  <si>
    <t>https://community.secop.gov.co/Public/Tendering/ContractNoticePhases/View?PPI=CO1.PPI.37554806&amp;isFromPublicArea=True&amp;isModal=False</t>
  </si>
  <si>
    <t xml:space="preserve">NATHALIA SOFIA RAMIREZ MEZA </t>
  </si>
  <si>
    <t>La presente orden tiene por objeto: prestar servicios de apoyo a la gestión para el desarrollo de las siguientes actividades: 1. Apoyar en la coordinación de las actividades del Voluntariado de acuerdo con los lineamientos de la Dirección de Desarrollo Social y productivo y la Vicerrectoria de Extensión y Proyección Social. 2. Apoyar en la organización de las actividades en las comunidades (internas y externas) en las que se invite al Voluntariado Universitario. 3. Organizar las convocatorias para la selección de voluntarios. 4. Apoyar en la organización de encuentros con los estamentos vinculados al Voluntariado Universitario. 5. Gestionar capacitaciones, foros y congresos dirigidos a los voluntarios, comunidad interna Unimagdalena y externa. 6. Apoyar en la gestión de convenios y alianzas con diferentes organizaciones para el desarrollo de actividades conjuntas interinstitucionales, de acuerdo con los lineamientos de la Dirección de Desarrollo Social y productivo y la Vicerrectoria de Extensión y Proyección Social. 7. Organizar, consolidar y entregar oportunamente los insumos requeridos para la elaboración del reporte de los indicadores, relacionada con las acciones del Voluntariado aportantes al proyecto asociado del Plan de Acción de la Vicerrectoria, plan de desarrollo y demás planes de gestión institucional.</t>
  </si>
  <si>
    <t>CO1.REQ.7772832</t>
  </si>
  <si>
    <t>OAG-VEX-0050-2025</t>
  </si>
  <si>
    <t>https://community.secop.gov.co/Public/Tendering/ContractNoticePhases/View?PPI=CO1.PPI.37508627&amp;isFromPublicArea=True&amp;isModal=False</t>
  </si>
  <si>
    <t xml:space="preserve">CARLOS ARTURO BORJAS MARQUEZ </t>
  </si>
  <si>
    <t>La presente orden tiene por objeto prestar servicios profesionales en el marco del contrato Interadministrativo No 588-22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Interventoría.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así mismo, llevar registro fotográfico diario de cada una de las actividades de apoyo y acompañamiento a la supervisión del contrato de obra. 8) Asistir para apoyar en las reuniones y/o comités técnicos, en conjunto con el contratista de obra y el director de Interventoría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t>
  </si>
  <si>
    <t>CO1.REQ.7757967</t>
  </si>
  <si>
    <t>OPSP-VEX-0049-2025</t>
  </si>
  <si>
    <t>https://community.secop.gov.co/Public/Tendering/ContractNoticePhases/View?PPI=CO1.PPI.37549430&amp;isFromPublicArea=True&amp;isModal=False</t>
  </si>
  <si>
    <t xml:space="preserve">DANIEL EDUARDO OSPINO DIAZ GRANADOS </t>
  </si>
  <si>
    <t>La presente orden tiene por objeto: servicios profesionales en el marco del Convenio No. 7000000063 de 2024, celebrado entre CENIT LOGÍSTICA Y TRANSPORTE DE HIDROCARBUROS S.A.S. y la Universidad del Magdalena, para el desarrollo de las siguientes actividades: 1. Coordinar las actividades de campo, logisticas y administrativas que sean requeridas para cumplir con el alcance planteado en el marco del Convenio No. 7000000063. 2. Apoyar en la planificación de los entregables establecido en los comités técnicos en el marco del Convenio No. 7000000063. 3. Apoyar con los procesos de los trámites para la presentación de las cuentas de cobro del Convenio con los soportes requeridos. 4. Asistir y apoyar en los comités técnicos solicitados por UNIMAGDALENA y CENIT LOGÍSTICA Y TRANSPORTE DE HIDROCARBUROS S.A.S.</t>
  </si>
  <si>
    <t>CO1.REQ.7770952</t>
  </si>
  <si>
    <t>OPSP-VEX-0048-2025</t>
  </si>
  <si>
    <t>https://community.secop.gov.co/Public/Tendering/ContractNoticePhases/View?PPI=CO1.PPI.37548036&amp;isFromPublicArea=True&amp;isModal=False</t>
  </si>
  <si>
    <t xml:space="preserve">ALEXANDRA SOLANO TUIRAN </t>
  </si>
  <si>
    <t>La presente orden tiene por objeto: Prestar servicios profesionales en el marco del Convenio específico de cooperación No 001 derivado del convenio marco de cooperación suscrito entre la Universidad del Magdalena y la Fundación Grupo Agrovid, para desarrollar y dictar el módulo "Herramientas de participación y desarrollo social comunitario" del diplomado en Liderazgo Transformacional dirigido a lideres sociales de la zona bananera, abordando las siguientes temáticas1) Comunicación y desarrollo participativo. 2) Técnicas de recolección de información (cartografia social, taller comunitario, entre otras). 3) Metodologias y herramientas de participación. 4) Trabajo autónomo sobre la intervención social final.</t>
  </si>
  <si>
    <t>CO1.REQ.7770193</t>
  </si>
  <si>
    <t>OPSP-VEX-0047-2025</t>
  </si>
  <si>
    <t>https://community.secop.gov.co/Public/Tendering/ContractNoticePhases/View?PPI=CO1.PPI.37558732&amp;isFromPublicArea=True&amp;isModal=False</t>
  </si>
  <si>
    <t xml:space="preserve">STEPHANIE CHAVEZ DONADO </t>
  </si>
  <si>
    <t>La presente orden tiene por objeto. Prestar servicios profesionales para el acompañamiento de los procesos de gestión de la calidad en la Vicerrectoria de Extensión y Proyección Social, desarrollando las siguientes actividades: 1) Apoyar a la Vicerrectoria de Extensión y Proyección Social en la identificación, registro, ejecución y seguimiento de indicadores de gestión de acuerdo con los compromisos asociados al Plan de Acción y Acuerdo de Gestión de la Vicerrectoria, plan de desarrollo y demás planes de gestión institucional 2) Apoyar en la recolección de información para el registro de indicadores en la plataforma SISPLAN y los avances de actividades y cumplimiento de metas de los proyectos del Plan de Acción de la Vicerrectoría de Extensión y Proyección Social 3) Elaborar los informes para la Acreditación de los Programas y la Acreditación Institucional. 4) Elaborar las presentaciones institucionales relacionadas con la gestión de la gestión de extensión y proyección social. 5) Elaborar informes institucionales requeridos por el Vicerrector de Extensión y Proyección Social en el marco del desarrollo de la función misional de extensión en la Universidad del Magdalena. 6) Apoyar en la recolección de información para la gestión de procesos y participar en la formulación, diseño, organización, ejecución y control de planes y proyectos de la unidad. 7) Coadyuvar en el diseño de encuestas de satisfacción para mejoras continuas en los procesos de la gestión de extensión y proyección social. 8) Adelantar para la Vicerrectoria de extensión y proyección social la actualización de las matrices que permitan la recolección y consolidación de información de gestión de la gestión de extensión y proyección social. 9) Organizar y entregar oportunamente los insumos requeridos para la atención de solicitudes de las dependencias de la institución en el marco de las actividades de acreditación y demás aspectos adelantados por cada una de estas. Parágrafo Primero. En el caso que El Contratista lo requiera, UNIMAGDALENA podrá facilitarle los equipos y espacio fisico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</si>
  <si>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CO1.REQ.7774211</t>
  </si>
  <si>
    <t>OPSP-VEX-0046-2025</t>
  </si>
  <si>
    <t>https://community.secop.gov.co/Public/Tendering/ContractNoticePhases/View?PPI=CO1.PPI.37546059&amp;isFromPublicArea=True&amp;isModal=False</t>
  </si>
  <si>
    <t xml:space="preserve">JESUS CORREA HELBRUM </t>
  </si>
  <si>
    <t>La presente orden tiene por objeto: Prestar servicios profesionales en el marco del Convenio No. 7000000063 de 2024, celebrado entre CENIT LOGÍSTICA Y TRANSPORTE DE HIDROCARBUROS S.A.S. y la Universidad del Magdalena, para el desarrollo de las siguientes actividades: 1. Completar el proceso de caracterización socioeconómica y socio-ecológica de las comunidades de pescadores del área de incidencia del proyecto, que destaque aspectos relacionados con los medios de vida, subsistencia y conocimiento etno-ecológico tradicional. 2. Preparar un instrumento (formulario) adaptado a los requerimientos de la caracterización socioeconómica y socio-ecológica, que debe ser consensuado con los coordinadores del componente. 3. Aplicar el instrumento a la población objetivo del proyecto, con la correspondiente digitalización, procesamiento y análisis de la información. 4. Participar en los procesos de retroalimentación para la corrección de los registros de información de desembarcos pesqueros que contiene la información económica de la actividad (precios del recurso y costos de operación). 5. Presentar y socializar trimestralmente un informe detallado de los hallazgos relacionados con la caracterización socioeconómica y socio-ecológica. 6. Apoyar con los procesos de capacitación y formación de las personas de las comunidades aledañas que harán las veces de colectores de información de desembarcos pesqueros. 7. Colaborar con aquellas actividades de campo, logísticas y administrativas que sean requeridas para cumplir con el alcance planteado en el marco del componente del proyecto.</t>
  </si>
  <si>
    <t>CO1.REQ.7770110</t>
  </si>
  <si>
    <t>OPSP-VEX-0045-2025</t>
  </si>
  <si>
    <t>https://community.secop.gov.co/Public/Tendering/ContractNoticePhases/View?PPI=CO1.PPI.37506227&amp;isFromPublicArea=True&amp;isModal=False</t>
  </si>
  <si>
    <t>CAROLINA ESTER OWEN JACQUIN</t>
  </si>
  <si>
    <t>La presente orden tiene por objeto prestar servicios de profesionales en el marco del contrato Interadministrativo No 588-22 suscrito entre CORPAMAG y la Universidad del Magdalena, para desarrollar las siguientes actividades: 1). Asistir en la verificación para que el proyecto incorpore las condiciones ambientales exigidas y que el contratista de obra disponga de los medios para ejecutar las medidas preventivas, correctoras y compensatorias. 2). Coadyuvar y asistir al funcionario designado en el seguimiento al cumplimiento del PMA o PAGA propuesto por el contratista de obra. 3). Brindar asesoría y acompañamiento en el tema ambiental durante la ejecución del contrato de obra. 4). Emitir conceptos técnicos requeridos para dar soluciones a controversias desde el punto de vista ambiental. 5). Realizar inspecciones en SST periódicas a las áreas, frentes de trabajo y equipos en general asignados a la interventoría. 6). Apoyar al supervisor en la realización de las inspecciones de vigilancia a la realización de actividades de alto riesgo. 7). Asistir en la verificación del cumplimiento de las obligaciones en materia de SST del Programa de SST del contratista de obra. 8). Apoyar al supervisor con la vigilancia sobre el cumplimiento de las normas y requerimientos de carácter preventivo y en los que a SST se refiera.</t>
  </si>
  <si>
    <t>CO1.REQ.7756962</t>
  </si>
  <si>
    <t>OPSP-VEX-0044-2025</t>
  </si>
  <si>
    <t>https://community.secop.gov.co/Public/Tendering/ContractNoticePhases/View?PPI=CO1.PPI.37567084&amp;isFromPublicArea=True&amp;isModal=False</t>
  </si>
  <si>
    <t>DIOMARA SUAREZ SEGURA</t>
  </si>
  <si>
    <t xml:space="preserve">MARIO ANDRES NAJERA LOPEZ </t>
  </si>
  <si>
    <t>La presente orden tiene por objeto la prestación de servicios como EXTENSIONISTA, en el marco del Convenio Interadministrativo No.1556 de 2024 suscrito entre la Universidad del Magdalena y la Agencia de Desarrollo Rural ADR, cuyo objeto es la prestación del servicio público de extensión agropecuaria a los 2000 usuarios inscritos en el registro de usuarios de Extensión Agropecuaria de los municipios del Departamento del Magdalena. El contratista se compromete a desarrollar las siguientes actividades: 1) Asistir a la inducción de la metodología, uso de formatos, recomendaciones para los entregables, a nivel general y por cada aspecto de la extensión. 2) Registrar las llamadas que permitan ubicar y validar los usuarios que le sean asignados. 3) Mantener canales de comunicación con los usuarios asignados. 4) Realizar el cronograma semanal y entregar resultados de cumplimiento. 5) Acompañar la realización del Diagnóstico Territorial Participativo, con los usuarios que le sean asignados. 6) Realizar el diagnóstico inicial y final, utilizando las herramientas de recolección de información diseñadas para ese propósito. 7) Registrar y diligenciar la información recolectada en las diferentes actividades en los formatos y herramientas diseñadas para ese propósito. 8) Cargar semanalmente las evidencias del trabajo realizado. 9) Enviar un email al Coordinador Zonal con copia al equipo de gestión documental, reportando el número de actividades realizadas, carpetas y archivos enviados, para su respectiva revisión de calidad y migración al consolidado departamental. 10) Realizar las visitas individuales a las unidades productivas, acorde al cronograma entregado previamente al Coordinador Zonal, diligenciando los formatos y uso de herramientas diseñadas para ese propósito. 11) Realizar las actividades grupales y encuentros de agricultura familiar con los usuarios asignados. 12) Custodiar los registros de asistencia y evidencias de las actividades desarrolladas. 13) Elaborar informes mensuales de las actividades desarrolladas, reportando logros y dificultades. En virtud de la presente orden el Contratista se obliga a: OBLIGACIONES GENERALES: 1. Informar oportunamente cualquier anomalía o dificultad que advierta en el desarrollo de la orden y proponer alternativas de solución a las mismas. 2. Atender las peticiones y/o consultas que le indique el supervisor y se relacionen con el objeto de la orden. 3. Asistir y participar en los Comités, reuniones, talleres, juntas y demás eventos que le indique el supervisor y se relacionen con el objeto de la orden. 4. Presentar los informes que le indique el supervisor. 5. Informar a UNIMAGDALENA dentro de las 48 horas siguientes, los accidentes que ocurran en desarrollo de actividades para el cumplimiento del objeto contractual. 6. Realizar una copia de seguridad o Backup periódicamente, con el fin de garantizar la integridad de la información que se maneje en cumplimiento del objeto contractual, la cual deberá ser entregada al supervisor de la orden junto con el informe final al cumplirse con el término estipulado para la ejecución.</t>
  </si>
  <si>
    <t>CO1.REQ.7776970</t>
  </si>
  <si>
    <t>OAG-VEX-0043-2025</t>
  </si>
  <si>
    <t>https://community.secop.gov.co/Public/Tendering/ContractNoticePhases/View?PPI=CO1.PPI.37510010&amp;isFromPublicArea=True&amp;isModal=False</t>
  </si>
  <si>
    <t>La presente orden tiene por objeto: Prestar servicios profesionales para el desarrollo de las siguientes actividades: Prestar los servicios profesionales para el desarrollo de las siguientes actividades: 1. Asesorar en la producción de Propuestas para financiamiento externo. 2. Asesorar en la generación de alianzas suscritas con actores del entorno. 3. Asesorar en el seguimiento de propuestas y proyectos de la Vicerrectoría de Extensión y Proyección Social a través de la Dirección de Desarrollo Social y Productivo. 4. Asesorar en el desarrollo de informes y documentos oficiales de la Vicerrectoría de Extensión y Proyección Social a través de la Dirección de Desarrollo Social y Productivo. 5. Asesorar en la organización de eventos y actividades cargadas a la Vicerrectoría de Extensión y Proyección Social a través de la Dirección de Desarrollo Social y Productivo. 6. Asesorar en la construcción de procesos que tributen al mejoramiento continuo del Plan de Acción 2024 de la Vicerrectoría de Extensión y Proyección Social.</t>
  </si>
  <si>
    <t>CO1.REQ.7758334</t>
  </si>
  <si>
    <t>OPSP-VEX-0042-2025</t>
  </si>
  <si>
    <t>https://community.secop.gov.co/Public/Tendering/ContractNoticePhases/View?PPI=CO1.PPI.37544370&amp;isFromPublicArea=True&amp;isModal=False</t>
  </si>
  <si>
    <t xml:space="preserve">YULEIS MARTINEZ RUBIO </t>
  </si>
  <si>
    <t>CO1.REQ.7769748</t>
  </si>
  <si>
    <t>OAG-VEX-0041-2025</t>
  </si>
  <si>
    <t>https://community.secop.gov.co/Public/Tendering/ContractNoticePhases/View?PPI=CO1.PPI.37494225&amp;isFromPublicArea=True&amp;isModal=False</t>
  </si>
  <si>
    <t xml:space="preserve">EDGARDO JOSE ORTIZ VEGA </t>
  </si>
  <si>
    <t>La presente orden tiene por objeto: Prestar servicios de apoyo a la gestión en el marco del contrato Interadministrativo No 588-22 suscrito entre CORPAMAG y la Universidad del Magdalena, para desarrollar las siguientes actividades: 1). Realizar levantamientos topográficos de control y seguimiento de los proyectos realizados por el contratista de obra, esto en aras de corroborar los trazados y las cantidades de obra ejecutadas. 2). Revisar materialización de puntos de control georreferenciados del proyecto. 3). Apoyar la coordinación de la dirección y la comisión topográfica del contratista de obra que permita la materialización de los proyectos de acuerdo con los diseños. 4). Revisar los levantamientos realizados por el contratista de obra.</t>
  </si>
  <si>
    <t>CO1.REQ.7753222</t>
  </si>
  <si>
    <t>OAG-VEX-0040-2025</t>
  </si>
  <si>
    <t>https://community.secop.gov.co/Public/Tendering/ContractNoticePhases/View?PPI=CO1.PPI.37462733&amp;isFromPublicArea=True&amp;isModal=False</t>
  </si>
  <si>
    <t xml:space="preserve">BERTHA NAYIBE MURCIA MEDINA </t>
  </si>
  <si>
    <t>La presente orden tiene por objeto: Prestar servicios profesionales para el desarrollando de las siguientes actividades: 1) Preparar y presentar los informes de Acreditación de los programas que coordina la Dirección de Prácticas Profesionales-DIPPRO. 2) Apoyar en la implementación de estrategias que permita la recolección de datos históricos del archivo de la Dirección de Prácticas Profesionales de forma precisa, confiable y entrega oportuna a la Oficina de Aseguramiento de la Calidad. 3) Proyectar y presentar una ruta para organizar los archivos que contiene los datos que alimentan los informes de acreditación. 4) Apoyar en la gestión y elaboración de informes en el marco de las actividades de la Dirección de prácticas Profesionales, en temas relacionados con acreditación, calidad. 5) Apoyar todos los procesos de calidad que demande la Dirección de Práctica Profesionales, como en la actualización de los procesos, formatos y elaboración de instructivos. 6) Organizar, consolidar y entregar oportunamente los insumos requeridos para la elaboración del reporte de los indicadores, relacionada con las acciones de la Dirección de Prácticas Profesionales aportantes al proyecto asociado del Plan de Acción de la Vicerrectoría, plan de desarrollo y demás planes de gestión institucional. 7) Actualizar y/o desagregar la matriz de la Dirección de Prácticas Profesionales que permita emitir indicador de calidad y acreditación. 8. Apoyar los procesos de preprácticas (Atención del correo de preprácticas. talleres a dictar, Inscripción, registro de estudiantes. seguimiento, reporte evaluativo, informe ejecutivo y diligenciar la matriz de preprácticas y tenerla actualizada.9. Apoyar los procesos de convenios de práctica.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</si>
  <si>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CO1.REQ.7742513</t>
  </si>
  <si>
    <t>OPSP-VEX-0039-2025</t>
  </si>
  <si>
    <t>https://community.secop.gov.co/Public/Tendering/ContractNoticePhases/View?PPI=CO1.PPI.37461848&amp;isFromPublicArea=True&amp;isModal=False</t>
  </si>
  <si>
    <t xml:space="preserve">LAURA MARGARITA CANTILLO ROSARIO </t>
  </si>
  <si>
    <t>La presente orden tiene por objeto: Prestar servicios profesionales para desarrollar las siguientes actividades: 1. Elaborar minutas de orden de servicios profesionales, apoyo a la gestión, servicios, suministros y compras de acuerdo a los requerimientos de la Vicerrectoría de Extensión y Proyección Social. 2. Elaboración de resoluciones de viáticos, comisiones, apoyo económico, ayudantías administrativas de acuerdo a requerimiento del supervisor de la orden. 3. Verificar la documentación cargada en la plataforma GEDOCO del personal a contratar por funcionamiento, plan de acción y de los proyectos adscritos a la Vicerrectoría de Extensión y proyección social. 4. Realizar Estudios de conveniencia de acuerdo al personal a contratar. 5. Realizar seguimiento a los tramites asignados hasta la finalización de los mismos 6. Rendir informes mensuales o cuando el supervisor así lo requiera, sobre las actividades desarrolladas en cumplimiento de la orden de prestación de servicios. 7. Realizar la recopilación de la documentación requerida para liquidación de convenios o contratos ejecutados por la vicerrectoría de Extensión y Proyección Social.</t>
  </si>
  <si>
    <t>CO1.REQ.7742027</t>
  </si>
  <si>
    <t>OPSP-VEX-0038-2025</t>
  </si>
  <si>
    <t>https://community.secop.gov.co/Public/Tendering/ContractNoticePhases/View?PPI=CO1.PPI.37493364&amp;isFromPublicArea=True&amp;isModal=False</t>
  </si>
  <si>
    <t xml:space="preserve">EDUARDO JOSE BARRENECHE AVILA </t>
  </si>
  <si>
    <t>La presente orden tiene por objeto Prestar servicios profesionales para asesorar jurídicamente a la Vicerrectoría de Extensión y Proyección Social en el marco de los convenios que haya suscrito con entidades públicas y realizar las siguientes actividades: 1) Prestar asesoría jurídica en las etapas precontractual, contractual y postcontractual de los procesos de selección adelantados en la Vicerrectoría de Extensión y Proyección Social de proyecto. 2) Prestar asesoría jurídica y resolver consultas de tipo jurídico sobre la ejecución de proyectos adscritos a la Vicerrectoría de Extensión de conformidad con la normatividad vigente. 3) Proyectar respuestas a las consultas, peticiones, quejas y reclamos que se generen en la Vicerrectoría de Extensión y Proyección Social de los proyectos en ejecución o ejecutados, tomando en consideración los términos de la Ley y los procedimientos internos establecidos. 5) Revisar pólizas para su respectiva aprobación. 6) Elaborar los conceptos jurídicos que sean solicitados por la Vicerrectoría de Extensión y Proyección Social y/o por la Oficina Asesora Jurídica de la Universidad.</t>
  </si>
  <si>
    <t>CO1.REQ.7752862</t>
  </si>
  <si>
    <t>OPSP-VEX-0037-2025</t>
  </si>
  <si>
    <t>https://community.secop.gov.co/Public/Tendering/ContractNoticePhases/View?PPI=CO1.PPI.37512914&amp;isFromPublicArea=True&amp;isModal=False</t>
  </si>
  <si>
    <t xml:space="preserve">ALFREDO JOSE DIAZ GRANADOS HUERTAS </t>
  </si>
  <si>
    <t>La presente orden tiene por objeto: Prestar servicios profesionales para el desarrollo de las siguientes actividades: 1. Participar en la organización de las actividades gestionadas por la coordinación del Voluntariado de acuerdo con los lineamientos de la Dirección de Desarrollo Social y productivo y la Vicerrectoría de Extensión y Proyección Social. 2. Organizar las actividades en las comunidades (internas y externas) en las que se invite al Voluntariado Universitario. 3. Organizar las convocatorias para la selección de voluntarios, 4. Realizar y gestionar la organización de encuentros con los estamentos vinculados al Voluntariado Universitario, 5. Gestionar capacitaciones, foros y congresos dirigidos a los voluntarios, comunidad interna Unimagdalena y externa. 6. Participar en la gestión de convenios y alianzas con diferentes organizaciones para el desarrollo de actividades conjuntas Interinstitucionales, de acuerdo con los lineamientos de la Dirección de Desarrollo Social y productivo y la Vicerrectoría de Extensión y Proyección Social. 7.Organizar, consolidar y entregar oportunamente los insumos requeridos para la elaboración del reporte de los indicadores, relacionada con las acciones del Voluntariado aportantes al proyecto asociado del Plan de Acción de la Vicerrectoría, plan de desarrollo y demás planes de gestión institucional. 8. realizar seguimiento a los integrantes del voluntariado.</t>
  </si>
  <si>
    <t>CO1.REQ.7759399</t>
  </si>
  <si>
    <t>OPSP-VEX-0036-2025</t>
  </si>
  <si>
    <t>https://community.secop.gov.co/Public/Tendering/ContractNoticePhases/View?PPI=CO1.PPI.37461105&amp;isFromPublicArea=True&amp;isModal=False</t>
  </si>
  <si>
    <t xml:space="preserve">ANDRES FELIPE CAMARGO LASTRA </t>
  </si>
  <si>
    <t>La presente orden tiene por objeto: Prestar servicios profesionales para desarrollar las siguientes actividades: 1. Realizar el desarrollo de componentes software en tecnologías NetCore, Javascript, Angular, haciendo uso de patrones de diseño. 2. Realizar en la revisión de pull request generados. 3. Realizar en la implementación de principios SOLID en los sistemas de información institucionales. 4. Asesorar al director del centro en el diseño de estructuras de comunicación entre sistemas de información. 5. Realizar el proceso de optimización de sentencias SQL en SQL Server. 6. Incorporar elementos de diseños existentes en los productos tecnólogos.</t>
  </si>
  <si>
    <t>CO1.REQ.7741555</t>
  </si>
  <si>
    <t>OPSP-VEX-0035-2025</t>
  </si>
  <si>
    <t>https://community.secop.gov.co/Public/Tendering/ContractNoticePhases/View?PPI=CO1.PPI.37511036&amp;isFromPublicArea=True&amp;isModal=False</t>
  </si>
  <si>
    <t xml:space="preserve">LUZ ANGELICA JIMENEZ PINTO </t>
  </si>
  <si>
    <t>La presente orden tiene por objeto la prestación de servicios como EXTENSIONISTA, en el marco del Convenio Interadministrativo No. 1556 de 2024 suscrito entre la Universidad del Magdalena y la Agencia de Desarrollo Rural ADR, cuyo objeto es la prestación del servicio público de extensión agropecuaria a los 2000 usuarios inscritos en el registro de usuarios de Extensión Agropecuaria de los municipios del Departamento del Magdalena. El contratista se compromete a desarrollar las siguientes actividades: 1) Asistir a la inducción de la metodologia, uso de formatos, recomendaciones para los entregables, a nivel general y por cada aspecto de la extensión. 2) Registrar las llamadas que permitan ubicar y validar los usuarios que le sean asignados. 3) Mantener canales de comunicación con los usuarios asignados. 4) Realizar el cronograma semanal y entregar resultados de cumplimiento. 5) Acompañar la realización del Diagnóstico Territorial Participativo, con los usuarios que le sean asignados. 6) Realizar el diagnóstico inicial y final, utilizando las herramientas de recolección de información diseñadas para ese propósito. 7) Registrar y diligenciar la información recolectada en las diferentes actividades en los formatos y herramientas diseñadas para ese propósito. 8) Cargar semanalmente las evidencias del trabajo realizado. 9) Enviar un email al Coordinador Zonal con copia al equipo de gestión documental, reportando el número de actividades realizadas, carpetas y archivos enviados, para su respectiva revisión de calidad y migración al consolidado departamental. 10) Reijizar las visitas individuales a las unidades productivas, acorde al cronograma entregado previamente al Coordinador Zonal, diligenciando los formatos y uso de herramientas diseñadas para ese propósito. 11) Realizar las actividades grupales y encuentros de agricultura familiar con los usuarios asignados. 12) Custodiar los registros de asistencia y evidencias de las actividades desarrolladas. 13) Elaborar informes mensuales de las actividades desarrolladas, reportando logros y dificultades. En virtud de la presente orden el Contratista se obliga a: OBLIGACIONES GENERALES: 1 Informar oportunamente cualquier anomalia o dificultad que advierta en el desarrollo de la orden y proponer alternativas de solución a las mismas. 2. Atender las peticiones y/o consultas que le indique el supervisor y se relacionen con el objeto de la orden. 3. Asistir y participar en los Comités, reuniones, talleres, juntas y demás eventos que le indique el supervisor y se relacionen con el objeto de la orden. 4. Presentar los informes que le indique el supervisor. 5. Informar a UNIMAGDALENA dentro de las 48 horas siguientes, los accidentes que ocurran en desarrollo de actividades para el cumplimiento del objeto contractual. 6. Realizar una copia de seguridad o Backup periódicamente, con el fin de garantizar la integridad de la información que se maneje en cumplimiento del objeto contractual, la cual deberá ser entregada al supervisor de la orden junto con el informe final al cumplirse con el término estipulado para la ejecución.</t>
  </si>
  <si>
    <t>CO1.REQ.7758951</t>
  </si>
  <si>
    <t>OAG-VEX-0034-2025</t>
  </si>
  <si>
    <t>https://community.secop.gov.co/Public/Tendering/ContractNoticePhases/View?PPI=CO1.PPI.37513730&amp;isFromPublicArea=True&amp;isModal=False</t>
  </si>
  <si>
    <t xml:space="preserve">JAIDAR PEREZ MOLINA </t>
  </si>
  <si>
    <t>CO1.REQ.7759788</t>
  </si>
  <si>
    <t>OPSP-VEX-0033-2025</t>
  </si>
  <si>
    <t>https://community.secop.gov.co/Public/Tendering/ContractNoticePhases/View?PPI=CO1.PPI.37458986&amp;isFromPublicArea=True&amp;isModal=False</t>
  </si>
  <si>
    <t xml:space="preserve">JUAN CARLOS AGUILAR CERVANTES </t>
  </si>
  <si>
    <t>CO1.REQ.7741074</t>
  </si>
  <si>
    <t>OPSP-VEX-0032-2025</t>
  </si>
  <si>
    <t>https://community.secop.gov.co/Public/Tendering/ContractNoticePhases/View?PPI=CO1.PPI.37479115&amp;isFromPublicArea=True&amp;isModal=False</t>
  </si>
  <si>
    <t xml:space="preserve">PAOLA ALEJANDRA PUENTES SAYO </t>
  </si>
  <si>
    <t>La presente orden tiene por objeto: La presente orden tiene por objeto: Prestar servicios profesionales en el marco del Convenio No. 7000000063 de 2024, celebrado entre CENIT LOGÍSTICA Y TRANSPORTE DE HIDROCARBUROS S.A.S y la Universidad del Magdalena, para el desarrollo de las siguientes actividades: 1. Coordinar y realizar el monitoreo ecológico sobre el área de arrecifes artificiales y la monoboya "La Valeria", lo cual incluye el seguimiento, inventario y cuantificación de la abundancia y riqueza de especies marinas asociadas a las estructuras. 2. Coordinar y realizar la ejecución de tareas de mantenimiento de los arrecifes artificiales establecidos, incluyendo la remoción periódica de las redes fantasma que se enredan en las estructuras. 3. Gestionar y realizar el control de pez león en los arrecifes artificiales por medio de su captura. 4. Gestionar y realizar un análisis de la información biológica obtenida del monitoreo y presentar informes bimensuales. 5. Apoyar con aquellas actividades de campo, logísticas y administrativas que sean requeridas para cumplir con el alcance planteado en el marco del componente del proyecto.</t>
  </si>
  <si>
    <t>CO1.REQ.7748114</t>
  </si>
  <si>
    <t>OPSP-VEX-0031-2025</t>
  </si>
  <si>
    <t>https://community.secop.gov.co/Public/Tendering/ContractNoticePhases/View?PPI=CO1.PPI.37478081&amp;isFromPublicArea=True&amp;isModal=False</t>
  </si>
  <si>
    <t xml:space="preserve">JAVIER MOISES SUAREZ SEGURA </t>
  </si>
  <si>
    <t>CO1.REQ.7747638</t>
  </si>
  <si>
    <t>OPSP-VEX-0030-2025</t>
  </si>
  <si>
    <t>https://community.secop.gov.co/Public/Tendering/ContractNoticePhases/View?PPI=CO1.PPI.37458726&amp;isFromPublicArea=True&amp;isModal=False</t>
  </si>
  <si>
    <t xml:space="preserve">CESAR ANDRES SCOTT PARDO </t>
  </si>
  <si>
    <t>La presente orden tiene por objeto: Prestar servicios profesionales para el desarrollo de las siguientes actividades en Vicerrectoría de Extensión y Proyección Social: 1. Apoyar con la digitalización de los archivos físicos utilizando las ayudas tecnológicas suministradas. 2. Asistir con el control del préstamo de documentos a los funcionarios y contratistas de la Vicerrectoría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</si>
  <si>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CO1.REQ.7741025</t>
  </si>
  <si>
    <t>OPSP-VEX-0029-2025</t>
  </si>
  <si>
    <t>https://community.secop.gov.co/Public/Tendering/ContractNoticePhases/View?PPI=CO1.PPI.37454697&amp;isFromPublicArea=True&amp;isModal=False</t>
  </si>
  <si>
    <t xml:space="preserve">KATTY MELISSA GONZALEZ FONSECA </t>
  </si>
  <si>
    <t>La presente orden tiene por objeto prestar servicios de profesionales en el marco del contrato Interadministrativo No 588-22 suscrito entre CORPAMAG y la Universidad del Magdalena, para desarrollar las siguientes actividades: 1). Organizar y desarrollar las actividades administrativas y financieras del contrato de interventoría y proyecto de extensión. 2). Articular con las dependencias administrativas y financieras de la Universidad, el proceso de creación de Certificados de Disponibilidad Presupuestal, Compromiso Presupuestal, generación de órdenes de pago, adiciones, disminuciones presupuestales, flujos presupuestales y plan anual de caja. 3). Revisar los documentos precontractuales, contractuales y post-contractuales, derivados del proceso de contratación del contrato de interventoría y proyecto de extensión. 4). Gestionar las cuentas de cobro, desembolsos y pagos del contrato de interventoría y proyecto de extensión.</t>
  </si>
  <si>
    <t>CO1.REQ.7739693</t>
  </si>
  <si>
    <t>OPSP-VEX-0028-2025</t>
  </si>
  <si>
    <t>https://community.secop.gov.co/Public/Tendering/ContractNoticePhases/View?PPI=CO1.PPI.37456799&amp;isFromPublicArea=True&amp;isModal=False</t>
  </si>
  <si>
    <t xml:space="preserve">MARIA ANGELICA ANDRADE ALVAREZ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</si>
  <si>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actividades1. Apoyar en el seguimiento y cumplimiento de la contrapartida ofrecida por parte de la Universidad del Magdalena para el cumplimiento del Convenio Interadministrativo. 2. Apoyar en el proceso de gestión documental para el desarrollo de los comités y mesas técnicas que se programen por el director del proyecto para el cumplimiento de sus obligaciones contractuales enmarcadas en el convenios. 3. Apoyar en la realización de los informes de avance de la ejecución del convenio que sean requeridos y entregarlos de forma oportuna y con calidad. 4. Asistir a las actividades que se le requiera por parte del director del proyecto programadas dentro del marco del convenio. 5. Apoyar en la logística requerida para la realización de los eventos que surjan dentro del marco de ejecución del convenio de acuerdo a las actividades que están enmarcadas en el proyecto por parte de la Universidad del Magdalena. 6. Apoyo a la verificación de las planillas pagadas de seguridad social para el cobro del equipo estratégico y operativo 7. Apoyar en los trámites administrativos contractuales requeridos para el desarrollo del convenio.8. Mantener organizada digitalmente la documentación concerniente a la contratación de proveedores del convenio. En virtud de la presente orden el Contratista se obliga a: OBLIGACIONES GENERALES: 1. Informar oportunamente cualquier anomalía o dificultad que advierta en el desarrollo de la orden y proponer alternativas de solución a las mismas. 2. Atender las peticiones y/o consultas que le indique el supervisor y se relacionen con el objeto de la orden. 3. Asistir y participar en los Comités, reuniones, talleres, juntas y demás eventos que le indique el supervisor y se relacionen con el objeto de la orden. 4. Presentar los informes que le indique el supervisor. 5. Informar a UNIMAGDALENA dentro de las 48 horas siguientes, los accidentes que ocurran en desarrollo de actividades para el cumplimiento del objeto contractual. 6. Realizar una copia de seguridad o Backup periódicamente, con el fin de garantizar la integridad de la información que se maneje en cumplimiento del objeto contractual, la cual deberá ser entregada al supervisor de la orden junto con el informe final al cumplirse con el término estipulado para la ejecución.</t>
  </si>
  <si>
    <t>CO1.REQ.7740486</t>
  </si>
  <si>
    <t>OPSP-VEX-0027-2025</t>
  </si>
  <si>
    <t>https://community.secop.gov.co/Public/Tendering/ContractNoticePhases/View?PPI=CO1.PPI.37456302&amp;isFromPublicArea=True&amp;isModal=False</t>
  </si>
  <si>
    <t xml:space="preserve">DANIELA PLATA ACEVEDO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</si>
  <si>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Registro y consolidación de la oferta de productos agropecuarios disponibles en la plataforma de comercialización. 2) Capacitación a usuarios del uso de la herramienta para impulsar la comercialización. 3) Análisis de oferta y demanda de productos agropecuarios. 4) Elaboración de informes mensuales.</t>
  </si>
  <si>
    <t>CO1.REQ.7740419</t>
  </si>
  <si>
    <t>OPSP-VEX-0026-2025</t>
  </si>
  <si>
    <t>https://community.secop.gov.co/Public/Tendering/ContractNoticePhases/View?PPI=CO1.PPI.37477264&amp;isFromPublicArea=True&amp;isModal=False</t>
  </si>
  <si>
    <t xml:space="preserve">MISAEL ADOLFO RICO TORREGROZA </t>
  </si>
  <si>
    <t>La presente orden tiene por objeto la prestación de servicios como EXTENSIONISTA, en el marco del Convenio Interadministrativo No. 1556 de 2024 suscrito entre la Universidad del Magdalena y la Agencia de Desarrollo Rural ADR, cuyo objeto es la prestación del servicio público de extensión agropecuaria a los 2000 usuarios inscritos en el registro de usuarios de Extensión Agropecuaria de los municipios del Departamento del Magdalena. El contratista se compromete a desarrollar las siguientes actividades: 1) Asistir a la inducción de la metodologia, uso de formatos, recomendaciones para los entregables, a nivel general y por cada aspecto de la extensión. 2) Registrar las llamadas que permitan ubicar y validar los usuarios que le sean asignados. 3) Mantener canales de comunicación con los usuarios asignados. 4) Realizar el cronograma semanal y entregar resultados de cumplimiento. 5) Acompañar la realización del Diagnóstico Territorial Participativo, con los usuarios que le sean asignados: 6) Realizar el diagnóstico inicial y final, utilizando las herramientas de recolección de información diseñadas para ese propósito. 7) Registrar y diligenciar la información recolectada en las diferentes actividades en los formatos y herramientas diseñadas para ese propósito. 8) Cargar semanalmente las evidencias del trabajo realizado 9) Enviar email al Coordinador Zonal con copia al equipo de gestión documental, reportando el número de actividades realizadas, carpetas y archivos enviados, para su respectiva revisión de calidad y migración al consolidado departamental 10) Realizar las visitas individuales a las unidades productivas, acorde al cronograma entregado previamente al Coordinador Zonal, diligenciando los formatos y uso de herramientas diseñadas para ese propósito. 11) Realizar las actividades grupales y encuentros de agricultura familiar con los usuarios asignados. 12) Custodiar los registros de asistencia y evidencias de las actividades desarrolladas. 13) Elaborar informes mensuales de las actividades desarrolladas, reportando logros y dificultades. En virtud de la presente orden el Contratista se obliga a OBLIGACIONES GENERALES: 1 Informar oportunamente cualquier anomalia o dificultad que advierta en el desarrollo de la orden y proponer alternativas de solución a las mismas. 2. Atender las peticiones y/o consultas que le indique el supervisor y se relacionen con el objeto de la orden. 3. Asistir y participar en los Comités, reuniones, talleres, juntas y demás eventos que le indique el supervisor y se relacionen con el objeto de la orden. 4. Presentar los informes que le indique el supervisor. 5. Informar a UNIMAGDALENA dentro de las 48 horas siguientes, los accidentes que ocurran en desarrollo de actividades para el cumplimiento del objeto contractual. 6. Realizar una copia de seguridad o Backup periódicamente, con el fin de garantizar la integridad de la información que se maneje en cumplimiento del objeto contractual, la cual deberá ser entregada al supervisor de la orden junto con el informe final al cumplirse con el término estipulado para la ejecución.</t>
  </si>
  <si>
    <t>CO1.REQ.7747549</t>
  </si>
  <si>
    <t>OPSP-VEX-0025-2025</t>
  </si>
  <si>
    <t>https://community.secop.gov.co/Public/Tendering/ContractNoticePhases/View?PPI=CO1.PPI.37487105&amp;isFromPublicArea=True&amp;isModal=False</t>
  </si>
  <si>
    <t xml:space="preserve">CLAUDIA LILIANA TAMARA RUIZ </t>
  </si>
  <si>
    <t>La presente orden tiene por objeto prestar servicio de apoyo a la gestión para el desarrollo de las siguientes actividades: 1. Apoyar con la digitalización de los archivos físicos utilizando las ayudas tecnológicas suministradas. 2. Asistir con el control del préstamo de documentos a los funcionarios y contratistas de la Vicerrectoría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</si>
  <si>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CO1.REQ.7750574</t>
  </si>
  <si>
    <t>OAG-VEX-0024-2025</t>
  </si>
  <si>
    <t>https://community.secop.gov.co/Public/Tendering/ContractNoticePhases/View?PPI=CO1.PPI.37453938&amp;isFromPublicArea=True&amp;isModal=False</t>
  </si>
  <si>
    <t xml:space="preserve">PAOLA ANDREA GONZALEZ FONSECA </t>
  </si>
  <si>
    <t>La presente orden tiene por objeto: Prestar servicios profesionales, en el marco de la gestión administrativa y financiera de la Vicerrectoría de Extensión y Proyección Social de la Universidad del Magdalena para desarrollar las siguientes actividades: 1). Desarrollar actividades financieras necesarias para el buen desarrollo de los proyectos. 2). Realizar seguimiento a los trámites financieros en los procesos de creación de Certificados de Disponibilidad Presupuestal, Compromiso Presupuestal, generación de órdenes de pago, adiciones, disminuciones, liquidación de viáticos y apoyos económicos. 3). Gestionar las cuentas de cobro, desembolsos y pagos que permita velar por la conservación del equilibrio financiero de los proyectos. 4). Preparar y presentar informes financieros del estado de ejecución de los proyectos de manera mensual. 5). Brindar asesoría ante inquietudes, novedad, reuniones o solicitudes que permita el análisis del estado de ejecución de los proyectos. 6.) Realizar el balance económico para la liquidación de los contratos que requiera el director de los proyectos.</t>
  </si>
  <si>
    <t>CO1.REQ.7739485</t>
  </si>
  <si>
    <t>OPSP-VEX-0023-2025</t>
  </si>
  <si>
    <t>https://community.secop.gov.co/Public/Tendering/ContractNoticePhases/View?PPI=CO1.PPI.37474570&amp;isFromPublicArea=True&amp;isModal=False</t>
  </si>
  <si>
    <t xml:space="preserve">ALVARO JOSE CAMPO LOPEZ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</si>
  <si>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Asesoramiento técnico en el proceso de comercialización y venta a productores. 2) Fortalecer el componente de mercadeo electrónico de la plataforma Magdalena Tierra de agricultores. 3) Elaboración de informe de ventas y proceso de comercialización por medio de la plataforma Magdalena Tierra de agricultores.</t>
  </si>
  <si>
    <t>CO1.REQ.7746568</t>
  </si>
  <si>
    <t>OPSP-VEX-0022-2025</t>
  </si>
  <si>
    <t>https://community.secop.gov.co/Public/Tendering/ContractNoticePhases/View?PPI=CO1.PPI.37473609&amp;isFromPublicArea=True&amp;isModal=False</t>
  </si>
  <si>
    <t xml:space="preserve">PAOLA ANDREA FERNANDEZ BARROS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</si>
  <si>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Organizar, clasificar y archivar los soportes documentales de las etapas precontractual, contractual y postcontractual en los procesos de contratación de las personas naturales y jurídicas en el marco de los convenios suscritos entre la Universidad del Magdalena y la Agencia de Desarrollo Rural. Convenio 1556 del 2024 2) Transferir al archivo central de la Vicerrectoria de Extensión y Proyección Social los documentos físicos de las etapas precontractual, contractual y postcontractual en los procesos de contratación 3) Custodiar el cuidado de la documentación y realizar archivo de gestión documental de acuerdo con la normativa institucional. 4) realizar el archivo correspondiente a toda la documentación física que se generará en el ejercicio de la ejecución de los convenios por parte de los coordinadores zonales y extensionistas de acuerdo con las instrucciones brindadas. 5) Clasificar la documentación evidencia de los despliegues realizados por las actividades de los extensionistas en el marco del convenio interadministrativo. 6) recepción y entrega de los implementos requeridos para el desarrollo de las diferentes actividades en el marco de la ejecución del convenio interadministrativo. 7) Llevar el consolidado de la entrega de los implementos entregados para cada actividad que se desarrolla en el ejercicio del convenio.</t>
  </si>
  <si>
    <t>CO1.REQ.7746020</t>
  </si>
  <si>
    <t>OAG-VEX-0021-2025</t>
  </si>
  <si>
    <t>https://community.secop.gov.co/Public/Tendering/ContractNoticePhases/View?PPI=CO1.PPI.37486024&amp;isFromPublicArea=True&amp;isModal=False</t>
  </si>
  <si>
    <t xml:space="preserve">KENNIA DE JESUS OSORIO PEDROZO </t>
  </si>
  <si>
    <t>La presente orden tiene por objeto la prestación se servicios como PROFESIONAL ADMINISTRATIVO, en el marco del convenio interadministrativo No. 1556 de 2024 suscrito entra la Universidad del Magdalena y la Agencia de Desarrollo Rural ADR, para la ejecución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Custodiar el cuidado de la documentación y realizar archivo de gestión documental de acuerdo a la normativa institucional. 4) realizar el archivo corres pendiente a toda la documentación que se generó en ejercicio de la ejecución de los convenios por parte de los coordinadores zonales y extensionistas de acuerdo con las instrucciones brindadas. 5) Clasificar la documentación evidencia de los despliegues realizados por las actividades de los extensionistas en el marco del convenio interadministrativo. 6) Elaborar listado de contratistas en estado pendiente por por subsanaciones con sus respectivos soportes.</t>
  </si>
  <si>
    <t>CO1.REQ.7750251</t>
  </si>
  <si>
    <t>OPSP-VEX-0020-2025</t>
  </si>
  <si>
    <t>https://community.secop.gov.co/Public/Tendering/ContractNoticePhases/View?PPI=CO1.PPI.37436478&amp;isFromPublicArea=True&amp;isModal=False</t>
  </si>
  <si>
    <t xml:space="preserve">HAILY MARIA LARA LOPEZ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</si>
  <si>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Gestionar cuentas de cobro y seguimiento a los desembolsos y pagos. 2. Apoyo y seguimiento en la legalización del pago de honorarios y movilidad. 3. Realizar los informes financieros que sean requeridos y entregarlos de forma oportuna y con calidad. 4. Entregar soportes de nómina al grupo de plataformas para el respectivo cargue en las plataformas correspondientes. 5. Entregar de los documentos generados en el convenio, al archivo central de la Vicerrectora de Extensión y Proyección Social, para su respectiva revisión, foliatura y archivo, según las normas de gestión documental. 6. Apoyar en la revisión, validación de informes para pago de personal contrato en el marco del convenio.</t>
  </si>
  <si>
    <t>CO1.REQ.7734165</t>
  </si>
  <si>
    <t>OPSP-VEX-0019-2025</t>
  </si>
  <si>
    <t>https://community.secop.gov.co/Public/Tendering/ContractNoticePhases/View?PPI=CO1.PPI.37437694&amp;isFromPublicArea=True&amp;isModal=False</t>
  </si>
  <si>
    <t xml:space="preserve">LAURIS MARCELA PIMIENTA CAMARGO </t>
  </si>
  <si>
    <t>La presente orden tiene por objeto la prestación de servicios como PROFESIONAL ADMINISTRATIVO, en el marco del Convenio Interadministrativo No. 1556 de 2024 suscrito entre la Universidad del Magdalena y la Agencia de Desarrollo Rural ADR, para la ejecución de las siguientes actividades: 1) Planeación y alistamiento del proceso precontractual, contractual y construcción e implementación del cronograma y plan operativo del convenio suscrito entre la Univerdad del Magdalena. 2) Apoyar en el proceso de gestión documental para el desarrollo de los comités que se programen por el director del proyecto para el cumplimiento de sus obligaciones contractuales enmarcadas en los convenios. 3) Digitalizar los soportes documentales de los convenios para ser transferidos al archivo central de la Vicerrectoría de Extensión y Proyección Social. 4) Gestionar comunicación con el equipo operativo a fin de asegurar la documentación, soportes y evidencias del convenio para su correcta organización. 5) Apoyar en el seguimiento y realización de informes frente a los indicadores establecidos en el proyecto en términos de metas establecidas por la universidad del Magdalena. 6) Mantener comunicación constante con el equipo ejecutor y contratante a fin de dar solución a los requerimientos que se realicen.</t>
  </si>
  <si>
    <t>CO1.REQ.7734575</t>
  </si>
  <si>
    <t>OPSP-VEX-0018-2025</t>
  </si>
  <si>
    <t>https://community.secop.gov.co/Public/Tendering/ContractNoticePhases/View?PPI=CO1.PPI.37435097&amp;isFromPublicArea=True&amp;isModal=False</t>
  </si>
  <si>
    <t xml:space="preserve">FELIX DE JESUS CUELLO </t>
  </si>
  <si>
    <t>La presente orden tiene por objeto: Prestar servicios profesionales en el marco del Convenio No. 7000000063 de 2024, celebrado entre CENIT LOGÍSTICA Y TRANSPORTE DE HIDROCARBUROS S.A.S y la Universidad del Magdalena, para el desarrollo de las siguientes actividades: 1. Desarrollar desde el ámbito tecnológico herramientas para la Co-creación (Academia- comunidad de pescadores) y poner en funcionamiento un sistema para el monitoreo participativo de los desembarcos pesqueros artesanales, basado en ciencia ciudadana en el corredor pesquero Rodadero  Aeropuerto. 2. Planificar la implementación de un instrumento para la georreferenciación asociada al registro de información de los desembarcos pesqueros del área de estudio. 3. Participar en los procesos de capacitación y formación de las personas de las comunidades aledañas que harán las veces de colectores de información de desembarcos pesqueros. 4. Participar en los procesos de retroalimentación para la corrección de los registros de información de desembarcos pesqueros. 5. Entregar los insumos necesarios para la elaboración del informe mensual que contenga la estimación de los desembarcos pesqueros, haciendo énfasis en los aspectos relacionados con la georreferenciación de los desembarcos. 6. Apoyar en la elaboración de los informes trimestrales que contenga la estimación de los desembarcos pesqueros, esfuerzo, costos de operación, ingresos y renta operacional por sitio de desembarco y arte de pesca. 7. Colaborar con aquellas actividades de campo, logísticas y administrativas que sean requeridas para cumplir con el alcance planteado en el marco del componente del proyecto.</t>
  </si>
  <si>
    <t>CO1.REQ.7733720</t>
  </si>
  <si>
    <t>OPSP-VEX-0017-2025</t>
  </si>
  <si>
    <t>https://community.secop.gov.co/Public/Tendering/ContractNoticePhases/View?PPI=CO1.PPI.37434612&amp;isFromPublicArea=True&amp;isModal=False</t>
  </si>
  <si>
    <t xml:space="preserve">ANA MARIA INFANTE CUAN </t>
  </si>
  <si>
    <t>La presente orden tiene por objeto: La presente orden tiene por objeto: Prestar servicios profesionales en el marco del Convenio No. 7000000063 de 2024, celebrado entre CENIT LOGÍSTICA Y TRANSPORTE DE HIDROCARBUROS S.A.S y la Universidad del Magdalena, para el desarrollo de las siguientes actividades: 1. Diseñar el plan de muestreo para sedimentos y batimetría, seleccionando las 39 estaciones de muestreo. 2. Calibrar y verificar los equipos de muestreo. 3. Coordinar y programar la logistica del muestreo. 4. Marcar y georreferenciar las estaciones de muestreo en la bahía y en los arrecifes artificiales. 5. Realizar el muestreo de sedimentos en las estaciones seleccionadas utilizando la draga tipo Van Veen. 6. Realizar la batimetria en las 39 estaciones, registrando la profundidad y características del fondo marino. 7. Analizar las muestras de sedimentos mediante tamizado en seco y procesar los datos de batimetría para generar perfiles y mapas de profundidad. 8. Elaborar informes técnicos y socializar los resultados mediante presentaciones a comunidades locales, entidades gubernamentales, y otras partes interesadas.</t>
  </si>
  <si>
    <t>CO1.REQ.7733358</t>
  </si>
  <si>
    <t>OPSP-VEX-0016-2025</t>
  </si>
  <si>
    <t>https://community.secop.gov.co/Public/Tendering/ContractNoticePhases/View?PPI=CO1.PPI.37383359&amp;isFromPublicArea=True&amp;isModal=False</t>
  </si>
  <si>
    <t>La presente orden tiene por objeto: Prestar servicios profesionales para el desarrollo de las siguientes actividades: 1. Formular y hacer seguimiento de indicadores para medir el impacto de los proyectos a cargo de la vicerrectoría de extensión y proyección social. 2. Apoyar en la supervisión y seguimiento de las ordenes, contratos, proyectos y convenios adelantados por la vicerrectoría de extensión y proyección social. 3. Formular proyectos de acuerdo con los objetivos establecidos en el Plan de Acción 2024. 4. Apoyar en los procesos administrativos que se adelanten dentro de la dependencia. 5. Coordinar actividades en el marco de proyectos y convenios desarrollados por la vicerrectoría de extensión y proyección social. 6. Asesorar la Formulación de documentos oficiales de la vicerrectoría de extensión y proyección social. 7. Realizar el reporte de los indicadores de la vicerrectoría de extensión y proyección social a la oficina asesora de la planeación. 8. Presentar informes periódicos sobre el desarrollo y ejecución de las actividades y objetivos desarrollados por la vicerrectoría de extensión y proyección social.</t>
  </si>
  <si>
    <t>CO1.REQ.7717106</t>
  </si>
  <si>
    <t>OPSP-VEX-0015-2025</t>
  </si>
  <si>
    <t>https://community.secop.gov.co/Public/Tendering/ContractNoticePhases/View?PPI=CO1.PPI.37416480&amp;isFromPublicArea=True&amp;isModal=False</t>
  </si>
  <si>
    <t xml:space="preserve">EDISON RAFAEL LEA CHARRIS </t>
  </si>
  <si>
    <t>La presente orden tiene por objeto: La presente orden tiene por objeto: Prestar servicios profesionales en el marco del Convenio No. 7000000063 de 2024, celebrado entre CENIT LOGÍSTICA Y TRANSPORTE DE HIDROCARBUROS S.A.S y la Universidad del Magdalena, para el desarrollo de las siguientes actividades: 1. Coordinar y programar la logística para las campañas de monitoreo de calidad de agua y parámetros fisicoquímicos. 2. Calibrar y verificar la sonda multiparamétrica para asegurar la precisión en las mediciones antes de cada campaña. 3. Seleccionar y georreferenciar estaciones de muestreo en aguas someras y profundas. 4. Gestionar permisos y coordinar con autoridades y comunidades locales para garantizar el acceso a las zonas de muestreo. 5. Realizar el muestreo bimestral de calidad de agua en las estaciones seleccionadas, midiendo parámetros fisicoquímicos in situ. 6. Documentar y registrar de manera precisa todas las mediciones obtenidas durante las campañas. 7. Analizar los datos recopilados comparándolos con estándares ambientales y normativos. 8. Redactar informes técnicos y preparar presentaciones para socializar los resultados y proponer acciones de gestión.</t>
  </si>
  <si>
    <t>CO1.REQ.7727466</t>
  </si>
  <si>
    <t>OPSP-VEX-0014-2025</t>
  </si>
  <si>
    <t>https://community.secop.gov.co/Public/Tendering/ContractNoticePhases/View?PPI=CO1.PPI.37393119&amp;isFromPublicArea=True&amp;isModal=False</t>
  </si>
  <si>
    <t xml:space="preserve">EDUARDO JESUS CHOLES RODRIGUEZ </t>
  </si>
  <si>
    <t>La presente orden tiene por objeto: La presente orden tiene por objeto: Prestar servicios profesionales en el marco del Convenio No. 7000000063 de 2024, celebrado entre CENIT LOGÍSTICA Y TRANSPORTE DE HIDROCARBUROS S.A.S y la Universidad del Magdalena, para el desarrollo de las siguientes actividades: 1. Contribuir a co-crear (Academia - comunidad de pescadores) y poner en funcionamiento un sistema para el monitoreo participativo de los desembarcos pesqueros artesanales, basado en ciencia ciudadana en el corredor pesquero Rodadero – Aeropuerto. 2. Preparar los instrumentos (formularios de encuesta estructural, actividad, captura y esfuerzo, precios y costos de operación), para el registro de información de los desembarcos pesqueros del área de estudio. 3. Planificar semanalmente el esfuerzo de muestreo directamente con los colectores de campo, que deberá ser establecido considerando sitio de desembarco y arte de pesca. 4. Participar en los procesos de retroalimentación para la corrección de los registros de información de desembarcos pesqueros. 5. Coordinar los procesos de capacitación y formación de las personas de las comunidades aledañas que harán las veces de colectores de información de desembarcos pesqueros. 6. Elaborar un informe trimestral que contenga la estimación de los desembarcos pesqueros, esfuerzo, costos de operación, ingresos y renta operacional por sitio de desembarco y arte de pesca. 7. Colaborar con aquellas actividades de campo, logísticas y administrativas que sean requeridas para cumplir con el alcance planteado en el marco del componente del proyecto.</t>
  </si>
  <si>
    <t>CO1.REQ.7720020</t>
  </si>
  <si>
    <t>OPSP-VEX-0013-2025</t>
  </si>
  <si>
    <t>https://community.secop.gov.co/Public/Tendering/ContractNoticePhases/View?PPI=CO1.PPI.37415591&amp;isFromPublicArea=True&amp;isModal=False</t>
  </si>
  <si>
    <t xml:space="preserve">EDGAR ARTEAGA SOGAMOSO </t>
  </si>
  <si>
    <t>La presente orden tiene por objeto: Prestar servicios profesionales en el marco del Convenio No. 7000000063 de 2024, celebrado entre CENIT LOGÍSTICA Y TRANSPORTE DE HIDROCARBUROS S.A.S y la Universidad del Magdalena, para el desarrollo de las siguientes actividades: 1. Coordinar en el proceso de visibilización y divulgación del proyecto por medio de recursos audiovisuales, redes sociales, talleres, eventos académicos, técnicos o científicos. 2. Coordinar el proceso de apropiación social del conocimiento ante las comunidades por medio de las socializaciones de resultados parciales y las capacitaciones técnicas en monitoreo pesquero y de buceo. 3. Realizar un registro de la comunidad planctónica como insumo para la apropiación social del conocimiento. 4. Coordinar la socialización de resultados parciales del proyecto ante las comunidades, Alcaldía, AUNAP, CORPAMAG, DIMAR y CENIT.5. Realizar informes técnicos del proyecto.</t>
  </si>
  <si>
    <t>CO1.REQ.7727084</t>
  </si>
  <si>
    <t>OPSP-VEX-0012-2025</t>
  </si>
  <si>
    <t>https://community.secop.gov.co/Public/Tendering/ContractNoticePhases/View?PPI=CO1.PPI.37355969&amp;isFromPublicArea=True&amp;isModal=False</t>
  </si>
  <si>
    <t>La presente orden tiene por objeto: Prestar servicios de apoyo a la gestión para el desarrollo de las siguientes actividades: 1. Elaborar informes y documentos que sean solicitados por la Dirección de Desarrollo Social y Productivo, referentes a las actividades de extensión y proyección social. 2. Apoyar en la gestión de documentos remitidos a la Dirección de Desarrollo Social y documentos para firma del Director de Desarrollo Social y Productivo. 3. Apoyar en la organización y planeación de actividades y reuniones programadas desde la Dirección de Desarrollo Social y Productivo. 4. Apoyar en la solicitud y seguimiento de trámites administrativos (viáticos, apoyos económicos y movilidades) de la Dirección de Desarrollo Social y Productivo. 5. Apoyo en la organización de documentos de pago y seguimiento del cumplimiento de las actividades de los contratistas y proveedores adscritos a la Dirección de Desarrollo Social y Productivo. 6. Apoyar en la elaboración de estudio de conveniencia y minutas de las contrataciones de OPSP y OAG de la Dirección de Desarrollo Social y Productivo 7. Apoyar en la organización de eventos y actividades encargadas a la Vicerrectoria de Extensión y Proyección Social a través de la Dirección de Desarrollo Social y Productivo. 8. Apoyo en la gestión de solicitudes de las unidades adscritas a la Vicerrectoria de extensión y Proyección Social.</t>
  </si>
  <si>
    <t>CO1.REQ.7710477</t>
  </si>
  <si>
    <t>OAG-VEX-0011-2025</t>
  </si>
  <si>
    <t>https://community.secop.gov.co/Public/Tendering/ContractNoticePhases/View?PPI=CO1.PPI.37343726&amp;isFromPublicArea=True&amp;isModal=False</t>
  </si>
  <si>
    <t xml:space="preserve">ROVIRA BEATRIZ LOPEZ OYAGA </t>
  </si>
  <si>
    <t>La presente orden tiene por objeto: Prestar servicios profesionales para el desarrollo de las siguientes actividades: Prestar servicios profesionales encaminados al desarrollo y ejecución del plan de Acción de la Dirección de Desarrollo social y Productivo de la Vicerrectoría de Extensión y Proyección Social asociados a: El programa Talento Magdalena, sedes digitales bloque 10, Catedra Universidad en el Territorio y jornadas de atención. Para el alcance del objeto en mención el contratista desarrollará las siguientes actividades: 1. Gestionar de forma coordinada entre la Vicerrectoria de extensión y los respectivos municipios las acciones administrativas necesarias para el funcionamiento de las sedes digitales bloque 10. 2. Realizar acompañamiento en el Programa Talento Magdalena en los aspectos administrativos de los Convenios del Programa Talento Magdalena. 3. Acompañar el desarrollo de la CATEDRA UNIVERSIDAD EN EL TERRITORIO en los aspectos administrativos y logisticos necesarios para el funcionamiento y desarrollo de la misma. 4. Coadyuvar la Coordinación de las distintas jornadas externas que realice la Dirección de Desarrollo Social y Productivo, en cumplimiento al Plan de Acción de la Vicerrectoría de Extensión y Proyección Social. 5. Realizar acompañamiento y servir de enlace con las diferentes entidades público y privadas, para el desarrollo de las iniciativas, programas a cargo de la Dirección de Desarrollo Social y Productivo. 6. Presentar los informes que le sean requeridos por el Vicerrector de Extensión y Proyección Social y/o de las diferentes entidades de los programas Talento Magdalena, ades digitales bloque 10, Catedra Universidad en el Territorio y jornadas de atención</t>
  </si>
  <si>
    <t>CO1.REQ.7704547</t>
  </si>
  <si>
    <t>OPSP-VEX-0010-2025</t>
  </si>
  <si>
    <t>https://community.secop.gov.co/Public/Tendering/ContractNoticePhases/View?PPI=CO1.PPI.37290546&amp;isFromPublicArea=True&amp;isModal=False</t>
  </si>
  <si>
    <t xml:space="preserve">HARRISON PINEDA PEREZ </t>
  </si>
  <si>
    <t>La presente orden tiene por objeto: 1. Asesorar a la Vicerrectoría de Extensión y Proyección Social en la interpretación y presentación de información financiera de acuerdo con los requerimientos y solicitudes. 2. Elaborar los estudios de mercado, los sondeos comerciales y presupuestos de los procesos de contratación que adelante la Vicerrectoría de Extensión y Proyección Social 3. Asesorar en la elaboración de las propuestas económicas de los procesos de contratación en los cuales la Vicerrectoría de Extensión y Proyección Social, participe como proponente 4. Asesorar en la elaboración y proyección de las evaluaciones de las propuestas económicas presentadas por los participante en los procesos de contratación que adelante la Vicerrectoría de Extensión y Proyección Social. 5. Realizar seguimiento financiero a los contratos interadministrativos y a los convenios suscritos por la Vicerrectoría de Extensión y Proyección Social.</t>
  </si>
  <si>
    <t>CO1.REQ.7686939</t>
  </si>
  <si>
    <t>OPSP-VEX-0009-2025</t>
  </si>
  <si>
    <t>https://community.secop.gov.co/Public/Tendering/ContractNoticePhases/View?PPI=CO1.PPI.37270766&amp;isFromPublicArea=True&amp;isModal=False</t>
  </si>
  <si>
    <t xml:space="preserve">ROBERTO ALFONSO GARCIA CAMPO </t>
  </si>
  <si>
    <t>La presente orden tiene por objeto: Prestar servicios profesionales en el marco del Convenio No. 7000000063 de 2024, celebrado entre CENIT LOGÍSTICA Y TRANSPORTE DE HIDROCARBUROS S.A.S y la Universidad del Magdalena, para el desarrollo de las siguientes actividades: 1. Apoyar en la coordinación en el proceso de visibilización y divulgación del proyecto por medio de recursos audiovisuales, talleres, eventos académicos, técnicos o científicos. 2. Apoyar en la coordinación el proceso de apropiación social del conocimiento ante las comunidades por medio de las socializaciones de resultados parciales. 3. Coordinar las actividades de campo, logísticas y administrativas que sean requeridas para cumplir con el alcance planteado en el marco del convenio. 4. Apoyar en la planificación de los entregables comprometidos en el marco del convenio en coordinación con los responsables de cada componente. 5. Apoyar en la coordinación de la socialización de resultados parciales del proyecto ante las comunidades, Alcaldía, AUNAP, CORPAMAG, DIMAR y CENIT.</t>
  </si>
  <si>
    <t>CO1.REQ.7678971</t>
  </si>
  <si>
    <t>OPSP-VEX-0008-2025</t>
  </si>
  <si>
    <t>https://community.secop.gov.co/Public/Tendering/ContractNoticePhases/View?PPI=CO1.PPI.37269846&amp;isFromPublicArea=True&amp;isModal=False</t>
  </si>
  <si>
    <t xml:space="preserve">DANIEL DAVID GRANADOS PARODI </t>
  </si>
  <si>
    <t>La presente orden tiene por objeto: prestar los servicios de apoyo a la gestión para el desarrollo de las siguientes actividades: 1) Entrega del formato de procesos contractuales de la vigencia 2024 donde se encuentren registradas las 696 órdenes y/o contratos con sus respectivas novedades, suscritas en la Vicerrectoría de Extensión y Proyección Social. 2) Registrar órdenes de servicios en las plataformas Sistema Integral de Auditorias SIA OBSERVA, Sistema Electrónico para la Contratación Pública- SECOP II Y Sistema de información y Gestión del Empleo Público SIGEP II. 3) Registrar la totalidad de pagos de las órdenes de servicios en las plataformas SIA OBSERVA y SECOP II. 4) Elaborar y actualizar la matriz de los procesos contractuales. 5) Rendir informes mensuales o cuando el supervisor así lo requiera, sobre las actividades desarrolladas en cumplimiento de la orden de prestación de servicios. 6) Revisar y cargar las pólizas en la plataforma Sistema Electrónico para la Contratación Pública- SECOP II.</t>
  </si>
  <si>
    <t>CO1.REQ.7678740</t>
  </si>
  <si>
    <t>OAG-VEX-0007-2025</t>
  </si>
  <si>
    <t>https://community.secop.gov.co/Public/Tendering/ContractNoticePhases/View?PPI=CO1.PPI.37269208&amp;isFromPublicArea=True&amp;isModal=False</t>
  </si>
  <si>
    <t xml:space="preserve">ESTEFANIA DE JESUS VASQUEZ CAMPO </t>
  </si>
  <si>
    <t>La presente orden tiene por objeto: Prestar servicios profesionales para el desarrollo de las siguientes actividades: 1. Realizar la matriz de seguimiento de Proveedores, Ordenes de prestación de servicios OPSP y OAG y procesos contractuales donde se verifique el cumplimiento, procedimientos y terminaciones de las ordenes y/o contratos en el sistema integral de auditoria SIA OBSERVA Vigencia 2024 2. Registrar y cargar la información precontractual, contractual y postcontractual de las ordenes y/o contratos suscritos por la Vicerrectoria de Extensión y Proyección Social en las plataformas Sistema Integral de Auditorias SIA OBSERVA, Sistema Electrónico para la Contratación Pública- SECOP II y Sistema de información y Gestión del Empleo Público SIGEP II. 3. Realizar la marcación de la información precontractual y contractual para el cumplimiento de la rendición mensual a la plataforma SIA OBSERVA- Auditoría de las Órdenes y/o contratos suscritos por la Vicerrectoria de Extensión y Proyección Social. 4. Elaborar y actualizar la matriz de los procesos contractuales. 5. Archivar la información de los convenios suscritos en los medios tecnológicos designados por la Vicerrectoria de Extensión y Proyección Social. 6. Rendir informes mensuales o cuando el supervisor así lo requiera, sobre las actividades desarrolladas en cumplimiento de la presente orden.</t>
  </si>
  <si>
    <t>CO1.REQ.7678608</t>
  </si>
  <si>
    <t>OPSP-VEX-0006-2025</t>
  </si>
  <si>
    <t>https://community.secop.gov.co/Public/Tendering/ContractNoticePhases/View?PPI=CO1.PPI.37255451&amp;isFromPublicArea=True&amp;isModal=False</t>
  </si>
  <si>
    <t xml:space="preserve">HERNANDO JOSE MOGOLLON ROCHA </t>
  </si>
  <si>
    <t>La presente orden tiene por objeto: Prestar servicios profesionales para el desarrollo de las siguientes actividades: 1. Elaborar y poner en marcha los cuadros de procesos pre-contractuales y jurídicos donde se llevara el registro y control de todos los trámites administrativos (contratos, Resoluciones, otro si, liquidaciones, terminaciones, entre otros procesos.) y jurídicos (Repuesta de demandas, Derechos de petición, entre otros procesos) actualizados para cumplir con registro del 2025, dichos cuadros deben cumplir con las especificaciones dadas por los lideres de ambos procesos (Temas, columnas, alarmas, registro de horas) y por último el cuadro tendrá conexión con la interface en POWER-BI para la fácil lectura de la información ante el vicerrector de extensión y proyección social. 2. Realizar la activación de usuarios y la revisión en la plataforma del GEDOCO y SIGEP II de los documentos precontractuales necesarios para la elaboración de órdenes de servicios profesionales y de apoyo a la gestión de la Vicerrectoria de Extensión y Proyección Social. 3. Apoyar la solicitud de creación de correos institucionales a nuevos contratistas. 4. Registrar ordenes de servicios en las plataformas Sistema Integral de Auditorias SIA OBSERVA, Sistema Electrónico para la Contratación Pública SECOP II y Sistema de información y Gestión del Empleo Público SIGEP II. 5. Elaborar y actualizar la matriz de los procesos contractuales. 6. Realizar en la habilitación de pagos en la plataforma GEDOCO de los contratistas por prestación de servicios profesionales y de apoyo a la gestión de la Vicerrectoría de Extensión y Proyección Social. 7. Realizar en la revisión de los documentos para trámite de liquidación de honorarios de los contratistas por prestación de servicios de la Vicerrectoría de Extensión y Proyección Social. 8. Cargar los contratos en la plataforma GEDOCO para solicitar la firma del contratista y solicitar el Registro Presupuesta.</t>
  </si>
  <si>
    <t>CO1.REQ.7674428</t>
  </si>
  <si>
    <t>OPSP-VEX-0005-2025</t>
  </si>
  <si>
    <t>https://community.secop.gov.co/Public/Tendering/ContractNoticePhases/View?PPI=CO1.PPI.37254837&amp;isFromPublicArea=True&amp;isModal=False</t>
  </si>
  <si>
    <t xml:space="preserve">LAINA VANESSA CERVANTES AREVALO </t>
  </si>
  <si>
    <t>La presente orden tiene por objeto: Prestar servicios profesionales para el desarrollo de las siguientes actividades: 1) Entrega de los expedientes precontractuales, contractuales y poscontractuales de las 696 ordenes y/o contratos suscritos por la Vicerrectora de Extensión en el periodo 2024. 2) Apoyar en la activación de usuarios y la revisión de hojas de vida en la plataforma SIGEP II de los documentos precontractuales necesarios para la elaboración de órdenes de servicios profesionales y de apoyo a la gestión de la Vicerrectoria de Extensión y Proyección Social.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Registrar novedades contractuales de las ordenes de servicios suscritas por la Vicerrectoria de Extensión y Proyección Social en las plataformas Sistema Integral de Auditorias SIA OBSERVA, Sistema Electrónico para la Contratación Pública SECOP II y Sistema de información y Gestión del Empleo Público SIGEP II. 6) Archivar la información contractual en los medios tecnológicos designados por la Vicerrectoria de Extensión y Proyección Social. 7) Rendir informes mensuales o cuando el supervisor asi lo requiera, sobre las actividades desarrolladas en cumplimiento de la presente orden.</t>
  </si>
  <si>
    <t>CO1.REQ.7674346</t>
  </si>
  <si>
    <t>OPSP-VEX-0004-2025</t>
  </si>
  <si>
    <t>https://community.secop.gov.co/Public/Tendering/ContractNoticePhases/View?PPI=CO1.PPI.37254442&amp;isFromPublicArea=True&amp;isModal=False</t>
  </si>
  <si>
    <t xml:space="preserve">RITO ANTONIO PINEDA BONETT </t>
  </si>
  <si>
    <t>La presente orden tiene por objeto: Prestar servicios profesionales para asesorar juridicamente a la Vicerrectoría de Extensión y Proyección Social en el marco de los convenios que haya suscrito con entidades públicas y realizar las siguientes actividades: 1). Entregar informe de obligaciones contractuales asociadas a pagos y actividades a desarrollar de contratos y/o convenios interadministrativos con entidades externas al cierre de vigencia 2024. 2). Prestar asesoría jurídica en las etapas precontractual, contractual y postcontractual de los procesos de selección adelantados en la Vicerrectoria de Extensión y Proyección Social. 3) Prestar asesoria juridica y resolver consultas de tipo jurídico sobre la ejecución de los proyectos de la Vicerrectoria de Extensión y Proyección Social de conformidad con la normatividad vigente. 4) Prestar asesoría jurídica contractual en los procesos de licitación y/o convocatorias en los que sea requerido. 5) Proyectar minutas de convenios y contratos que requiera la Vicerrectoria de Extensión y Proyección Social. 6) Proyectar respuestas a las consultas, peticiones, quejas y reclamos que se generen en la Vicerrectoria de Extensión y Proyección Social, tomando en consideración los términos de la Ley y los procedimientos internos establecidos. 7) Elaborar los conceptos juridicos que sean solicitados por la Vicerrectoria de Extensión y Proyección Social y/o por la Oficina Asesora Juridica de la Universidad.</t>
  </si>
  <si>
    <t>CO1.REQ.7674090</t>
  </si>
  <si>
    <t>OPSP-VEX-0003-2025</t>
  </si>
  <si>
    <t>https://community.secop.gov.co/Public/Tendering/ContractNoticePhases/View?PPI=CO1.PPI.37253721&amp;isFromPublicArea=True&amp;isModal=False</t>
  </si>
  <si>
    <t xml:space="preserve">JORGE ELIECER ARDILA OROZCO </t>
  </si>
  <si>
    <t>La presente orden tiene por objeto: Prestar servicios profesionales para asesorar jurídicamente a la Vicerrectoría de Extensión y Proyección Social en el marco de los convenios y/o contratos que haya suscrito con entidades públicas y para realizar las siguientes actividades: 1) Prestar asesoría jurídica en las etapas precontractual, contractual y postcontractual de los procesos de selección adelantados en la Vicerrectoría de Extensión y Proyección Social. 2) Prestar asesoría jurídica y resolver consultas de tipo juridico sobre la ejecución de los proyectos de la Vicerrectoría de Extensión y Proyección Social de conformidad con la normatividad vigente. 3) Prestar asesoría jurídica contractual en los procesos de selección en los que la Universidad actúe en calidad de interesado o proponente. 4) Proyectar minutas de convenios y contratos que requiera la Vicerrectoría de Extensión y Proyección Social. 5) Revisar pólizas para su respectiva aprobación. 6) Prestar asesoría y revisión jurídica de tramites cobros que realice la entidad cuando actúe como contratista. 7) Prestar asesoria juridica en las actuaciones administrativas que adelante en la Vicerrectoría de Extensión y Proyección Social que se originen por requerimientos, consultas, peticiones, quejas y reclamos, tomando en consideración los términos de la Ley y los procedimientos internos establecidos.</t>
  </si>
  <si>
    <t>CO1.REQ.7674018</t>
  </si>
  <si>
    <t>OPSP-VEX-0002-2025</t>
  </si>
  <si>
    <t>https://community.secop.gov.co/Public/Tendering/ContractNoticePhases/View?PPI=CO1.PPI.37186315&amp;isFromPublicArea=True&amp;isModal=False</t>
  </si>
  <si>
    <t xml:space="preserve">KATHERIN JULIETH ALMENDRALES TEJEDA </t>
  </si>
  <si>
    <t>La presente orden tiene por objeto: Prestar servicios profesionales para el acompañamiento de los procesos de la Vicerrectoría de Extensión y Proyección Social, desarrollando las siguientes actividades: 1. Revisar los contratos y convenios suscritos en la vigencia 2024 con saldo y distribuir como serán adicionados al presupuesto 2025. 2. Revisión de solicitudes de carácter administrativo realizadas a la Vicerrectoría de extensión y proyección social. 3. Elaboración de resoluciones de viáticos, vinculación Docente y Funcionarios, pago de estímulo económico, comisiones, apoyo económico, ayudantías administrativas de acuerdo a requerimiento del supervisor de la orden. 4. Revisar y validar las hojas de vida del personal a contratar por funcionamiento, plan de acción y de los proyectos adscritos a la Vicerrectoría de Extensión y proyección social, y enviar a activación de usuarios para el cargue de la documentación por parte del contratista 5. Recopilar, analizar, revisar y diligenciar los formatos requeridos en la etapa precontractual y contractual de las órdenes de gasto autorizadas por la Vicerrectoría de Extensión y Proyección Social. 6. Designar los requerimientos de contratación al grupo de apoyo administrativo de forma equitativa. 7. Realizar seguimiento a solicitud de CDP, traslados presupuestales y afectaciones de funcionamiento y plan de acción 8. Realizar los sondeos comerciales de productos, bienes y servicios para y acompañamiento de acuerdo con los tramites de selección de proveedores de extensión. 9. Revisión en las plataformas GEDOCO de los documentos de pago aportado por los contratistas de funcionamiento, plan de acción y los proyectos adscritos a la Vicerrectoría de Extensión y proyección social. 10. Apoyar en el diligenciamiento de las diferentes matrices de ejecución presupuestal y del Sistema de Información de la Vicerrectoría. 11. Rendir informes mensuales o cuando el supervisor así lo requiera, sobre las actividades desarrolladas en cumplimiento de la orden de prestación de servicios</t>
  </si>
  <si>
    <t>CO1.REQ.7673546</t>
  </si>
  <si>
    <t>OPSP-VEX-0001-2025</t>
  </si>
  <si>
    <t>Escribir la Dependencia correspondiente</t>
  </si>
  <si>
    <t>VICERRECTORIA ADMINISTRATIVA</t>
  </si>
  <si>
    <t>OPSP-VAD-0001-2025</t>
  </si>
  <si>
    <t>CO1.REQ.7498581</t>
  </si>
  <si>
    <t>LA PRESENTE ORDEN TIENE POR OBJETO: 1. APOYAR EN EL TRÁMITE DE LAS SOLICITUDES DE ADICIÓN, TERMINACIÓN, SUSPENSIÓN, MODIFICACIÓN, LIQUIDACIÓN, RESCILIACIÓN Y REINICIO DE LAS ÓRDENES DE SERVICIOS PROFESIONALES Y DE APOYO A LA GESTIÓN SUSCRITAS POR EL VICERRECTOR ADMINISTRATIVO Y/O EL DIRECTOR ADMINISTRATIVO. 2. APOYAR EN LA ACTIVACIÓN DE USUARIOS EN LAS PLATAFORMAS DEL GEDOCO Y SIGEP II DE LOS DE LAS PERSONAS A VINCULAR MEDIANTE ÓRDENES DE PRESTACIÓN DE SERVICIOS PROFESIONALES Y DE APOYO A LA GESTIÓN SUSCRITAS POR EL VICERRECTOR ADMINISTRATIVO Y/O EL DIRECTOR ADMINISTRATIVO. 3. APOYAR CON LA REVISIÓN EN LA PLATAFORMA DEL GEDOCO Y SIGEP II DE LOS DOCUMENTOS PRECONTRACTUALES NECESARIOS PARA LA ELABORACIÓN DE ÓRDENES DE SERVICIOS PROFESIONALES Y DE APOYO A LA GESTIÓN DEL VICERRECTOR ADMINISTRATIVO Y/O DIRECTOR ADMINISTRATIVO. 4. APOYAR EN LA CREACIÓN DE LA MATRIZ CONTRACTUAL, PROYECCIÓN, REMISIÓN PARA REVISIÓN JURÍDICA, FIRMA DE LAS PARTES, REGISTRO PRESUPUESTAL DE MINUTAS DE ADICIONES Y ÓRDENES DE PRESTACIÓN DE SERVICIOS PROFESIONALES Y DE APOYO A LA GESTIÓN SUSCRITAS POR EL VICERRECTOR ADMINISTRATIVO Y/O EL DIRECTOR ADMINISTRATIVO. 5. APOYAR EN EL REGISTRO DE INFORMACIÓN Y CARGUE DE ADICIONES Y ÓRDENES DE PRESTACIÓN DE SERVICIOS PROFESIONALES Y DE APOYO A LA GESTIÓN EN LA PLATAFORMA DEL GEDOCO. 6. ASESORAR Y APOYAR A LA VICERRECTORÍA ADMINISTRATIVA EN EL DILIGENCIAMIENTO DE LOS FORMATOS DE SOLICITUDES DE CDP, DE AFECTACIONES PRESUPUESTALES Y DE TRASLADOS INTERNOS ENTRE RUBROS DE FUNCIONAMIENTO CENTRAL O DEL PLAN DE ACCIÓN INSTITUCIONAL DE LAS ÓRDENES DE PRESTACIÓN DE SERVICIOS PROFESIONALES Y APOYO A LA GESTIÓN. 7. APOYAR A LA VICERRECTORÍA ADMINISTRATIVA EN LA REVISIÓN DEL REPORTE DE COMPROMISOS PRESUPUESTALES DE LAS ÓRDENES Y/O OTROSÍ DE PRESTACIÓN DE SERVICIOS PROFESIONALES Y DE APOYO A LA GESTIÓN . 8. APOYAR EN EL CARGUE DE LOS CONTRATOS, MODIFICACIONES, Y LIQUIDACIONES DE LAS ÓRDENES DE PRESTACIÓN DE SERVICIOS PROFESIONALES Y DE APOYO A LA GESTIÓN DE LA VICERRECTORÍA ADMINISTRATIVA EN LA PLATAFORMA SIGEP II. 9. APOYAR EN LA REVISIÓN DE LA INFORMACIÓN PRECONTRACTUAL, CONTRACTUAL Y POSTCONTRACTUAL CARGADA EN LAS PLATAFORMAS EN LAS PLATAFORMAS DEL SIA OBSERVA, SECOP II Y SIGEP II DE TODOS LOS PROCESOS DE CONTRATACIÓN QUE ADELANTE LA UNIVERSIDAD A TRAVÉS DE LA VICERRECTORÍA ADMINISTRATIVA Y/O DIRECCIÓN ADMINISTRATIVA. 10. APOYAR EN LA COORDINACIÓN, ASIGNACIÓN Y SEGUIMIENTO DEL CARGUE Y/O ACTUALIZACIÓN DE INFORMACIÓN RELACIONADA A LAS ÓRDENES DE PRESTACIÓN DE SERVICIOS PROFESIONALES Y DE APOYO A LA GESTIÓN DE TODOS LOS PROCESOS DE CONTRATACIÓN QUE ADELANTE LA UNIVERSIDAD A TRAVÉS DE LA VICERRECTORÍA ADMINISTRATIVA Y/O DIRECCIÓN ADMINISTRATIVA EN LA PLATAFORMA DEL SECOP II. 11. APOYAR EN LA ELABORACIÓN Y ENVÍO DE LA INFORMACIÓN CONCERNIENTE A LAS ÓRDENES DE PRESTACIÓN DE SERVICIOS PROFESIONALES Y DE APOYO A LA GESTIÓN, SUSCRITAS POR EL VICERRECTOR ADMINISTRATIVO Y/O EL DIRECTOR ADMINISTRATIVO QUE SEA SOLICITADA POR LAS DIFERENTES ENTIDADES DEL ESTADO Y DEMÁS DEPENDENCIAS DE LA UNIVERSIDAD. 12. APOYAR EN LOS TRÁMITES NECESARIOS PARA LA VERIFICACIÓN DE LAS CONDUCTAS RELACIONADAS CON VIOLENCIA DE GÉNERO DE LOS CONTRATISTAS QUE VINCULE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</si>
  <si>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LEIDY VANESA FUENTES TAVERA</t>
  </si>
  <si>
    <t xml:space="preserve">JOHANA MILENA HEANO HENAO </t>
  </si>
  <si>
    <t>https://community.secop.gov.co/Public/Tendering/OpportunityDetail/Index?noticeUID=CO1.NTC.7377794&amp;isFromPublicArea=True&amp;isModal=False</t>
  </si>
  <si>
    <t>OPSP-VAD-0002-2025</t>
  </si>
  <si>
    <t>CO1.REQ.7498958</t>
  </si>
  <si>
    <t>LA PRESENTE ORDEN TIENE POR OBJETO: 1. APOYAR CON EL RECIBO EN DIGITAL DE LOS ESTUDIOS DE CONVENIENCIA Y OPORTUNIDAD PARA CONTRATAR, ASÍ COMO DE LAS SOLICITUDES DE ADICIÓN, TERMINACIÓN, SUSPENSIÓN Y DEMÁS NOVEDADES DE LAS ORDENES DE SERVICIOS PROFESIONALES Y DE APOYO A LA GESTIÓN SUSCRITAS POR EL VICERRECTOR Y EL DIRECTOR ADMINISTRATIVO. 2.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ORDENES DE SERVICIOS PROFESIONALES Y DE APOYO A LA GESTIÓN DE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</si>
  <si>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CRISTINA ISABEL VELASQUEZ ESCOBAR</t>
  </si>
  <si>
    <t>https://community.secop.gov.co/Public/Tendering/OpportunityDetail/Index?noticeUID=CO1.NTC.7378153&amp;isFromPublicArea=True&amp;isModal=False</t>
  </si>
  <si>
    <t>OPSP-VAD-0003-2025</t>
  </si>
  <si>
    <t>CO1.REQ.7499365</t>
  </si>
  <si>
    <t>LA PRESENTE ORDEN TIENE POR OBJETO: 1) BRINDAR ASESORÍA Y ORIENTACIÓN EN MATERIA JURÍDICA EN EL ÁREA DE CONTRATACIÓN AL VICERRECTOR ADMINISTRATIVO DE LA UNIVERSIDAD. 2) APOYAR O REALIZAR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ASESORAR Y ACOMPAÑAR AL VICERRECTOR ADMINISTRATIVO EN LOS PROCESOS ADMINISTRATIVOS A QUE HAYA LUGAR, CON EL FIN DE LOGRAR LOS FINES DE LA CONTRATACIÓN. 9) PARTICIPAR EN LAS REUNIONES A LAS QUE SEA CONVOCADO POR LAS VICERRECTORÍAS DE LA UNIVERSIDAD PARA ASESORAR EN TEMAS JURÍDICOS Y CONTRACTUALES. 10)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</si>
  <si>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OLIVER JOSE GREGORIO OROZCO SANJUANELO</t>
  </si>
  <si>
    <t>JAIME ALFREDO NOGUERA SERRANO</t>
  </si>
  <si>
    <t>https://community.secop.gov.co/Public/Tendering/OpportunityDetail/Index?noticeUID=CO1.NTC.7378733&amp;isFromPublicArea=True&amp;isModal=False</t>
  </si>
  <si>
    <t>OPSP-VAD-0004-2025</t>
  </si>
  <si>
    <t>CO1.REQ.7499811</t>
  </si>
  <si>
    <t>LA PRESENTE ORDEN TIENE POR OBJETO: 1. ASESORAR A LA VICERRECTORÍA ADMINISTRATIVA EN LA ESTRUCTURACIÓN DE PROCESOS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</si>
  <si>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OSCAR SAID DURAN QUINTERO</t>
  </si>
  <si>
    <t>https://community.secop.gov.co/Public/Tendering/OpportunityDetail/Index?noticeUID=CO1.NTC.7378800&amp;isFromPublicArea=True&amp;isModal=False</t>
  </si>
  <si>
    <t>OPSP-VAD-0005-2025</t>
  </si>
  <si>
    <t>CO1.REQ.7499875</t>
  </si>
  <si>
    <t>LA PRESENTE ORDEN TIENE POR OBJETO: 1. APOYAR EN EL TRÁMITE DE LAS SOLICITUDES DE ADICIÓN, TERMINACIÓN, SUSPENSIÓN, MODIFICACIÓN, LIQUIDACIÓN, RESCILIACIÓN Y REINICIO DE LAS ÓRDENES DE SERVICIOS PROFESIONALES Y DE APOYO A LA GESTIÓN SUSCRITAS POR EL VICERRECTOR ADMINISTRATIVO Y EL DIRECTOR ADMINISTRATIVO. 2. APOYAR EN LA REVISIÓN EN LA PLATAFORMA DEL GEDOCO Y SIGEP II DE LOS DOCUMENTOS PRECONTRACTUALES NECESARIOS PARA LA ELABORACIÓN DE ÓRDENES DE SERVICIOS PROFESIONALES Y DE APOYO A LA GESTIÓN DEL VICERRECTOR ADMINISTRATIVO Y/O DIRECTOR ADMINISTRATIVO. 3. APOYAR EN EL CARGUE Y ACTUALIZACIÓN DE INFORMACIÓN PRECONTRACTUAL, CONTRACTUAL Y POSTCONTRACTUAL EN LAS PLATAFORMAS DEL SIA OBSERVA , SECOP II Y SIGEP II DE LAS ÓRDENES SUSCRITAS POR EL VICERRECTOR ADMINISTRATIVO Y/O DIRECTOR ADMINISTRATIVO. 4. APOYAR EN LA REVISIÓN DE LA INFORMACIÓN CONTRACTUAL CARGADA EN LAS PLATAFORMAS DEL SIA OBSERVA- AUDITORÍA, SIGEP II, SECOP II POR LOS DIFERENTES ORDENADORES DEL GASTO DELEGADOS. 5. APOYAR AL GRUPO DE CONTRATACIÓN EN LA ORGANIZACIÓN DEL ARCHIVO DIGITAL DE LAS ÓRDENES DE SERVICIOS PROFESIONALES Y DE APOYO A LA GESTIÓN SUSCRITAS POR EL VICERRECTOR ADMINISTRATIVO Y/O EL DIRECTOR ADMINISTRATIVO. 6. APOYAR EN LA REVISIÓN DE LOS DOCUMENTOS PARA TRÁMITE DE LIQUIDACIÓN DE HONORARIOS DE LOS CONTRATISTAS POR PRESTACIÓN DE SERVICIOS PROFESIONALES Y DE APOYO A LA GESTIÓN DE LA VICERRECTORÍA ADMINISTRATIVA Y DIRECCIÓN ADMINISTRATIVA. 7. ELABORAR LAS PLANILLAS PARA EL TRÁMITE DE LIQUIDACIÓN DE HONORARIOS DE LOS CONTRATISTAS POR PRESTACIÓN DE SERVICIOS PROFESIONALES Y DE APOYO A LA GESTIÓN DE LA VICERRECTORÍA ADMINISTRATIVA Y/O DIRECCIÓN ADMINISTRATIVA POR MEDIO DEL SINAP V6, TENIENDO EN CUENTA LOS DESCUENTOS POR CONCEPTO DE RETENCIÓN EN LA FUENTE, EMBARGOS JUDICIALES, ESTAMPILLAS DEPARTAMENTALES Y DEMÁS DESCUENTOS QUE CORRESPONDAN. 8. APOYAR LA SUPERVISIÓN DE LAS ÓRDENES DE PRESTACIÓN DE SERVICIOS PROFESIONALES Y DE APOYO DE LOS CONTRATISTAS QUE APOYAN EL PROCESO DE GESTIÓN, REVISIÓN PRECONTRACTUAL Y DOCUMENTOS PARA LA LIQUIDACIÓN DE HONORARIOS. 9. RENDIR INFORMES MENSUALES O CUANDO EL SUPERVISOR ASÍ LO REQUIERA, SOBRE LAS ACTIVIDADES DESARROLLADAS EN CUMPLIMIENTO DE LA ORDEN DE PRESTACIÓN DE SERVICIOS. 10. HABILITAR PAGOS EN LA PLATAFORMA GEDOCO DE LOS CONTRATISTAS POR PRESTACIÓN DE SERVICIOS PROFESIONALES Y DE APOYO A LA GESTIÓN DE LA VICERRECTORÍA Y/O DIRECCIÓN ADMINISTRATIVA. 11. CARGAR AL SISTEMA DE INFORMACIÓN FINANCIERO- SINAP, LO CORRESPONDIENTE A LOS DATOS DE LOS CONTRATISTAS POR PRESTACION DE SERVICIOS PROFESIONALES Y DE APOYO A LA GESTIÓN VINCULADOS POR LA VICERRECTORÍA ADMINISTRATIVA Y/O LA DIRECCIÓN ADMINISTRATIVA. 12. REALIZAR EL CARGUE DE LA INFORMACIÓN RELACIONADA CON LAS ESTAMPILLAS DEPARTAMENTALES ASOCIADAS A LOS CONTRATOS DE PRESTACION DE SERVICIOS PROFESIONALES Y DE APOYO A LA GESTIÓN SUSCRITOS POR EL VICERRECTOR ADMINISTRATIVO Y/O EL DIRECTOR ADMINISTRATIVO,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</si>
  <si>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CAROLINA MARTINEZ GUERRERO</t>
  </si>
  <si>
    <t>OSCAR FERNANDO CASTILLO MOSCARELLA</t>
  </si>
  <si>
    <t>https://community.secop.gov.co/Public/Tendering/OpportunityDetail/Index?noticeUID=CO1.NTC.7379242&amp;isFromPublicArea=True&amp;isModal=False</t>
  </si>
  <si>
    <t>OPSP-VAD-0006-2025</t>
  </si>
  <si>
    <t>CO1.REQ.7500628</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</si>
  <si>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3. APOYAR EN LA REVISIÓN DE LOS DOCUMENTOS PRECONTRACTULES Y PROYECCIÓN DE MINUTAS DE ÓRDENES, CONTRATOS, CONVENIOS, PROCESOS DE CONVOCATORIAS, TÉRMINOS DE REFERENCIA, ACTOS ADMINISTRATIVOS, ACTAS DE INICIO, SUSPENSIÓN, REINICIO, OTROSÍ, ACTAS FINALES, DE TERMINACIÓN Y LIQUIDACIÓN. 4. APOYAR EN EL CARGUE Y ACTUALIZACIÓN DE INFORMACIÓN PRECONTRACTUAL, CONTRACTUAL Y POSTCONTRACTUAL EN LAS PLATAFORMAS DEL SIA OBSERVA, SECOP II Y SIGEP II DE LAS ORDENES SUSCRITAS POR EL VICERRECTOR ADMINISTRATIVO Y/O DIRECTOR ADMINISTRATIVO. 5. APOYAR EN LA REVISIÓN DE LA INFORMACIÓN CONTRACTUAL CARGADA EN LAS PLATAFORMAS DEL SIA OBSERVA AUDITORIA, SIGEP II Y SECOP II POR LOS DIFERENTES ORDENADORES DEL GASTO DELEGADOS. 6. APOYAR AL GRUPO DE CONTRATACIÓN EN LA ORGANIZACIÓN DEL ARCHIVO DIGITAL DE LAS ORDENES DE SERVICIOS PROFESIONALES Y DE APOYO A LA GESTIÓN SUSCRITAS POR EL VICERRECTOR ADMINISTRATIVO Y/O EL DIRECTOR ADMINISTRATIVO. 7. EMITIR LOS CONCEPTOS JURÍDICOS QUE LE HAYAN SIDO TRASLADADOS Y QUE TENGAN RELACIÓN CON EL ÁMBITO DE COMPETENCIA DEL GRUPO DE CONTRATACIÓN. 8. PROYECTAR RESPUESTAS A LAS PETICIONES QUE LE SEAN TRASLADADAS, CON EL FIN QUE LAS MISMAS SE RESUELVAN DENTRO DE LOS PLAZOS Y/O TÉRMINOS ESTABLECIDOS EN LA LEY. 9. RENDIR INFORMES MENSUALES O CUANDO EL SUPERVISOR ASÍ LO REQUIERA, SOBRE LAS ACTIVIDADES DESARROLLADAS EN CUMPLIMIENTO DE LA ORDEN DE PRESTACIÓN DE SERVICIOS. 10. PRESTAR ASESORÍA Y APOYAR EN LA REVISIÓN DE LOS DOCUMENTOS CONTRACTUALES Y POSTCONTRACTUALES QUE LE SEAN TRASLADADOS DE LOS PROCESOS DE CONTRATACIÓN DE OBRA, BIENES Y SERVICIOS ADELANTADOS POR UNIMAGDALENA. 11. ASESORAR Y APOYAR EL PROCESO DE REVISIÓN DE GARANTÍAS CONTRACTUALES PARA APROBACIÓN POR PARTE DEL ORDENADOR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</si>
  <si>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EYIS ADALBERTO TORO RODRIGUEZ</t>
  </si>
  <si>
    <t>https://community.secop.gov.co/Public/Tendering/OpportunityDetail/Index?noticeUID=CO1.NTC.7380006&amp;isFromPublicArea=True&amp;isModal=False</t>
  </si>
  <si>
    <t>OPSP-VAD-0007-2025</t>
  </si>
  <si>
    <t>CO1.REQ.7500641</t>
  </si>
  <si>
    <t>LA PRESENTE ORDEN TIENE POR OBJETO: 1. APOYAR LA ARTICULACIÓN DE LOS RECURSOS TÉCNICOS TECNOLÓGICOS Y LOGÍSTICOS EN CONJUNTO CON LOS DIRECTORES Y COORDINADORES DE LOS PROYECTOS, CON LA ESTRATEGIA DE ADMINISTRACIÓN ADECUADA PARA EL DESARROLLO DE LAS ACTIVIDADES PARA EL CUMPLIMIENTO DE LOS INDICADORES DE LOS PROYECTOS EJECUTADOS POR LA VICERRECTORÍA ADMINISTRATIVA. 2. ASESORAR Y APOYAR EN LA REVISIÓN, VERIFICACIÓN Y COMPROBACIÓN DE LA DOCUMENTACIÓN TÉCNICA, PRESUPUESTOS, ESTUDIOS DE MERCADO QUE SE HAYAN REALIZADO EN LAS CONVOCATORIAS DE PROYECTOS DE INVESTIGACIÓN Y QUE SE PRETENDAN FINANCIAR CON RECURSOS DEL SISTEMA GENERAL DE REGALÍAS (SGR) PARA LA UNIVERSIDAD DEL MAGDALENA. 3. APOYAR EN LA PROYECCIÓN DE RESPUESTAS A CONSULTAS, SOLICITUDES EN GENERAL QUE SEAN ASIGNADAS POR LA VICERRECTORÍA ADMINISTRATIVA, ORIGINADAS POR PARTE DE LOS DIRECTORES Y COORDINADORES DE LOS DIFERENTES PROYECTOS. 4. ESTRUCTURAR LOS CRONOGRAMAS DE TRABAJO Y SEGUIMIENTO DE ACTIVIDADES A REALIZAR PARA EL CUMPLIMIENTO DE LOS INDICADORES DE LOS CONVENIOS Y PROYECTOS A CARGO DE LA VICERRECTORÍA ADMINISTRATIVA. 5. APOYAR LA EJECUCIÓN FINANCIERA Y ADMINISTRATIVA DE LAS ACTIVIDADES DE LOS PROYECTOS EJECUTADOS POR LA VICERRECTORÍA ADMINISTRATIVA PARA DAR CUMPLIMIENTO DE OBJETIVOS PROGRAMADOS. 6. APOYAR EL SEGUIMIENTO PERMANENTE A LOS PROCEDIMIENTOS DE INCORPORACIÓN DE RECURSOS DE LOS DISTINTOS PROYECTOS QUE ADELANTA LA VICERRECTORÍA ADMINISTRATIVA, TRÁMITES DE DESEMBOLSOS Y DEMÁS PAGOS QUE SE LLEVEN A CABO DURANTE LA EJECUCIÓN DE LOS PROYECTOS. 7. APOYAR EN LA ORGANIZACIÓN Y CLASIFICACIÓN DE LA DOCUMENTACIÓN RELACIONADA CON LA EJECUCIÓN FINANCIERA Y ADMINISTRATIVA DE LOS PROYECTOS A CARGO DE LA VICERRECTORÍA ADMINISTRATIVA. 8. APOYAR AL EQUIPO DE LOS PROYECTOS EN LA PREPARACIÓN DE LOS PRESUPUESTOS Y/O MODIFICACIONES NECESARIAS PARA DAR CUMPLIMIENTO A LOS OBJETIVOS ESPECÍFICOS DE CUMPLIMIENTO. 9. PREPARAR LOS REPORTES, INFORMES DE ACTIVIDADES ASIGNADAS Y DEMÁS DOCUMENTOS REQUERIDOS, PARA APOYAR LA ADECUADA EJECUCIÓN FINANCIERA Y ADMINISTRATIVA DE LOS PROYECTOS, ASEGURANDO LA CALIDAD Y OPORTUNIDAD EN LOS MISMOS. 10. ASISTIR A REUNIONES CUANDO SEA CONVOCADO, PREVIO ACUERDO CON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</si>
  <si>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JESUS DAVID MIRANDA CORRALES</t>
  </si>
  <si>
    <t>OPSP-VAD-0008-2025</t>
  </si>
  <si>
    <t>CO1.REQ.7500737</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</si>
  <si>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</si>
  <si>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FERNANDA GOMEZ HENAO</t>
  </si>
  <si>
    <t>https://community.secop.gov.co/Public/Tendering/OpportunityDetail/Index?noticeUID=CO1.NTC.7380067&amp;isFromPublicArea=True&amp;isModal=False</t>
  </si>
  <si>
    <t>OPSP-VAD-0009-2025</t>
  </si>
  <si>
    <t>CO1.REQ.7499493</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</si>
  <si>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DE LA VICERRECTORÍA ADMINISTRATIVA Y DIRECCIÓN ADMINISTRATIVA. 3. APOYAR EN EL CARGUE Y ACTUALIZACIÓN DE INFORMACIÓN PRECONTRACTUAL, CONTRACTUAL Y POSTCONTRACTUAL EN LAS PLATAFORMAS DEL SIA OBSERVA, SECOP II Y SIGEP II DE LAS ÓRDENES SUSCRITAS POR EL VICERRECTOR ADMINISTRATIVO Y/O DIRECTOR ADMINISTRATIVO. 4. APOYAR EN LA REVISIÓN DE LA INFORMACIÓN CONTRACTUAL CARGADA EN LAS PLATAFORMAS DEL SIA OBSERVA- AUDITORÍA, SIGEP II, SECOP II POR LOS DIFERENTES ORDENADORES DEL GASTO DELEGADOS. 5. APOYAR AL GRUPO DE CONTRATACIÓN EN LA ORGANIZACIÓN DEL ARCHIVO DIGITAL DE LAS ÓRDENES DE SERVICIOS PROFESIONALES Y DE APOYO A LA GESTIÓN SUSCRITAS POR EL VICERRECTOR ADMINISTRATIVO Y/O EL DIRECTOR ADMINISTRATIVO. 6. APOYAR EN ELABORACIÓN DE CERTIFICADOS CONTRACTUALES QUE SEAN SOLICITADOS POR LOS DIFERENTES USUARIOS. 7. APOYAR EN LA REVISIÓN DE LOS DOCUMENTOS PRECONTRACTUALES Y PROYECCIÓN DE MINUTAS DE ÓRDENES, CONTRATOS, CONVENIOS, PROCESOS DE CONVOCATORIAS, TÉRMINOS DE REFERENCIA, ACTOS ADMINISTRATIVOS, ACTAS DE INICIO, SUSPENSIÓN, REINICIO, OTROSÍ, ACTAS FINALES, DE TERMINACIÓN Y LIQUIDACIÓN. 8. PRESTAR ASESORÍA Y APOYAR EN LA REVISIÓN DE LOS DOCUMENTOS PRECONTRACTUALES Y CONTRACTUALES QUE LE SEAN TRASLADADOS DE LOS PROCESOS DE CONTRATACIÓN ADELANTADOS POR UNIMAGDALENA. 9. APOYAR EN LA ACTIVACIÓN DE USUARIOS EN LA PLATAFORMA DEL SIGEP II.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</si>
  <si>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MELISSA PAOLA RODRIGUEZ MARIN</t>
  </si>
  <si>
    <t>https://community.secop.gov.co/Public/Tendering/OpportunityDetail/Index?noticeUID=CO1.NTC.7379472&amp;isFromPublicArea=True&amp;isModal=False</t>
  </si>
  <si>
    <t>OAG-VAD-0010-2025</t>
  </si>
  <si>
    <t>CO1.REQ.7498797</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</si>
  <si>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</si>
  <si>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DANNA CAROLINA CERVANTES CASTILLO</t>
  </si>
  <si>
    <t>HERMIDES JEREZ BLANCO</t>
  </si>
  <si>
    <t>https://community.secop.gov.co/Public/Tendering/OpportunityDetail/Index?noticeUID=CO1.NTC.7378500&amp;isFromPublicArea=True&amp;isModal=False</t>
  </si>
  <si>
    <t>OPSP-VAD-0011-2025</t>
  </si>
  <si>
    <t>CO1.REQ.7516233</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</si>
  <si>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LA REVISIÓN EN LA PLATAFORMA DEL GEDOCO Y SIGEP II DE LOS DOCUMENTOS PRECONTRACTUALES NECESARIOS PARA LA ELABORACIÓN DE ÓRDENES DE SERVICIOS PROFESIONALES Y DE APOYO A LA GESTIÓN DEL VICERRECTOR ADMINISTRATIVO Y/O DIRECTOR ADMINISTRATIVO. 4. APOYAR EN LA REVISIÓN DE LOS DOCUMENTOS PARA TRÁMITE DE LIQUIDACIÓN DE HONORARIOS DE ÓRDENES DE PRESTACIÓN DE SERVICIOS PROFESIONALES Y DE APOYO A LA GESTIÓN DE LA VICERRECTORÍA ADMINISTRATIVA Y DIRECCIÓN ADMINISTRATIVA. 5. APOYAR EN EL CARGUE Y ACTUALIZACIÓN DE INFORMACIÓN PRECONTRACTUAL, CONTRACTUAL Y POSTCONTRACTUAL EN LAS PLATAFORMAS DEL SIA OBSERVA , SECOP II Y SIGEP II DE LAS ORDENES SUSCRITAS POR EL VICERRECTOR ADMINISTRATIVO Y/O DIRECTOR ADMINISTRATIVO. 6. APOYAR EN LA REVISIÓN DE LA INFORMACIÓN CONTRACTUAL CARGADA EN LAS PLATAFORMAS DEL SIA OBSERVAAUDITORIA, SIGEP II, SECOP II POR LOS DIFERENTES ORDENADORES DEL GASTO DELEGADOS. 7. APOYAR AL GRUPO INTERNO DE CONTRATACIÓN EN LA ORGANIZACIÓN DEL ARCHIVO DIGITAL DE LAS ÓRDENES DE SERVICIOS PROFESIONALES Y DE APOYO A LA GESTIÓN SUSCRITAS POR EL VICERRECTOR ADMINISTRATIVO Y EL DIRECTOR ADMINISTRATIVO. 8. RENDIR INFORMES MENSUALES O CUANDO EL SUPERVISOR ASÍ LO REQUIERA, SOBRE LAS ACTIVIDADES DESARROLLADAS EN CUMPLIMIENTO DE LA ORDEN DE PRESTACIÓN DE SERVICIOS. 8. APOYAR EN LA ACTIVACIÓN DE USUARIOS EN LA PLATAFORMA DEL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</si>
  <si>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KAREN LORENA POLO MALDONADO</t>
  </si>
  <si>
    <t>JOSÉ JULIÁN RÍOS BOTACHE</t>
  </si>
  <si>
    <t>https://community.secop.gov.co/Public/Tendering/OpportunityDetail/Index?noticeUID=CO1.NTC.7395734&amp;isFromPublicArea=True&amp;isModal=False</t>
  </si>
  <si>
    <t>OPSP-VAD-0012-2025</t>
  </si>
  <si>
    <t>CO1.REQ.7517407</t>
  </si>
  <si>
    <t>LA PRESENTE ORDEN TIENE POR OBJETO: 1. PRESTAR ASESORÍA Y APOYAR LA REVISIÓN DE LOS DOCUMENTOS PRECONTRACTUALES Y CONTRACTUALES QUE LE SEAN TRASLADADOS DE LOS PROCESOS DE CONTRATACIÓN ADELANTADOS POR UNIMAGDALENA. 2. APOYAR EN LA REVISIÓN EN LA PLATAFORMA DEL GEDOCO Y SIGEP II DE LOS DOCUMENTOS PRECONTRACTUALES NECESARIOS PARA LA ELABORACIÓN DE ÓRDENES DE SERVICIOS PROFESIONALES Y DE APOYO A LA GESTIÓN DEL VICERRECTOR ADMINISTRATIVO Y/O DIRECTOR ADMINISTRATIVO. 3. APOYAR EN LA REVISIÓN DE LOS DOCUMENTOS PARA TRÁMITE DE LIQUIDACIÓN DE HONORARIOS DE ÓRDENES DE PRESTACIÓN DE SERVICIOS PROFESIONALES Y DE APOYO A LA GESTIÓN. 4. PROYECTAR RESPUESTAS A LAS PETICIONES QUE LE SEAN TRASLADADAS, CON EL FIN QUE LAS MISMAS SE RESUELVAN DENTRO DE LOS PLAZOS Y/O TÉRMINOS ESTABLECIDOS EN LA LEY. 5. APOYAR EN LA REVISIÓN DE LOS DOCUMENTOS PRECONTRACTULES Y PROYECCIÓN DE MINUTAS DE ÓRDENES,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INFORMACIÓN PRECONTRACTUAL, CONTRACTUAL Y POSTCONTRACTUAL EN LAS PLATAFORMAS DEL SIA OBSERVA, SECOP II Y SIGEP II DE LAS ORDENES SUSCRITAS POR EL VICERRECTOR ADMINISTRATIVO Y/O DIRECTOR ADMINISTRATIVO. 8. APOYAR EN LA REVISIÓN DE LA INFORMACIÓN CONTRACTUAL CARGADA POR LOS DIFERENTES ORDENADORES DEL GASTO DELEGADOS, EN LAS PLATAFORMAS DEL SIA OBSERVA- AUDITORÍA, SIGEP II Y SECOP II. 9. APOYAR AL GRUPO DE CONTRATACIÓN EN LA ORGANIZACIÓN DEL ARCHIVO DIGITAL DE LAS ORDENES DE SERVICIOS PROFESIONALES Y DE APOYO A LA GESTIÓN SUSCRITAS POR EL VICERRECTOR ADMINISTRATIVO Y/O EL DIRECTOR ADMINISTRATIVO.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</si>
  <si>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CAROL DAYANA ESCORCIA GALVIZ</t>
  </si>
  <si>
    <t>https://community.secop.gov.co/Public/Tendering/OpportunityDetail/Index?noticeUID=CO1.NTC.7396052&amp;isFromPublicArea=True&amp;isModal=False</t>
  </si>
  <si>
    <t>OPSP-VAD-0013-2025</t>
  </si>
  <si>
    <t>CO1.REQ.7517458</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</si>
  <si>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</si>
  <si>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DANELY BEATRIZ GRANADOS PARODI</t>
  </si>
  <si>
    <t xml:space="preserve">ANA FLORA JIMENEZ  DE LA HOZ </t>
  </si>
  <si>
    <t>https://community.secop.gov.co/Public/Tendering/OpportunityDetail/Index?noticeUID=CO1.NTC.7396410&amp;isFromPublicArea=True&amp;isModal=False</t>
  </si>
  <si>
    <t>OAG-VAD-0014-2025</t>
  </si>
  <si>
    <t>CO1.REQ.7517709</t>
  </si>
  <si>
    <t>LA PRESENTE ORDEN TIENE POR OBJETO: 1. APOYAR AL GRUPO INTERNO DE CONTRATACIÓN EN LA ELABORACIÓN DE LOS INFORMES QUE REQUIERA LA CONTRALORÍA GENERAL DE LA REPÚBLICA Y LA CONTRALORÍA DEPARTAMENTAL DEL MAGDALENA DE LOS PROCESOS CONTRACTUALES LLEVADOS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INFORMACIÓN PRECONTRACTUAL, CONTRACTUAL Y POSTCONTRACTUAL EN LAS PLATAFORMAS DEL SIA OBSERVA , SECOP II Y SIGEP II DE LAS ORDENES SUSCRITAS POR EL VICERRECTOR ADMINISTRATIVO Y/O DIRECTOR ADMINISTRATIVO. 4. APOYAR AL GRUPO INTERNO DE CONTRATACIÓN EN LA ORGANIZACIÓN DEL ARCHIVO DIGITAL DE LAS ÓRDENES DE SERVICIOS PROFESIONALES Y DE APOYO A LA GESTIÓN SUSCRITAS POR EL VICERRECTOR ADMINISTRATIVO Y EL DIRECTOR ADMINISTRATIVO. 5. APOYAR EN LA REVISIÓN DE LA INFORMACIÓN CONTRACTUAL CARGADA EN LAS PLATAFORMAS DEL SIA OBSERVA AUDITORIA, SIGEP II, SECOP I Y II.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</si>
  <si>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MARIANNA KARINA SALAS PATERNINA</t>
  </si>
  <si>
    <t>https://community.secop.gov.co/Public/Tendering/OpportunityDetail/Index?noticeUID=CO1.NTC.7396447&amp;isFromPublicArea=True&amp;isModal=False</t>
  </si>
  <si>
    <t>OPSP-VAD-0015-2025</t>
  </si>
  <si>
    <t>CO1.REQ.7518132</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</si>
  <si>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REVISIÓN DE LOS DOCUMENTOS PARA TRÁMITE DE LIQUIDACIÓN DE HONORARIOS DE ÓRDENES DE PRESTACIÓN DE SERVICIOS PROFESIONALES Y DE APOYO A LA GESTIÓN DE LA VICERRECTORÍA ADMINISTRATIVA Y DIRECCIÓN ADMINISTRATIVA. 3. APOYAR EN LA REVISIÓN DE DOCUMENTOS PRECONTRACTUALES, PROYECCIÓN O VERIFICACIÓN DE MINUTAS DE ÓRDENES, CONTRATOS, CONVENIOS, PROCESOS DE CONVOCATORIAS, TÉRMINOS DE REFERENCIA, ACTOS ADMINISTRATIVOS, ACTAS DE INICIO, SUSPENSIÓN, REINICIO, OTROSÍ, ACTAS FINALES, DE TERMINACIÓN Y LIQUIDACIÓN. ASÍ COMO LA VERIFICACIÓN DE GARANTÍAS CONTRACTUALES, QUE SEAN REMITIDAS POR LAS DIFERENTES FACULTADES. 4. APOYAR EN EL CARGUE Y ACTUALIZACIÓN DE INFORMACIÓN PRECONTRACTUAL, CONTRACTUAL Y POSTCONTRACTUAL EN LAS PLATAFORMAS DEL SIA OBSERVA, SECOP II Y SIGEP II DE LAS ORDENES SUSCRITAS POR EL VICERRECTOR ADMINISTRATIVO Y/O DIRECTOR ADMINISTRATIVO. 5. APOYAR EN LA ELABORACIÓN DE CERTIFICADOS CONTRACTUALES QUE SEAN SOLICITADOS POR LOS DIFERENTES USUARIOS. 6. APOYAR EN LA REVISIÓN DE LA INFORMACIÓN CONTRACTUAL CARGADA EN LAS PLATAFORMAS DEL SIA OBSERVA- AUDITORIA, SIGEP II, SECOP II POR LOS DIFERENTES ORDENADORES DEL GASTO DELEGADOS. 7. APOYAR EN LA ORGANIZACIÓN DEL ARCHIVO DIGITAL DE LAS ÓRDENES DE SERVICIOS PROFESIONALES Y DE APOYO A LA GESTIÓN SUSCRITAS POR EL VICERRECTOR ADMINISTRATIVO Y EL DIRECTOR ADMINISTRATIVO. 8. APOYAR EN EL PROCESO DE IMPLEMENTACIÓN DEL MÓDULO DE TRÁMITE DE CERTIFICACIONES DE VINCULACIONES CONTRACTUALES VIRTUALES EN LÍNEA. 9. APOYAR EN LA VERIFICACIÓN DE SOLICITUDES DE EMBARGO PARA LA DIRECCIÓN FINANCIERA O GRUPO DE TESORERÍA A TRAVÉS DE LOS DIFERENTES CANALES INSTITUCIONALES. 10. APOYAR EN LA VALIDACIÓN Y/O VERIFICACIÓN DE CERTIFICADOS Y/O REFERENCIAS DE LOS CONTRATISTAS A TRAVÉS DEL CORREO DEL GRUPO INTERNO DE CONTRATACIÓN. 11.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</si>
  <si>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CAROLINA HERNANDEZ SEVERICHE</t>
  </si>
  <si>
    <t>https://community.secop.gov.co/Public/Tendering/OpportunityDetail/Index?noticeUID=CO1.NTC.7396971&amp;isFromPublicArea=True&amp;isModal=False</t>
  </si>
  <si>
    <t>OPSP-VAD-0016-2025</t>
  </si>
  <si>
    <t>CO1.REQ.7518200</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</si>
  <si>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7. APOYAR EN LOS REPORTES DE COMPROMISOS A LOS DIFERENTES ORDENADORES Y REALIZARÁ DEPURACIÓN DE COMPROMISOS MEDIANTE LIBERACIONES DE SALDOS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</si>
  <si>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ROSALIA LEONOR ESTRADA LOMBARDI</t>
  </si>
  <si>
    <t>https://community.secop.gov.co/Public/Tendering/OpportunityDetail/Index?noticeUID=CO1.NTC.7397851&amp;isFromPublicArea=True&amp;isModal=False</t>
  </si>
  <si>
    <t>OAG-VAD-0017-2025</t>
  </si>
  <si>
    <t>CO1.REQ.7518581</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</si>
  <si>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</si>
  <si>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ALEJANDRO JAVIER LIZCANO OROZCO</t>
  </si>
  <si>
    <t>WILBERTO GALVIS SANTOS</t>
  </si>
  <si>
    <t>https://community.secop.gov.co/Public/Tendering/OpportunityDetail/Index?noticeUID=CO1.NTC.7397834&amp;isFromPublicArea=True&amp;isModal=False</t>
  </si>
  <si>
    <t>OAG-VAD-0018-2025</t>
  </si>
  <si>
    <t>CO1.REQ.7519037</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</si>
  <si>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CUANDO HAYA LA NECESIDAD. 4. APOYAR AL GSG EN LA REALIZACIÓN DE RONDAS A TODOS LOS ESPACIOS DE LAS SEDE ALTERNA DE PIVIJAY PARA VERIFICAR SUS CONDICIONES Y ESTADO. 5. APOYAR AL GSG EN LA ALERTA SOBRE PERSONAS EXTRAÑAS QUE SE ENCUENTREN EN LOS ALREDEDORES DE LAS SEDE DESCRITA, E INFORMAR AL SUPERVISOR DE INMEDIATO. 6. APOYAR EN LA ATENCIÓN LOS REQUERIMIENTOS DE LOS FUNCIONARIOS DE LA UNIVERSIDAD PARA FACILITAR EL CABAL DESARROLLO DE LAS ACTIVIDADES ACADÉMICAS Y ADMINISTRATIVAS. 7. APOYAR EN EL CONTROL Y REPORTAR EN MINUTAS, FORMATOS O GUIAS,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</si>
  <si>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DAVID MANUEL LOBELO VALENCIA</t>
  </si>
  <si>
    <t>https://community.secop.gov.co/Public/Tendering/OpportunityDetail/Index?noticeUID=CO1.NTC.7398214&amp;isFromPublicArea=True&amp;isModal=False</t>
  </si>
  <si>
    <t>OAG-VAD-0019-2025</t>
  </si>
  <si>
    <t>CO1.REQ.7514277</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</si>
  <si>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EL SUPERVISOR DE LA ORDEN DE SERVICIOS. 5. APOYAR AL GSG EN LA REVISIÓN DE ELEMENTOS Y BIENES EN LA SEDE TALES COMO COMPUTADORES, SILLAS, VIDEO BEAM, MOTOBOMBAS, AIRES ACONDICIONADOS, REFLECTORES EXTERNOS, BIENES DE MUSEOLOGÍA DE FACIL TRANSITO Y TRASLADO, ESTADOS DE PUERTAS, CERRADURAS Y TODO LO QUE CORRESPONDA A SEGURIDAD EN LAS INSTALACIONES DE LA CASA MUSEO. 6. APOYAR AL GSG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</si>
  <si>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DARWIN ALBERTO LOPEZ MORGAN</t>
  </si>
  <si>
    <t>https://community.secop.gov.co/Public/Tendering/OpportunityDetail/Index?noticeUID=CO1.NTC.7393386&amp;isFromPublicArea=True&amp;isModal=False</t>
  </si>
  <si>
    <t>OAG-VAD-0020-2025</t>
  </si>
  <si>
    <t>CO1.REQ.7514635</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</si>
  <si>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</si>
  <si>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EVERT SEGUNDO CHARRIS GRANADOS</t>
  </si>
  <si>
    <t>https://community.secop.gov.co/Public/Tendering/OpportunityDetail/Index?noticeUID=CO1.NTC.7393743&amp;isFromPublicArea=True&amp;isModal=False</t>
  </si>
  <si>
    <t>OAG-VAD-0021-2025</t>
  </si>
  <si>
    <t>CO1.REQ.7519666</t>
  </si>
  <si>
    <t>HENRY ROGER ROJAS FERRARI</t>
  </si>
  <si>
    <t>https://community.secop.gov.co/Public/Tendering/OpportunityDetail/Index?noticeUID=CO1.NTC.7398984&amp;isFromPublicArea=True&amp;isModal=False</t>
  </si>
  <si>
    <t>OAG-VAD-0022-2025</t>
  </si>
  <si>
    <t>CO1.REQ.7519690</t>
  </si>
  <si>
    <t>JERONIMO RAFAEL MONTERO OCHOA</t>
  </si>
  <si>
    <t>https://community.secop.gov.co/Public/Tendering/OpportunityDetail/Index?noticeUID=CO1.NTC.7399318&amp;isFromPublicArea=True&amp;isModal=False</t>
  </si>
  <si>
    <t>OAG-VAD-0023-2025</t>
  </si>
  <si>
    <t>CO1.REQ.7517439</t>
  </si>
  <si>
    <t>LUIS ALBERTO BARRIOS MIER</t>
  </si>
  <si>
    <t>https://community.secop.gov.co/Public/Tendering/OpportunityDetail/Index?noticeUID=CO1.NTC.7396402&amp;isFromPublicArea=True&amp;isModal=False</t>
  </si>
  <si>
    <t>OAG-VAD-0024-2025</t>
  </si>
  <si>
    <t>CO1.REQ.7517500</t>
  </si>
  <si>
    <t>LUIS JOSE AYALA CORREDOR</t>
  </si>
  <si>
    <t>https://community.secop.gov.co/Public/Tendering/OpportunityDetail/Index?noticeUID=CO1.NTC.7396444&amp;isFromPublicArea=True&amp;isModal=False</t>
  </si>
  <si>
    <t>OAG-VAD-0025-2025</t>
  </si>
  <si>
    <t>CO1.REQ.7517762</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</si>
  <si>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 APOYAR AL GSG EN LA ALERTA SOBRE PERSONAS EXTRAÑAS QUE SE ENCUENTREN EN LOS ALREDEDORES DE LAS SEDE DESCRITA, E INFORMAR AL SUPERVISOR DE INMEDIATO. 6. APOYAR EN LA ATENCIÓN LOS REQUERIMIENTOS DE LOS FUNCIONARIOS DE LA UNIVERSIDAD PARA FACILITAR EL CABAL DESARROLLO DE LAS ACTIVIDADES ACADÉMICAS Y ADMINISTRATIVAS. 7. APOYAR EN EL CONTROL Y REPORTAR EN MINUTAS, FORMATOS O GUIAS,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</si>
  <si>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SERGIO ANDRES CRESPO PALMERA</t>
  </si>
  <si>
    <t>https://community.secop.gov.co/Public/Tendering/OpportunityDetail/Index?noticeUID=CO1.NTC.7396939&amp;isFromPublicArea=True&amp;isModal=False</t>
  </si>
  <si>
    <t>OAG-VAD-0026-2025</t>
  </si>
  <si>
    <t>CO1.REQ.7517826</t>
  </si>
  <si>
    <t>JOSE FRANCISCO SABAN DIAZ GRANADOS</t>
  </si>
  <si>
    <t>OAG-VAD-0027-2025</t>
  </si>
  <si>
    <t>CO1.REQ.7517859</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</si>
  <si>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</si>
  <si>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LEONARDO DE JESUS MORON GRANADOS</t>
  </si>
  <si>
    <t>https://community.secop.gov.co/Public/Tendering/OpportunityDetail/Index?noticeUID=CO1.NTC.7397785&amp;isFromPublicArea=True&amp;isModal=False</t>
  </si>
  <si>
    <t>OAG-VAD-0028-2025</t>
  </si>
  <si>
    <t>CO1.REQ.7518882</t>
  </si>
  <si>
    <t>LA PRESENTE ORDEN TIENE POR OBJETO: 1. APOYAR LA ASIGNACIÓN DE CORRESPONDENCIA RECIBIDA A TRAVÉS DEL CORREO INSTITUCIONAL. 2. APOYAR EN EL SEGUIMIENTO A LAS SOLICITUDES RECIBIDAS VÍA PQR, CORREO ELECTRÓNICO Y/O POR EL SISTEMA DE ADMISIONES.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</si>
  <si>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YILIAN ELIANA ARAUJO BARRERA</t>
  </si>
  <si>
    <t>EDWIN RAFAEL GUTIERREZ BOTO</t>
  </si>
  <si>
    <t>https://community.secop.gov.co/Public/Tendering/OpportunityDetail/Index?noticeUID=CO1.NTC.7398528&amp;isFromPublicArea=True&amp;isModal=False</t>
  </si>
  <si>
    <t>OPSP-VAD-0029-2025</t>
  </si>
  <si>
    <t>CO1.REQ.7519810</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</si>
  <si>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</si>
  <si>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JHON MARIO MARTINEZ MARTINEZ </t>
  </si>
  <si>
    <t>https://community.secop.gov.co/Public/Tendering/OpportunityDetail/Index?noticeUID=CO1.NTC.7398551&amp;isFromPublicArea=True&amp;isModal=False</t>
  </si>
  <si>
    <t>OPSP-VAD-0030-2025</t>
  </si>
  <si>
    <t>CO1.REQ.7519833</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</si>
  <si>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LA MARCACIÓN Y CARGUE DE INFORMACIÓN PRECONTRACTUAL, CONTRACTUAL Y POSTCONTRACTUAL A LA PLATAFORMA DEL SIA OBSERVA- AUDITORÍA DE LAS ORDENES DE PRESTACIÓN DE SERVICIOS PROFESIONALES Y DE APOYO A LA GESTIÓN SUSCRITAS POR EL VICERRECTOR ADMINISTRATIVO Y EL DIRECTOR ADMINISTRATIVO. 3. APOYAR EL CARGUE Y ACTUALIZACIÓN DE INFORMACIÓN PRECONTRACTUAL, CONTRACTUAL Y POSTCONTRACTUAL A LA PLATAFORMA DEL SECOPI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Y SECOP II POR LOS DIFERENTES ORDENADORES DEL GASTO DELEGADOS. 7.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REPÚBLICA Y DEL MAGDALENA CON RESPECTO A LAS ORDENES Y/O CONTRATOS QUE SUSCRIBA EL VICERRECTOR ADMINISTRATIVO Y EL DIRECTOR ADMINISTRATIVO.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</si>
  <si>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RICARDO JOSE ABELLO ZORRO</t>
  </si>
  <si>
    <t>https://community.secop.gov.co/Public/Tendering/OpportunityDetail/Index?noticeUID=CO1.NTC.7398570&amp;isFromPublicArea=True&amp;isModal=False</t>
  </si>
  <si>
    <t>OPSP-VAD-0031-2025</t>
  </si>
  <si>
    <t>CO1.REQ.7519850</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</si>
  <si>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</si>
  <si>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LIZETH CAROLINA DE LA HOZ COTES</t>
  </si>
  <si>
    <t xml:space="preserve">RONALD ROJAS DUICA </t>
  </si>
  <si>
    <t>https://community.secop.gov.co/Public/Tendering/OpportunityDetail/Index?noticeUID=CO1.NTC.7398583&amp;isFromPublicArea=True&amp;isModal=False</t>
  </si>
  <si>
    <t>OPSP-VAD-0032-2025</t>
  </si>
  <si>
    <t>CO1.REQ.7520426</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</si>
  <si>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EN EL CARGUE Y ACTUALIZACIÓN DE INFORMACIÓN PRECONTRACTUAL, CONTRACTUAL Y POSTCONTRACTUAL EN LAS PLATAFORMAS DEL SIA OBSERVA , SECOP II Y SIGEP II DE LAS ORDENES SUSCRITAS POR EL VICERRECTOR ADMINISTRATIVO Y/O DIRECTOR ADMINISTRATIVO. 3. APOYAR EN LA REVISIÓN DE LA INFORMACIÓN CONTRACTUAL CARGADA EN LAS PLATAFORMAS DEL SIA OBSERVA AUDITORIA, SIGEP II, SECOP II POR LOS DIFERENTES ORDENADORES DEL GASTO DELEGADOS. 4. APOYAR AL GRUPO INTERNO DE CONTRATACIÓN EN LA ELABORACIÓN DE LOS CERTIFICADOS CONTRACTUALES A TRAVÉS DEL MÓDULO CERTICON. 5. ASESORAR Y APOYAR AL GRUPO DE CONTRATACIÓN EN LA ATENCIÓN A LAS DIFERENTES AUDITORÍAS INTERNAS O EXTERNAS DEL SISTEMA DE GESTIÓN DE LA CALIDAD. 6. ASESORAR Y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ÓRDENES DE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ADMINISTRATIVO Y EL DIRECTOR ADMINISTRATIVO. 12. APOYAR EN LA CREACIÓN DE MATERIAL AUDIOVISUAL E INFOGRAFÍAS REFERENTES A CADA UNO DE LOS PROCESOS Y/O PROCEDIMIENTOS A CARGO DEL GRUPO INTERNO DE CONTRATACIÓN. 13. RENDIR INFORMES MENSUALES O CUANDO EL SUPERVISOR ASÍ LO REQUIERA, SOBRE LAS ACTIVIDADES DESARROLLADAS EN CUMPLIMIENTO DE LA ORDEN DE PRESTACIÓN DE SERVICIOS. 14. APOYAR EN LA ACTIVACIÓN DE USUARIOS Y ROLES EN LAS PLATAFORMAS DEL SIGEP II Y GEDOCO. 15. APOYAR AL GRUPO INTERNO DE CONTRATACIÓN EN CAPACITACIONES A LOS DIFERENTES USUARIOS RELACIONADAS CON LAS PLATAFORMAS SIA OBSERVA AUDITORIA, SECOP II, SIGEP II Y GEDOCO.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</si>
  <si>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JONATAN JOSE BUENABER WISMAN</t>
  </si>
  <si>
    <t>https://community.secop.gov.co/Public/Tendering/OpportunityDetail/Index?noticeUID=CO1.NTC.7399468&amp;isFromPublicArea=True&amp;isModal=False</t>
  </si>
  <si>
    <t>OPSP-VAD-0033-2025</t>
  </si>
  <si>
    <t>CO1.REQ.7519864</t>
  </si>
  <si>
    <t>LA PRESENTE ORDEN TIENE POR OBJETO: 1. APOYAR EN EL SEGUIMIENTO DE LAS COMUNICACIONES ELECTRÓNICAS DE LA VICERRECTORÍA DE INVESTIGACIÓN. 2. APOYAR EL SEGUIMIENTO EN EL MANEJO DE LA AGENDA DEL VICERRECTOR DE INVESTIGACIÓN Y ORGANIZACIÓN DE REUNIONES EN LA VIN. 3. APOYAR EN LA GESTIÓN DE DOCUMENTOS REMITIDOS A LA VICERRECTORÍA, Y DOCUMENTOS PARA LA FIRMA DEL VICERRECTOR. 4. APOYAR LA GESTIÓN DEL PROGRAMA DE FINANCIACIÓN PARA LA FORMACIÓN CIENTÍFICA. 5. APOYAR EN LA GESTIÓN DE LAS SOLICITUDES DE LAS UNIDADES ADSCRITAS A LA VICERRECTORÍA DE INVESTIGACIÓN. 6. APOYAR EN LA GESTIÓN Y CONSOLIDACIÓN DE LAS SOLICITUDES DE INFORMACIÓN REQUERIDAS POR OTRAS DEPENDENCIAS. 7. APOYAR EN EL CARGUE DE LAS SOLICITUDES DE LAS UNIDADES AL SISTEMA DE CORRESPONDENCIA INSTITUCIONAL. 8. APOYAR A LA VICERRECTORÍA EN LO REFERENTE A REUNIONES ESTRATÉGICAS Y DE GESTIÓN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</si>
  <si>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CAROLINA RAMOS BOTTO</t>
  </si>
  <si>
    <t>JORGE ENRIQUE ELÍAS CARO</t>
  </si>
  <si>
    <t>https://community.secop.gov.co/Public/Tendering/OpportunityDetail/Index?noticeUID=CO1.NTC.7399404&amp;isFromPublicArea=True&amp;isModal=False</t>
  </si>
  <si>
    <t>OPSP-VAD-0034-2025</t>
  </si>
  <si>
    <t>CO1.REQ.7531368</t>
  </si>
  <si>
    <t>LA PRESENTE ORDEN TIENE POR OBJETO: 1. APOYAR EN LA ATENCIÓN A LOS USUARIOS A TRAVÉS DE LAS REDES SOCIALES Y WHATSAPP DEL GRUPO DE ADMISIONES. 2. BRINDAR ACOMPAÑAMIENTO A LOS INTERESADOS EN LA OFERTA ACADÉMICA DE LA UNIVERSIDAD DEL MAGDALENA. 3. APOYAR EN EL SEGUIMIENTO DE DEUDAS RELACIONADAS CON MATRÍCULA FINANCIERA DE LOS ESTUDIANTES DE PREGRADO PRESENCIAL. 4. APOYAR EN LA ACTUALIZACIÓN DE DATOS PERSONALES DE ESTUDIANTES EN EL SISTEMA DE INFORMACIÓN DE ADMISIONES. 5. COADYUVAR EN LA CORRECTA PLANIFICACIÓN, IMPLANTACIÓN, Y EJECUCIÓN DEL SISTEMA DE GESTIÓN DE CALIDAD. 6. BRINDAR APOYO DOCUMENTAL EN EL MANTENIMIENTO DEL SISTEMA DE GESTIÓN DE CALIDAD. 7. APOYAR EN EL DISEÑO DE PLANES DE CALIDAD PARA LOS PROCESOS QUE MANEJA EL GRUPO DE ADMISIONES DE LA UNIVERSIDAD DEL MAGDALENA. 8. APOYAR EN LAS AUDITORIAS DE GESTIÓN DE CALIDAD LIDERANDO ACCIONES CORRECTIVAS Y PREVENTIVAS PARA LA PRESTACIÓN DE SERVICIO DE LA ENTIDAD.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</si>
  <si>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CAMILA ANDREA GUTIERREZ MACIAS</t>
  </si>
  <si>
    <t>https://community.secop.gov.co/Public/Tendering/OpportunityDetail/Index?noticeUID=CO1.NTC.7410081&amp;isFromPublicArea=True&amp;isModal=False</t>
  </si>
  <si>
    <t>OPSP-VAD-0035-2025</t>
  </si>
  <si>
    <t>CO1.REQ.7525888</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</si>
  <si>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</si>
  <si>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GLORIA MARGARITA GUTIERREZ DE PIÑERES OSPINO</t>
  </si>
  <si>
    <t>https://community.secop.gov.co/Public/Tendering/OpportunityDetail/Index?noticeUID=CO1.NTC.7405003&amp;isFromPublicArea=True&amp;isModal=False</t>
  </si>
  <si>
    <t>OPSP-VAD-0036-2025</t>
  </si>
  <si>
    <t>CO1.REQ.7526322</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</si>
  <si>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ANÁLISIS Y CONSOLIDACIÓN DE LA INFORMACIÓN FINANCIERA Y EN LA ELABORACIÓN DE INFORME TRIMESTRAL DE AUSTERIDAD DEL GASTO. 4. APOYAR A LA OFICINA DE CONTROL INTERNO EN EL SEGUIMIENTO A LA LEGALIZACIÓN DE AVANCES Y APOYOS ECONÓMICOS, Y A LA AMORTIZACIÓN DE ANTICIPOS, ASÍ COMO AL SEGUIMIENTO DEL ESTADO DE LAS RESERVAS PRESUPUESTALES Y DEMÁS SEGUIMIENTOS REQUERIDOS EN EL ÁREA FINANCIERA, CONTABLE Y PRESUPUESTAL. 5. APOYAR A LA OFICINA DE CONTROL INTERNO EN EL SEGUIMIENTO Y ASESORÍA A LA RENDICIÓN DE CUENTAS DE LA GESTIÓN FINANCIERA, CONTABLE Y PRESUPUESTAL EN SIA CONTRALORÍAS Y SIRECI. 6. ASESORAR A LA OFICINA DE CONTROL INTERNO EN LA PLANIFICACIÓN DEL CONTROL INTERNO Y EN EL SEGUIMIENTO Y VERIFICACIÓN DEL SISTEMA DE CONTROL INTERNO. 7. ASESORAR A LA OFICINA DE CONTROL INTERNO EN LA IDENTIFICACIÓN DE RIESGOS Y DE ACCIONES DE MEJORA A LOS DIFERENTES RESPONSABLES DE PROCESOS EN EL MARCO DE AUDITORÍAS Y SEGUIMIENTOS.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</si>
  <si>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IVAN MANUEL MONTERO VILORIA</t>
  </si>
  <si>
    <t>MILENA PATRICIA DE LEON MENDOZA</t>
  </si>
  <si>
    <t>https://community.secop.gov.co/Public/Tendering/OpportunityDetail/Index?noticeUID=CO1.NTC.7405031&amp;isFromPublicArea=True&amp;isModal=False</t>
  </si>
  <si>
    <t>OPSP-VAD-0037-2025</t>
  </si>
  <si>
    <t>CO1.REQ.7526348</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</si>
  <si>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AL ÍNDICE DE TRANSPARENCIA Y ACCESO A LA INFORMACIÓN ITA Y EN EL CARGUE DEL RESPECTIVO INFORME DE RESULTADOS. 5. ASESORAR A LA OFICINA DE CONTROL INTERNO EN LA PLANIFICACIÓN DEL CONTROL INTERNO Y EN EL SEGUIMIENTO Y VERIFICACIÓN DEL SISTEMA DE CONTROL INTERNO. 6. ASESORAR A LA OFICINA DE CONTROL INTERNO EN LA IDENTIFICACIÓN DE RIESGOS Y DE ACCIONES DE MEJORA A LOS DIFERENTES RESPONSABLES DE PROCESOS EN EL MARCO DE AUDITORÍAS Y SEGUIMIENTOS. 7. APOYAR A LA OFICINA DE CONTROL INTERNO EN LA ELABORACIÓN Y DOCUMENTACIÓN DE INFORMES INTERNOS Y PARA LOS ÓRGANOS DE CONTROL. 8.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</si>
  <si>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KARINA JOHANNA FERREIRA QUINTO</t>
  </si>
  <si>
    <t>https://community.secop.gov.co/Public/Tendering/OpportunityDetail/Index?noticeUID=CO1.NTC.7405078&amp;isFromPublicArea=True&amp;isModal=False</t>
  </si>
  <si>
    <t>OPSP-VAD-0038-2025</t>
  </si>
  <si>
    <t>CO1.REQ.7531391</t>
  </si>
  <si>
    <t>LA PRESENTE ORDEN TIENE POR OBJETO: 1. ASESORAR Y APOYAR LA COORDINACIÓN Y EJECUCIÓN DE PLANES Y PROYECTOS RELACIONADOS CON LA GESTIÓN AMBIENTAL Y SANITARIA. 2. ASESORAR Y APOYAR EN LA CONSTRUCCIÓN DE PROCESOS, PROCEDIMIENTOS Y ACTIVIDADES RELACIONADOS CON LA GESTIÓN AMBIENTAL Y SANITARIA. 3. ASESORAR Y APOYAR EN LA DEFINICIÓN DE LAS ACTIVIDADES DE SEGUIMIENTO, CONTROL Y EVALUACIÓN DE LA GESTIÓN AMBIENTAL Y SANITARIA AL INTERIOR DE LA UNIVERSIDAD, ESPECIALMENTE, EN CUMPLIMIENTO DE LAS NORMAS LEGALES Y REGLAMENTARIAS APLICABLES. 4. ASESORAR Y APOYAR EN LA GESTIÓN ANTE AUTORIDADES AMBIENTALES Y/O DEMÁS AUTORIDADES COMPETENTES RELACIONADAS CON EL COMPONENTE AMBIENTAL, LOS TRÁMITES PERTINENTES PARA LA OBTENCIÓN DE PERMISOS, AUTORIZACIONES, LICENCIAS Y CONCESIONES. 5. APOYAR EN LA PROYECCIÓN DE RESPUESTAS OPORTUNAS, CONFIABLES Y ADECUADAS, DE ACUERDO A LAS NORMAS LEGALES Y REGLAMENTARIAS, A LAS SOLICITUDES, DERECHOS DE PETICIÓN Y DEMÁS REQUERIMIENTOS ADMINISTRATIVOS DE LA GESTIÓN AMBIENTAL Y SANITARIA QUE PRESENTEN, TANTOS LOS USUARIOS INTERNOS COMO EXTERNOS. 6. APOYAR EN LA ATENCIÓN A LAS VISITAS QUE PROGRAMEN LAS AUTORIDADES AMBIENTALES A LAS DEPENDENCIAS QUE SEAN OBJETO DE SEGUIMIENTO O SOLICITUD DE PERMISOS AMBIENTALES Y SANITARIOS. 7. APOYAR LA SUPERVISIÓN TÉCNICA Y FINANCIERA DE CONTRATOS A CARGO DEL DIRECTOR ADMINISTRATIVO. 8. ELABORAR Y PREPARAR INFORMES SOBRE LA GESTIÓN AMBIENTAL DE LA INSTITUCIÓN. 9. APOYAR LA ACTUALIZACIÓN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</si>
  <si>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FELIPE FUENTES MONTES</t>
  </si>
  <si>
    <t>https://community.secop.gov.co/Public/Tendering/OpportunityDetail/Index?noticeUID=CO1.NTC.7410316&amp;isFromPublicArea=True&amp;isModal=False</t>
  </si>
  <si>
    <t>OPSP-VAD-0039-2025</t>
  </si>
  <si>
    <t>CO1.REQ.7526804</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</si>
  <si>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ÓRDENES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AL GRUPO INTERNO DE CONTRATACIÓN EN LA RECOLECCIÓN DE EVIDENCIAS DE LAS ACCIONES ESTABLECIDAS PARA LA PRESENTACIÓN DE INFORMES DE LOS INDICADORES DE GESTIÓN, PLAN ANTICORRUPCIÓN, PLAN DE RIESGOS DE CORRUPCIÓN, PLAN DE RIESGOS DE GESTIÓN, PLANES DE MEJORA, EN LO CORRESPONDIENTE A LAS PLATAFORMAS DEL ESTADO. 15. APOYAR AL GRUPO DE CONTRATACIÓN EN LA CONSOLIDACIÓN Y ENVÍO DE LA INFORMACIÓN CONCERNIENTE A LAS ÓRDENES DE PRESTACIÓN DE SERVICIOS PROFESIONALES Y DE APOYO A LA GESTIÓN QUE SEA SOLICITADA POR LAS DIFERENTES ENTIDADES DEL ESTADO Y DEMÁS DEPENDENCIAS DE LA UNIVERSIDAD. 16. APOYAR AL GRUPO INTERNO DE CONTRATACIÓN EN LA RECOPILACIÓN DE LA DOCUMENTACIÓN SOLICITADA EN EL MARCO DE LAS AUDITORÍAS QUE REALICE LA CONTRALORÍA GENERAL DEL DEPARTAMENTO DEL MAGDALENA, PERTINENTE AL GRUPO DE CONTRATACIÓN. 17.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</si>
  <si>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GERDA PATRICIA BARROS NIETO</t>
  </si>
  <si>
    <t>https://community.secop.gov.co/Public/Tendering/OpportunityDetail/Index?noticeUID=CO1.NTC.7405733&amp;isFromPublicArea=True&amp;isModal=False</t>
  </si>
  <si>
    <t>OAG-VAD-0040-2025</t>
  </si>
  <si>
    <t>CO1.REQ.7526863</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</si>
  <si>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EN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</si>
  <si>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FAUSTINA GARCIA NIETO</t>
  </si>
  <si>
    <t>LEYNIN ESTHER CAAMAÑO ROCHA</t>
  </si>
  <si>
    <t>https://community.secop.gov.co/Public/Tendering/OpportunityDetail/Index?noticeUID=CO1.NTC.7405953&amp;isFromPublicArea=True&amp;isModal=False</t>
  </si>
  <si>
    <t>OPSP-VAD-0041-2025</t>
  </si>
  <si>
    <t>CO1.REQ.7524663</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</si>
  <si>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5. APOYAR EN EL ROL DE ADMINISTRACIÓN DE CONTRATOS DE LA PLATAFORMA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</si>
  <si>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WENDY PAOLA MERCADO RODRIGUEZ</t>
  </si>
  <si>
    <t>https://community.secop.gov.co/Public/Tendering/OpportunityDetail/Index?noticeUID=CO1.NTC.7403804&amp;isFromPublicArea=True&amp;isModal=False</t>
  </si>
  <si>
    <t>OAG-VAD-0042-2025</t>
  </si>
  <si>
    <t>CO1.REQ.7524777</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</si>
  <si>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PARA EL INGRESO DE DOCENTES A LOS CUBÍCULOS ASIGNADOS 4. APOYAR PARA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</si>
  <si>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MONICA MARINA POSADA GUTIERREZ</t>
  </si>
  <si>
    <t>https://community.secop.gov.co/Public/Tendering/OpportunityDetail/Index?noticeUID=CO1.NTC.7403832&amp;isFromPublicArea=True&amp;isModal=False</t>
  </si>
  <si>
    <t>OPSP-VAD-0043-2025</t>
  </si>
  <si>
    <t>CO1.REQ.7525337</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</si>
  <si>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EN LA VICERRECTORÍA ACADÉMICA. 5. APOYAR EN EL PROCESO DE OPTIMIZACIÓN DE SENTENCIAS SQL EN SQL SERVER. 6. APOYAR EN LA CAPACITACIÓN DE USUARIOS.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</si>
  <si>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DIDIER TRUJILLO HOYOS</t>
  </si>
  <si>
    <t>https://community.secop.gov.co/Public/Tendering/OpportunityDetail/Index?noticeUID=CO1.NTC.7403946&amp;isFromPublicArea=True&amp;isModal=False</t>
  </si>
  <si>
    <t>OPSP-VAD-0044-2025</t>
  </si>
  <si>
    <t>CO1.REQ.7525636</t>
  </si>
  <si>
    <t>JESUS MIGUEL GLEN PEDROZO</t>
  </si>
  <si>
    <t>https://community.secop.gov.co/Public/Tendering/OpportunityDetail/Index?noticeUID=CO1.NTC.7404257&amp;isFromPublicArea=True&amp;isModal=False</t>
  </si>
  <si>
    <t>OPSP-VAD-0045-2025</t>
  </si>
  <si>
    <t>CO1.REQ.7525672</t>
  </si>
  <si>
    <t>LA PRESENTE ORDEN TIENE POR OBJETO: 1. APOYAR AL GRUPO INTERNO DE SERVICIOS GENERALES EN LA PLANIFICACIÓN Y COORDINACIÓN DE LOS MANTENIMIENTOS DE LOS DIFERENTES EQUIPOS Y ELEMENTOS QUE ESTÁN A CARGO DE LA DEPENDENCIA, CONJUNTAMENTE CON EL ADMINISTRADOR DE LA PLATAFORMA AMSI Y DE AM. 2. APOYAR AL GRUPO INTERNO DE SERVICIOS GENERALES EN LA RECEPCIÓN Y VERIFICACIÓN DE LA DOCUMENTACIÓN QUE SE REQUIERE EN CADA CONTRATO Y ORDEN DE SERVICIOS DE MANTENIMIENTO QUE DEBA SER SUPERVISADA POR EL RESPONSABLE DE GRUPO. 3. APOYAR AL GRUPO INTERNO DE SERVICIOS GENERALES EN LA REALIZACIÓN DE INFORMES PERIÓDICOS DE LAS EJECUCIONES DE LOS DIFERENTES CONTRATOS Y ÓRDENES DE SERVICIOS. 4. APOYAR AL GRUPO INTERNO DE SERVICIOS GENERALES EN EL RECIBO DE FACTURAS EMITIDAS POR EL COBRO DE LOS SERVICIOS DE LOS DIFERENTES CONTRATISTAS EXTERNOS Y APOYAR EN LA VERIFICACIÓN QUE SE COBRE EL SERVICIO QUE REALMENTE SE REALIZÓ. 5. APOYAR AL GRUPO INTERNO DE SERVICIOS GENERALES EN LOS SEGUIMIENTOS DE LOS PROYECTOS DEL PLAN DE ACCIÓN Y DEMÁS PROCEDIMIENTOS DE LA GESTIÓN ADMINISTRATIVA REFERENTES AL SISTEMA INTEGRADO DE CALIDAD, ASÍ COMO LA DOCUMENTACIÓN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</si>
  <si>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IAN ANDRES BERMUDEZ VELEZ</t>
  </si>
  <si>
    <t>https://community.secop.gov.co/Public/Tendering/OpportunityDetail/Index?noticeUID=CO1.NTC.7404298&amp;isFromPublicArea=True&amp;isModal=False</t>
  </si>
  <si>
    <t>OPSP-VAD-0046-2025</t>
  </si>
  <si>
    <t>CO1.REQ.7526009</t>
  </si>
  <si>
    <t>LA PRESENTE ORDEN TIENE POR OBJETO: 1. APOYAR EN EL LEVANTAMIENTO DE INFORMACIÓN Y ELABORACIÓN DE REQUERIMIENTOS Y TÉRMINOS DE REFERENCIA PARA EL DESARROLLO DE NUEVAS FUNCIONALIDADES DE SISTEMA DE INFORMACIÓN DE RECURSOS EDUCATIVOS. 2. APOYAR EN EL DISEÑO, DESARROLLO, IMPLEMENTACIÓN DE LOS CAMBIOS REQUERIDOS DEL SISTEMA DE INFORMACIÓN, UTILIZANDO TECNOLOGÍAS .NET, JAVASCRIPT, ANGULAR, VALIÉNDOSE DE PATRONES DE DISEÑO QUE PERMITAN LA AUTOMATIZACIÓN Y OPTIMIZACIÓN DE PROCESOS. 3. APOYAR EN LA ELABORACIÓN DE REPORTES ESTADÍSTICOS E INDICADORES PARA LOS PROCESOS DE RECURSOS EDUCATIVOS Y ADMINISTRACIÓN DE LABORATORIOS. 4. BRINDAR SOPORTE EN LOS PROBLEMAS COMUNES QUE SE PRESENTAN CON LOS USUARIOS DEL SISTEMA DE INFORMACIÓN; DIAGNOSTICANDO, SOLUCIONADO Y DANDO RESPUESTA EN EL MENOR TIEMPO POSIBLE A LOS USUARIOS RELACIONADOS. 5. REALIZAR EL MANTENIMIENTO Y ACTUALIZACIÓN DEL SISTEMA DE INFORMACIÓN DE RECURSOS EDUCATIVOS EN TÉRMINOS DE SOLUCIÓN DE BUGS, ADECUACIONES O CAMBIOS EN PROCESOS EN RELACIÓN CON OTROS SISTEMAS DE INFORMACIÓN. 6. REALIZAR CAPACITACIONES A USUARIOS FINALES DEL SIARE SOBRE FUNCIONALIDADES Y PROCESOS DEL SISTEMA DE INFORMACIÓN. 7. APOYAR EN LA PROGRAMACIÓN, PREPARACIÓN Y ASIGNACIÓN ACADÉMICA Y POSTERIOR PRESENTACIÓN DE INFORMES DE DICHO PROCESO A TRAVÉS DE LAS INTERFACES Y SOLUCIONES ENTRE LOS DIFERENTES SISTEMAS DE INFORMACIÓN. 8. ASESORAR EN LAS ACTIVIDADES DE PLANIFICACIÓN DEL PROCESO DE GESTIÓN DE RECURSOS EDUCATIVOS.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</si>
  <si>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CAMILA SAMPER MEZA</t>
  </si>
  <si>
    <t>WILLIAN ANTONIO RETAMOZO CHAVEZ</t>
  </si>
  <si>
    <t>https://community.secop.gov.co/Public/Tendering/OpportunityDetail/Index?noticeUID=CO1.NTC.7404759&amp;isFromPublicArea=True&amp;isModal=False</t>
  </si>
  <si>
    <t>OPSP-VAD-0047-2025</t>
  </si>
  <si>
    <t>CO1.REQ.7526028</t>
  </si>
  <si>
    <t>LA PRESENTE ORDEN TIENE POR OBJETO: 1. APOYAR EN LA RECEPCIÓN, VERIFICACIÓN Y REVISIÓN DE DOCUMENTOS PRECONTRACTUALES QUE SE REQUIEREN EN CADA CONTRATO Y ORDEN DE SERVICIOS DE MANTENIMIENTO PARA EL GRUPO INTERNO DE SERVICIOS GENERALES. 2. APOYAR EN LA EJECUCIÓN Y SEGUIMIENTO DE PLANES Y PROYECTOS A CARGO DEL GRUPO INTERNO DE SERVICIOS GENERALES. 3. APOYAR EN EL SEGUIMIENTO Y EVALUACIÓN A LAS ACTIVIDADES DESARROLLADAS POR EL GRUPO INTERNO DE SERVICIOS GENERALES. 4. APOYAR EN LA SUPERVISIÓN TÉCNICA Y FINANCIERA DE CONTRATOS A CARGO DEL RESPONSABLE DEL GRUPO INTERNO DE SERVICIOS GENERALES. 5. APOYAR EN LA ELABORACIÓN Y PREPARACIÓN DE INFORMES SOBRE LAS ACTIVIDADES Y GESTIÓN DEL GRUPO INTERNO DE SERVICIOS GENERALES. 6. APOYAR AL GRUPO INTERNO DE SERVICIOS GENERALES EN LA PLANIFICACIÓN Y COORDINACIÓN DE LOS MANTENIMIENTOS DE LOS DIFERENTES EQUIPOS Y ELEMENTOS QUE ESTÁN A CARGO DE LA DEPENDENCIA JUNTAMENTE CON EL ADMINISTRADOR DE LA PLATAFORMA AMSI Y DE AM. 7. APOYAR EN LA REALIZACIÓN DE INFORMES PERIÓDICOS DE LAS EJECUCIONES DE LOS DIFERENTES CONTRATOS Y ÓRDENES DE SERVICIOS. 8. APOYAR AL GRUPO INTERNO DE SERVICIOS GENERALES EN LA RECEPCIÓN DE FACTURAS EMITIDAS POR EL COBRO DE LOS SERVICIOS DE LOS DIFERENTES CONTRATISTAS EXTERNOS Y APOYAR EN LA VERIFICACIÓN QUE EL SERVICIO COBRADO SEA EL QUE REALMENTE SE RECIBIÓ.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</si>
  <si>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YESID FABIAN VILORIA MANJARRES</t>
  </si>
  <si>
    <t>https://community.secop.gov.co/Public/Tendering/OpportunityDetail/Index?noticeUID=CO1.NTC.7404741&amp;isFromPublicArea=True&amp;isModal=False</t>
  </si>
  <si>
    <t>OAG-VAD-0048-2025</t>
  </si>
  <si>
    <t>CO1.REQ.7531516</t>
  </si>
  <si>
    <t>JUAN CARLOS MAESTRE DOMINGUEZ</t>
  </si>
  <si>
    <t>https://community.secop.gov.co/Public/Tendering/OpportunityDetail/Index?noticeUID=CO1.NTC.7410168&amp;isFromPublicArea=True&amp;isModal=False</t>
  </si>
  <si>
    <t>OPSP-VAD-0049-2025</t>
  </si>
  <si>
    <t>CO1.REQ.7531554</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</si>
  <si>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REPRESENTAR A LA UNIVERSIDAD DEL MAGDALENA COMO PARTE CIVIL EN LAS ACTUACIONES PENALES QUE SE ADELANTEN EN LA FISCALÍA GENERAL DE LA NACIÓN Y EN LOS JUZGADOS PENALES QUE ASÍ LO REQUIERAN. 4. RESOLVER LAS PETICIONES QUE SE LE HAGAN A LA UNIVERSIDAD DEL MAGDALENA DENTRO DE LOS PLAZOS Y/O TÉRMINOS ESTABLECIDOS EN LA LEY, QUE LE SEAN TRASLADADAS. 5. ELABORAR Y REVISAR ACTOS ADMINISTRATIVOS QUE REQUIERA LA UNIVERSIDAD DEL MAGDALENA Y QUE LE SEAN SOLICITADOS. 6. HACER SEGUIMIENTO A LOS DERECHOS DE PETICIÓN QUE DEBEN SER RESUELTOS POR OTRAS DEPENDENCIAS CUANDO ESTOS LE SEAN ASIGNADOS. 7. APOYAR Y ASESORAR AL GRUPO DE ATENCIÓN DE CASOS DE VIOLENCIA DE GÉNERO EN EL MARCO DE LO ESTABLECIDO EN EL PROTOCOLO PARA LA ATENCIÓN DE CASOS DE VIOLENCIA SEXUAL Y VIOLENCIA DE GÉNERO (ACUERDO SUPERIOR 010 DE 2019). 8. PRESTAR ASESORÍA Y ACOMPAÑAMIENTO JURÍDICO A LAS VÍCTIMAS DE CUALQUIER FORMA DE VIOLENCIA SEXUAL O DE GÉNERO QUE REPORTEN LOS CASOS ANTE LA UNIVERSIDAD DEL MAGDALENA. 9. PRESTAR ASESORÍA JURÍDICA A LAS FACULTADES ACADÉMICAS EN EL MARCO DE LOS PROCESOS DISCIPLINARIOS INICIADOS POR CONDUCTAS RELACIONADAS CON CUALQUIER TIPO DE VIOLENCIA SEXUAL O DE GÉNERO.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</si>
  <si>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LUISA MARIA GARCIA GUTIERREZ</t>
  </si>
  <si>
    <t>https://community.secop.gov.co/Public/Tendering/OpportunityDetail/Index?noticeUID=CO1.NTC.7410195&amp;isFromPublicArea=True&amp;isModal=False</t>
  </si>
  <si>
    <t>OPSP-VAD-0050-2025</t>
  </si>
  <si>
    <t>CO1.REQ.7531577</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</si>
  <si>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</si>
  <si>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BRAYAN ALEXANDER ROMERO OROZCO</t>
  </si>
  <si>
    <t>HILDA LILIANA MIRANDA GRANADO</t>
  </si>
  <si>
    <t>https://community.secop.gov.co/Public/Tendering/OpportunityDetail/Index?noticeUID=CO1.NTC.7410517&amp;isFromPublicArea=True&amp;isModal=False</t>
  </si>
  <si>
    <t>OAG-VAD-0051-2025</t>
  </si>
  <si>
    <t>CO1.REQ.7531596</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</si>
  <si>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</si>
  <si>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TANIA ESTHER OLIVEROS ACOSTA</t>
  </si>
  <si>
    <t>https://community.secop.gov.co/Public/Tendering/OpportunityDetail/Index?noticeUID=CO1.NTC.7410541&amp;isFromPublicArea=True&amp;isModal=False</t>
  </si>
  <si>
    <t>OPSP-VAD-0052-2025</t>
  </si>
  <si>
    <t>CO1.REQ.7523934</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</si>
  <si>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</si>
  <si>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VANESA PAOLA LIZCANO ARAGON</t>
  </si>
  <si>
    <t>https://community.secop.gov.co/Public/Tendering/OpportunityDetail/Index?noticeUID=CO1.NTC.7403174&amp;isFromPublicArea=True&amp;isModal=False</t>
  </si>
  <si>
    <t>OPSP-VAD-0053-2025</t>
  </si>
  <si>
    <t>CO1.REQ.7524742</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</si>
  <si>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CUPOS. 6. APOYAR EN LA CREACIÓN DE FUENTES DE INGRESOS. 7.APOYAR EN LA CREACIÓN DE FUENTES DE EGRESOS. 8. APOYAR EN LA CREACIÓN DE CENTRO DE COSTOS.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</si>
  <si>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MARCIO POLO HURTADO</t>
  </si>
  <si>
    <t>https://community.secop.gov.co/Public/Tendering/OpportunityDetail/Index?noticeUID=CO1.NTC.7403578&amp;isFromPublicArea=True&amp;isModal=False</t>
  </si>
  <si>
    <t>OPSP-VAD-0054-2025</t>
  </si>
  <si>
    <t>CO1.REQ.7525150</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</si>
  <si>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DE ADICIONES A CDP EN EL MÓDULO DE REGALÍAS 11- APOYAR EN LA ELABORACIÓN DE ADICIONES A REGISTROS PRESUPUESTALES EN EL MÓDULO DE REGALÍAS 12.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</si>
  <si>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MAURICIO ANDRES SANTANDER BARRIOS</t>
  </si>
  <si>
    <t>https://community.secop.gov.co/Public/Tendering/OpportunityDetail/Index?noticeUID=CO1.NTC.7404132&amp;isFromPublicArea=True&amp;isModal=False</t>
  </si>
  <si>
    <t>OPSP-VAD-0055-2025</t>
  </si>
  <si>
    <t>CO1.REQ.7525185</t>
  </si>
  <si>
    <t>LA PRESENTE ORDEN TIENE POR OBJETO: 1. EFECTUAR LA INCLUSIÓN DE DOCUMENTOS CONTRACTUALES EXPEDIDOS POR LA VICERRECTORÍA ADMINISTRATIVA EN LAS PLATAFORMAS SIA OBSERVA Y SECOP II. 2. APOYAR EN LA DIGITALIZACIÓN LOS DOCUMENTOS DE LOS PROCESOS CONTRACTUALES EXPEDIDOS POR LA VICERRECTORÍA ADMINISTRATIVA. 3. TRAMITAR LA NOTIFICACIÓN DE LOS ACTOS ADMINISTRATIVOS A LA OFICINA DE PRESUPUESTO PARA LA ELABORACIÓN DE LOS REGISTROS PRESUPUESTALES. 4. DILIGENCIAR OPORTUNAMENTE LOS DATOS REQUERIDOS EN INFORMES DE CONTRATACIÓN 5. GESTIONAR LA CONSOLIDACIÓN Y PRESENTACIÓN DEL REPORTE ACUMULATIVO DE LOS PROYECTOS DE REGALÍAS EJECUTADOS POR LAS VICERRECTORÍAS DE LA UNIVERSIDAD A LA CONTRALORÍA GENERAL DE LA REPÚBLICA, SEGÚN LOS LINEAMIENTOS ESTABLECIDOS EN EL PORTAL CAS.CONTRALORIA.GOV.CO 6. REMITIR A LA DIRECCIÓN FINANCIERA LOS DOCUMENTOS CONTRACTUALES QUE LOS INTERVENTORES HAYAN PRESENTADO PARA REALIZAR LOS PAGOS DE LOS CONTRATOS EXPEDIDOS POR LA VICERRECTORÍA PREVIA REVISIÓN DE QUE CUMPLAN CON LOS REQUISITOS DEL SISTEMA DE GESTIÓN DE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</si>
  <si>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BRIAN JOSE DE LEON MARQUEZ</t>
  </si>
  <si>
    <t>ALFA SIELO JAIMES SILVA</t>
  </si>
  <si>
    <t>https://community.secop.gov.co/Public/Tendering/OpportunityDetail/Index?noticeUID=CO1.NTC.7404182&amp;isFromPublicArea=True&amp;isModal=False</t>
  </si>
  <si>
    <t>OPSP-VAD-0056-2025</t>
  </si>
  <si>
    <t>CO1.REQ.7524314</t>
  </si>
  <si>
    <t>LA PRESENTE ORDEN TIENE POR OBJETO: 1. CONSOLIDAR EL REGISTRO DEL PERSONAL CIENTÍFICO A CONTRATAR PARA PROYECTOS EJECUTADOS POR LA VICERRECTORÍA ADMINISTRATIVA.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EN LA ELABORACIÓN Y TRAMITE DE DOCUMENTOS PARA PAGO DE LOS BIENES Y SERVICIOS QUE SEAN ADQUIRIDOS EN LOS DIFERENTES PROYECTOS EJECUTADOS POR LA VICERRECTORÍA ADMINISTRATIVA. 12. TRAMITAR EL REPORTE DE INFORMACIÓN REQUERIDA RELACIONADOS CON EL PERSONAL CONTRATADO PARA LOS PROYECTOS EJECUTADOS POR LA VICERRECTORÍA.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</si>
  <si>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OMAR ENRIQUE SEGURA ASCENCIO</t>
  </si>
  <si>
    <t>https://community.secop.gov.co/Public/Tendering/OpportunityDetail/Index?noticeUID=CO1.NTC.7402891&amp;isFromPublicArea=True&amp;isModal=False</t>
  </si>
  <si>
    <t>OPSP-VAD-0057-2025</t>
  </si>
  <si>
    <t>CO1.REQ.7525695</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</si>
  <si>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APOYAR EN LAS SOLICITUDES RECIBIDAS PARA LA COMISIÓN DEL MÉRITO. 8. APOYAR EN LA ORGANIZACIÓN DE LAS NORMAS QUE LA SECRETARÍA REQUIERA DE MANERA IMPRESA.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</si>
  <si>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JEIN ALEJANDRA MORA ZAMBRANO</t>
  </si>
  <si>
    <t>MERCEDES DE LA TORRE HASBUN</t>
  </si>
  <si>
    <t>https://community.secop.gov.co/Public/Tendering/OpportunityDetail/Index?noticeUID=CO1.NTC.7404729&amp;isFromPublicArea=True&amp;isModal=False</t>
  </si>
  <si>
    <t>OAG-VAD-0058-2025</t>
  </si>
  <si>
    <t>CO1.REQ.7526026</t>
  </si>
  <si>
    <t>LA PRESENTE ORDEN TIENE POR OBJETO: 1. APOYAR EN LA RECEPCIÓN, REGISTRO Y ENVÍO DE LAS COMUNICACIONES OFICIALES EXTERNAS. 2. APOYAR EN LA ATENCIÓN DE LAS SOLICITUDES DE RADICACIÓN DE LAS COMUNICACIONES PRESENTADAS ENTRE LOS ESTUDIANTES, EL CONSEJO ACADÉMICO, LOS CONSEJOS DE FACULTAD Y LOS CONSEJOS DE PROGRAMAS EN LA PLATAFORMA WEB “GAIRACA PLUS” (GESTIÓN PARA LA ADMINISTRACIÓN INTEGRAL DE RADICADOS DE CORRESPONDENCIA). 3. APOYAR EN LA ELABORACIÓN Y ENVÍO DE LAS PLANILLAS DE RADICACIÓN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</si>
  <si>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PAOLA PATRICIA GARCIA CERVANTES</t>
  </si>
  <si>
    <t>MILVIDA MARIA SUAREZ FLOREZ</t>
  </si>
  <si>
    <t>https://community.secop.gov.co/Public/Tendering/OpportunityDetail/Index?noticeUID=CO1.NTC.7404753&amp;isFromPublicArea=True&amp;isModal=False</t>
  </si>
  <si>
    <t>OPSP-VAD-0059-2025</t>
  </si>
  <si>
    <t>CO1.REQ.7526054</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</si>
  <si>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</si>
  <si>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ISABEL ROSARIO CASTAÑEDA DE CHARRIS</t>
  </si>
  <si>
    <t>https://community.secop.gov.co/Public/Tendering/OpportunityDetail/Index?noticeUID=CO1.NTC.7404772&amp;isFromPublicArea=True&amp;isModal=False</t>
  </si>
  <si>
    <t>OPSP-VAD-0060-2025</t>
  </si>
  <si>
    <t>CO1.REQ.7540548</t>
  </si>
  <si>
    <t>LA PRESENTE ORDEN TIENE POR OBJETO: 1. APOYAR A LA DIRECCIÓN DE COMUNICACIONES EN LA SUPERVISIÓN Y COORDINACIÓN DEL EQUIPO DE TRABAJO DE LAS REDES SOCIALES INSTITUCIONALES PARA LA CREACIÓN DE CONTENIDOS DIGITALES. 2. APOYAR A LA DIRECCIÓN DE COMUNICACIONES EN LA ADMINISTRACIÓN DE LA SECCIÓN DE NOTICIAS, EVENTOS, AVISOS E IMÁGENES DE LA PÁGINA WEB DE LA UNIVERSIDAD DEL MAGDALENA (WWW.UNIMAGDALENA.EDU.CO). 3. APOYAR A LA DIRECCIÓN DE COMUNICACIONES EN INICIATIVAS PARA LA PROMOCIÓN DE LA OFERTA ACADÉMICA, PRODUCTOS Y SERVICIOS UNIVERSITARIOS A TRAVÉS DE LAS REDES SOCIALES DE LA UNIVERSIDAD. 4. APOYAR AL CENTRO DE INVESTIGACIÓN Y DESARROLLO DE SOFTWARE EN LA REVISIÓN Y SOLICITUD DE LA ACTUALIZACIÓN DE LOS MICRIOSITIOS DE LA PÁGINA WEB DE LA UNIVERSIDAD DEL MAGDALENA.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EN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</si>
  <si>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VELEZ VARGAS</t>
  </si>
  <si>
    <t>WILSON ARTURO PACHECO PALACIO</t>
  </si>
  <si>
    <t>https://community.secop.gov.co/Public/Tendering/OpportunityDetail/Index?noticeUID=CO1.NTC.7420179&amp;isFromPublicArea=True&amp;isModal=False</t>
  </si>
  <si>
    <t>OPSP-VAD-0061-2025</t>
  </si>
  <si>
    <t>CO1.REQ.7542031</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</si>
  <si>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</si>
  <si>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JAIRO DANIEL COLLANTE VELASQUEZ</t>
  </si>
  <si>
    <t>HECTOR ALEXANDER VARGAS CARDONA</t>
  </si>
  <si>
    <t>https://community.secop.gov.co/Public/Tendering/OpportunityDetail/Index?noticeUID=CO1.NTC.7420489&amp;isFromPublicArea=True&amp;isModal=False</t>
  </si>
  <si>
    <t>OPSP-VAD-0062-2025</t>
  </si>
  <si>
    <t>CO1.REQ.7542219</t>
  </si>
  <si>
    <t>JHON JAIRO PEREZ DE LOS REYES</t>
  </si>
  <si>
    <t>https://community.secop.gov.co/Public/Tendering/OpportunityDetail/Index?noticeUID=CO1.NTC.7421334&amp;isFromPublicArea=True&amp;isModal=False</t>
  </si>
  <si>
    <t>OPSP-VAD-0063-2025</t>
  </si>
  <si>
    <t>CO1.REQ.7542792</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</si>
  <si>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APOYAR EN EL SEGUIMIENTO A SOLICITUDES DE INSUMOS Y ELEMENTOS PARA LOS EVENTOS, ASISTIR A REUNIONES PREPARATORIAS, ELABORAR LIBRETOS DE PRESENTACIÓN, ÓRDENES DEL DÍA Y PRECEDENCIAS. 7. PRESENTAR EVENTOS DE LAS FUENTES ASIGNADAS. 8.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9.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</si>
  <si>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LEIDY HANNA HENRIQUEZ GALVIS</t>
  </si>
  <si>
    <t>https://community.secop.gov.co/Public/Tendering/OpportunityDetail/Index?noticeUID=CO1.NTC.7421757&amp;isFromPublicArea=True&amp;isModal=False</t>
  </si>
  <si>
    <t>OPSP-VAD-0064-2025</t>
  </si>
  <si>
    <t>CO1.REQ.7543425</t>
  </si>
  <si>
    <t>LA PRESENTE ORDEN TIENE POR OBJETO: 1. APOYAR EN LA COORDINACIÓN, LA LOGÍSTICA Y LOS CUBRIMIENTOS PERIODÍSTICOS DE LAS FUENTES. INSTITUCIONALES, COMO: RECTORÍA, LOS PROCESOS INFORMATIVOS DE SECRETARÍA GENERAL. 2.REALIZAR BOLETINES INFORMATIVOS DE PRENSA EXTERNOS E INTERNOS. 3. APOYAR EN EL MONITOREO DE RADIO, LOCUCIÓN REALIZACIÓN DE NOTAS DE RADIO PARA EL PROGRAMA INSTITUCIONAL DESDE EL CAMPUS AL AIRE. 4. REDACTAR NOTAS DE RADIO. 5. PRESENTAR EVENTOS INSTITUCIONALES. 6. REALIZAR MATERIAL AUDIOVISUAL PARA LOS CONTENIDOS DE REDES DE LA RECTORÍA.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</si>
  <si>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VANESSA OROZCO MADRID</t>
  </si>
  <si>
    <t>https://community.secop.gov.co/Public/Tendering/OpportunityDetail/Index?noticeUID=CO1.NTC.7422231&amp;isFromPublicArea=True&amp;isModal=False</t>
  </si>
  <si>
    <t>OPSP-VAD-0065-2025</t>
  </si>
  <si>
    <t>CO1.REQ.7543474</t>
  </si>
  <si>
    <t>LA PRESENTE ORDEN TIENE POR OBJETO: 1. EJECUTAR EL PLAN DE CAPACITACIÓN DIRIGIDO A MUJERES GESTANTES Y MADRES EN LACTANCIA CON LA OPCIÓN DE PARTICIPACIÓN DEL PADRE O LA FAMILIA, DE ACUERDO CON LO ESTABLECIDO EN EL ART. 3 NUMERAL 3.2. 3.2.1. DE LA LEY 1823 DE 2017 Y EN LA RESOLUCIÓN N.º 2423 DE 2018. 2. ASESORAR (PRESENCIAL EN SALA, VIRTUAL Y DOMICILIARIA) A MADRES EN ETAPA DE GESTACIÓN Y LACTANCIA EN TEMAS RELACIONADOS CON LA MATERNIDAD ANTES Y DESPUÉS DEL PARTO. 3. REALIZAR LA FORMULACIÓN DE PLANES DE OPERACIÓN DE LA SALA AMIGA DE LA FAMILIA LACTANTE Y APLICAR INSTRUMENTOS DE CHEQUEO DE ACUERDO CON LA RES. 2423/2018. 4. APOYAR EN LA COORDINACIÓN DEL CUMPLIMIENTO DE LAS RUTAS Y PROTOCOLOS PARA EL CORRECTO FUNCIONAMIENTO DE LA SALA AMIGA DE LA FAMILIA LACTANTE, COMO EL INGRESO, ESTANCIA Y EGRESO DE LAS MADRES, LA ADECUADA LIMPIEZA DE LOS UTENSILIOS. 5. APOYAR EN LA COORDINACIÓN DEL PROCESO DE ALMACENAMIENTO DE LA LECHE MATERNA EXTRAÍDA INMEDIATAMENTE SE COMPLETE EL PROCESO DE RECOLECCIÓN, REGISTRO Y ROTULACIÓN. 6. REALIZAR EL SEGUIMIENTO DE LAS ACTIVIDADES REALIZADAS POR LAS PRACTICANTES DE LA FACULTAD DE SALUD.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LAS ACTIVIDADES. 9. PRESENTAR PLAN DE TRABAJO DE ACTIVIDADES A DESARROLLAR, DETALLANDO OBJETIVOS, FECHAS, METODOLOGÍA, METAS, INDICADORES ACORDES CON LAS DIRECTRICES IMPARTIDAS POR EL DIRECTOR DE BIENESTAR Y EL COORDINADOR (A) DEL ÁREA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</si>
  <si>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ALISON PAOLA LLANES LOBO</t>
  </si>
  <si>
    <t>LUZ MARINA VIVES LACOUTURE</t>
  </si>
  <si>
    <t>https://community.secop.gov.co/Public/Tendering/OpportunityDetail/Index?noticeUID=CO1.NTC.7422275&amp;isFromPublicArea=True&amp;isModal=False</t>
  </si>
  <si>
    <t>OPSP-VAD-0066-2025</t>
  </si>
  <si>
    <t>CO1.REQ.7543717</t>
  </si>
  <si>
    <t>LA PRESENTE ORDEN TIENE POR OBJETO: 1. APOYAR EN LA RECEPCIÓN, REVISIÓN Y ELABORACIÓN DE CERTIFICADOS DE DISPONIBILIDAD PRESUPUESTAL, 2. APOYAR EN EL RECEPCIÓN, REVISIÓN Y ELABORACIÓN DE ADICIONALES A CERTIFICADOS DE DISPONIBILIDAD PRESUPUESTAL, 3, APOYAR EN LA RECEPCIÓN, REVISIÓN Y ELABORACIÓN DE DISMINUCIONES A CERTIFICADOS DE DISPONIBILIDAD PRESUPUESTAL, 4. APOYAR EN LA RECEPCIÓN, REVISIÓN Y ELABORACIÓN DE COMPROMISOS PRESUPUESTALES, 5. APOYAR EN LA RECEPCIÓN, REVISIÓN Y ELABORACIÓN DE ADICIONES A COMPROMISOS PRESUPUESTALES, 6. APOYAR EN LA RECEPCIÓN, REVISIÓN Y ELABORACIÓN DE DISMINUCIONES DE COMPROMISOS PRESUPUESTALES,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</si>
  <si>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FABIAN DE JESUS RAMIREZ NUÑEZ</t>
  </si>
  <si>
    <t>https://community.secop.gov.co/Public/Tendering/OpportunityDetail/Index?noticeUID=CO1.NTC.7422719&amp;isFromPublicArea=True&amp;isModal=False</t>
  </si>
  <si>
    <t>OAG-VAD-0067-2025</t>
  </si>
  <si>
    <t>CO1.REQ.7543742</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</si>
  <si>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</si>
  <si>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MARCELA PASMIN GUZMAN</t>
  </si>
  <si>
    <t>https://community.secop.gov.co/Public/Tendering/OpportunityDetail/Index?noticeUID=CO1.NTC.7422750&amp;isFromPublicArea=True&amp;isModal=False</t>
  </si>
  <si>
    <t>OAG-VAD-0068-2025</t>
  </si>
  <si>
    <t>CO1.REQ.7539711</t>
  </si>
  <si>
    <t>LA PRESENTE ORDEN TIENE POR OBJETO: 1. APOYAR EN LA ORGANIZACIÓN DE LAS CEREMONIAS DE GRADUACIÓN COLECTIVAS Y ESPECIALES DE PREGRADO PRESENCIAL, A DISTANCIA Y POSTGRADOS. 2. APOYAR EN LA EXPEDICIÓN DE CERTIFICADOS DE DIPLOMADOS Y EN LA ACTUALIZACIÓN DE LA BASE DE DATOS DE LOS DIPLOMADOS REALIZADOS POR LAS FACULTADES Y PROGRAMAS ACADÉMICOS. 3. APOYAR EN LA REMISIÓN DEL LISTADO DE LOS GRADUADOS QUE SE REPORTAN ANTE LAS DEPENDENCIAS DE LA UNIVERSIDAD Y LAS ENTIDADES PERTINENTES PARA LA EXPEDICIÓN DE TARJETAS PROFESIONALES. 4. APOYAR EN LA EXPEDICIÓN DE LOS CERTIFICADOS DE EGRESADOS 5. APOYAR EN LA ORGANIZACIÓN DEL ARCHIVO DIGITAL GENERADO DE CADA CEREMONIA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</si>
  <si>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TISSIANA JULIETH RODRIGUEZ ORTIZ</t>
  </si>
  <si>
    <t>https://community.secop.gov.co/Public/Tendering/OpportunityDetail/Index?noticeUID=CO1.NTC.7418834&amp;isFromPublicArea=True&amp;isModal=False</t>
  </si>
  <si>
    <t>OPSP-VAD-0069-2025</t>
  </si>
  <si>
    <t>CO1.REQ.7540336</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</si>
  <si>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</si>
  <si>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YASMERYS CRUZ RODRIGUEZ NOGUERA</t>
  </si>
  <si>
    <t>GIOVANNA MARÍA SIMANCAS TINOCO</t>
  </si>
  <si>
    <t>https://community.secop.gov.co/Public/Tendering/OpportunityDetail/Index?noticeUID=CO1.NTC.7418887&amp;isFromPublicArea=True&amp;isModal=False</t>
  </si>
  <si>
    <t>OPSP-VAD-0070-2025</t>
  </si>
  <si>
    <t>CO1.REQ.7540398</t>
  </si>
  <si>
    <t>LA PRESENTE ORDEN TIENE POR OBJETO: 1. APOYAR EN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LA GENERACIÓN Y ADMINISTRACIÓN DEL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13. REALIZAR FOTOGRAFÍAS CONCEPTUALES TANTO EN EVENTOS INSTITUCIONALES COMO EN DIVERSOS ESCENARIOS QUE SE PRESENTEN DE MANERA ESPONTÁNEA.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</si>
  <si>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CAMILA BORJA ALARCON</t>
  </si>
  <si>
    <t>https://community.secop.gov.co/Public/Tendering/OpportunityDetail/Index?noticeUID=CO1.NTC.7419207&amp;isFromPublicArea=True&amp;isModal=False</t>
  </si>
  <si>
    <t>OAG-VAD-0071-2025</t>
  </si>
  <si>
    <t>CO1.REQ.7540747</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</si>
  <si>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</si>
  <si>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ALBERTO JOSE MARTINEZ COAS</t>
  </si>
  <si>
    <t>https://community.secop.gov.co/Public/Tendering/OpportunityDetail/Index?noticeUID=CO1.NTC.7419251&amp;isFromPublicArea=True&amp;isModal=False</t>
  </si>
  <si>
    <t>OAG-VAD-0072-2025</t>
  </si>
  <si>
    <t>CO1.REQ.7540916</t>
  </si>
  <si>
    <t>LA PRESENTE ORDEN TIENE POR OBJETO: 1. APOYAR EN LA GESTIÓN Y SEGUIMIENTO A LAS COMUNICACIONES ENTRANTES. 2. APOYAR EN LA GESTIÓN DE LAS COMUNICACIONES INTERNAS Y EXTERNAS DEL CENTRO, CON EL FIN DE GARANTIZAR UN FLUJO DE INFORMACIÓN ADECUADO. 3. APOYAR LA GENERACIÓN Y SOLICITUD DE FACTURAS RELACIONADAS CON PAGOS EXTEMPORÁNEOS 4. APOYAR EN LA RREALIZACIÓN DE LA MATRÍCULA DE ESTUDIANTES EN CURSOS Y PROGRAMAS DE FORMACIÓN PREGRADO Y POSGRADO 5. APOYAR EN LA GESTIÓN DE LOS AJUSTES EN LOS REGISTROS ACADÉMICOS DE LOS ESTUDIANTES. 6. APOYAR EN LA EMISIÓN DE LAS CERTIFICACIONES DE CURSOS REALIZADOS Y DE SUFICIENCIA. 7. APOYAR EN LA GESTIÓN DE LA APROBACIÓN Y VERIFICACIÓN DE REQUISITOS DE GRADO, INCLUYENDO LA REVISIÓN DE CERTIFICADOS Y SOPORTES. 8. APOYAR EN LA COORDINACIÓN Y LOGÍSTICA DE EXÁMENES DIAGNÓSTICOS, DE SUFICIENCIA Y PROCESOS DE VALIDACIÓN ACADÉMICA. 9. GESTIONAR SOLICITUDES RELACIONADAS CON PROCESOS INTERNOS Y EXTERNOS. 10. APOYAR EN LOS PROCESOS DE EXAMEN DIAGNÓSTICO, SUFICIENCIA Y VALIDACIONES 11. GESTIÓN DE REEMBOLSOS Y RESOLUCIONES RELACIONADAS 12. APOYAR EN LA GESTIÓN DE DOCUMENTOS DIGITALES Y FÍSICOS, GARANTIZANDO SU CORRECTA ORGANIZACIÓN Y ALMACENAMIENTO. 13. GENERACIÓN DE INFORMES PARA PROGRAMAS 14. ACTUALIZAR LA INFORMACIÓN EN LA PÁGINA. 15. ELABORAR INFORMES PARA SNIES, PLANEACIÓN Y OTRAS ENTIDADES, SEGÚN LOS REQUERIMIENTOS INSTITUCIONALES. 16. APOYAR CON DISEÑO DEL CRONOGRAMA DE PROMOCIÓN PARA CURSOS DE FORMACIÓN EN IDIOMAS. 17. APOYAR EN LA GESTIÓN DE SOPORTES DE LOS CURSOS, CLUBES DE IDIOMAS Y EVENTOS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</si>
  <si>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YONAIRA PATRICIA RODRIGUEZ LOBATO</t>
  </si>
  <si>
    <t xml:space="preserve">PADRAIC MICHAEL QUINN </t>
  </si>
  <si>
    <t>https://community.secop.gov.co/Public/Tendering/OpportunityDetail/Index?noticeUID=CO1.NTC.7419537&amp;isFromPublicArea=True&amp;isModal=False</t>
  </si>
  <si>
    <t>OPSP-VAD-0073-2025</t>
  </si>
  <si>
    <t>CO1.REQ.7540982</t>
  </si>
  <si>
    <t>LA PRESENTE ORDEN TIENE POR OBJETO: 1.PRESTAR ASESORÍA, EMITIR LOS CONCEPTOS Y RESOLVER LAS CONSULTAS DE TIPO JURÍDICO EN TODAS LAS ÁREAS DEL DERECHO QUE LE SEAN SOLICITADOS, EN EL CASO QUE LAS CONSULTAS Y/O CONCEPTOS SE DEBAN ENTREGAR POR ESCRITO ÉSTOS DEBERÁN SER RUBRICADOS POR EL CONTRATISTA. 2. RESOLVER LAS PETICIONES QUE LE CORRESPONDAN DENTRO DE LOS PLAZOS Y/O TÉRMINOS ESTABLECIDOS EN LA LEY QUE LE SEAN ASIGNADAS. 3. HACER SEGUIMIENTO A LOS DERECHOS DE PETICIÓN QUE DEBEN SER RESUELTOS POR OTRAS DEPENDENCIAS CUANDO ESTOS LE SEAN ASIGNADOS. 4. PROYECTAR ACUERDOS SUPERIORES, ACUERDOS ACADÉMICOS Y DEMÁS ACTOS ADMINISTRATIVOS QUE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</si>
  <si>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RAMON ANDRES GAMEZ DAZA</t>
  </si>
  <si>
    <t>https://community.secop.gov.co/Public/Tendering/OpportunityDetail/Index?noticeUID=CO1.NTC.7419594&amp;isFromPublicArea=True&amp;isModal=False</t>
  </si>
  <si>
    <t>OPSP-VAD-0074-2025</t>
  </si>
  <si>
    <t>CO1.REQ.7541375</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</si>
  <si>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</si>
  <si>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YANETH ELVIRA PEREZ MOLINA</t>
  </si>
  <si>
    <t>https://community.secop.gov.co/Public/Tendering/OpportunityDetail/Index?noticeUID=CO1.NTC.7419879&amp;isFromPublicArea=True&amp;isModal=False</t>
  </si>
  <si>
    <t>OAG-VAD-0075-2025</t>
  </si>
  <si>
    <t>CO1.REQ.7541624</t>
  </si>
  <si>
    <t>LA PRESENTE ORDEN TIENE POR OBJETO: 1 APOYAR EN EL PRÉSTAMO DE EQUIPOS AUDIOVISUALES Y SOPORTE TÉCNICO A LOS USUARIOS EN LOS ESPACIOS ACADÉMICOS. 2. APOYAR EN LA VERIFICACIÓN PERIÓDICA DEL ESTADO DE LOS EQUIPOS AUDIOVISUALES, SUS HORAS ACTUALES Y ACUMULADAS DE USO Y LOS ACCESORIOS DISPUESTOS EN CADA ESPACIO ACADÉMICO. 3. APOYAR OPERATIVAMENTE LA INSTALACIÓN Y DESINSTALACIÓN DE LOS EQUIPOS AUDIOVISUALES , ASÍ COMO VERIFICACIÓN DE LA CONECTIVIDAD Y EL ESTADO DE LOS CONECTORES Y CABLES EN LOS ESPACIOS ACADÉMICOS 4. APOYAR EN LA GENERACIÓN DE REPORTES DE NOVEDADES RELACIONADAS CON LA PRESTACIÓN DEL SERVICIO AUDIOVISUAL E IDENTIFICARLAS CON EL FIN DE MANTENER ACTUALIZADO EL INVENTARIO DE LOS EQUIPOS AUDIOVISUALES Y EL CONTROL DE ESTADO DE LOS RECURSOS. 5. APOYAR EN EL CONTROL DEL ESTADO DE LOS EQUIPOS AUDIOVISUALES A TRAVÉS DE LA VERIFICACIÓN DEL FUNCIONAMIENTO, LA IDENTIFICACIÓN DE LOS REQUERIMIENTOS PARA SU MANTENIMIENTO Y ELABORACIÓN DE INFORMES O LA INTERVENCIÓN EN LA INFRAESTRUCTURA DE SOPORTE AUDIOVISUAL DE LAS ÁREAS DE APOYO ACADÉMICO DE LAS INSTITUCIÓN. 6. APOYAR EN LAS ACTIVIDADES PROGRAMADAS PARA GARANTIZAR LA EFICIENCIA EN LA PRESTACIÓN DE LOS SERVICIOS TALES COMO RECORRIDOS DIARIOS DE DETECCIÓN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TÉCNICOS BRINDADOS PARA EL REGISTRO Y SEGUIMIENTO DE LOS INDICADORES DE SERVICIO Y LA EVALUACIÓN DE LA SATISFACCIÓN DE LOS USUARIOS 8. APOYAR EN LA ENTREGA AL FINALIZAR LA ORDEN DE SERVICIO DEL INVENTARIO DE LOS EQUIPOS DEL LABORATORIO DETALLANDO EL ESTADO DE LOS MISMOS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</si>
  <si>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NEVIN ANDRES ROSADO VILLEGAS</t>
  </si>
  <si>
    <t>https://community.secop.gov.co/Public/Tendering/OpportunityDetail/Index?noticeUID=CO1.NTC.7420053&amp;isFromPublicArea=True&amp;isModal=False</t>
  </si>
  <si>
    <t>OPSP-VAD-0076-2025</t>
  </si>
  <si>
    <t>CO1.REQ.7542139</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</si>
  <si>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APOYAR EN LA REALIZACIÓN DE CAPACITACIONES EN EL MARCO DE LOS PROCESOS DEL SISTEMA DE GESTIÓN DE LA CALIDAD.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</si>
  <si>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MARIO DE JESUS VIVES HASBUN</t>
  </si>
  <si>
    <t>https://community.secop.gov.co/Public/Tendering/OpportunityDetail/Index?noticeUID=CO1.NTC.7420567&amp;isFromPublicArea=True&amp;isModal=False</t>
  </si>
  <si>
    <t>OPSP-VAD-0077-2025</t>
  </si>
  <si>
    <t>CO1.REQ.7542187</t>
  </si>
  <si>
    <t>LA PRESENTE ORDEN TIENE POR OBJETO: 1. APOYAR A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LLEGUEN A LA UNIDAD PENSIONAL DENTRO DE LOS PLAZOS Y/O TÉRMINOS ESTABLECIDOS EN LA LEY. 6. ATENDER Y HACER SEGUIMIENTO A LOS PROCEDIMIENTOS ADMINISTRATIVOS RELACIONADOS CON TEMAS PENSIONALES. 7. ASESORAR A LA OFICINA ASESORA JURÍDICA EN EL TRÁMITE DE LOS PROCESOS QUE SE INICIAN POR JURISDICCIÓN COACTIVA. 8. ASESORAR AL JEFE DE LA OFICINA JURÍDICA EN LAS DECISIONES QUE DEBEN ADOPTARSE CON RELACIÓN AL SANEAMIENTO PENSIONAL.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</si>
  <si>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ANDRES ANDICA CASTAÑO</t>
  </si>
  <si>
    <t>https://community.secop.gov.co/Public/Tendering/OpportunityDetail/Index?noticeUID=CO1.NTC.7421013&amp;isFromPublicArea=True&amp;isModal=False</t>
  </si>
  <si>
    <t>OAG-VAD-0078-2025</t>
  </si>
  <si>
    <t>CO1.REQ.7538463</t>
  </si>
  <si>
    <t>LA PRESENTE ORDEN TIENE POR OBJETO: 1. APOYAR AL GRUPO INTERNO DE SERVICIOS GENERALES EN LA ATENCION AL PUBLICO, A TRAVÉS DE LOS DIFERENTES CANALES DISPONIBLES. 2. APOYAR AL GSG EN LOS REGISTROS DE LOS MANTENIMIENTOS, CONSUMO DE COMBUSTIBLES, AGUA DEL CAMPUS Y SUS SEDES ALTERNAS; VEHICULOS SOLICITADOS Y SALIDAS DE PRÁCTICAS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</si>
  <si>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LILIANA ESTHER CARDONA PERTUZ</t>
  </si>
  <si>
    <t>https://community.secop.gov.co/Public/Tendering/OpportunityDetail/Index?noticeUID=CO1.NTC.7417435&amp;isFromPublicArea=True&amp;isModal=False</t>
  </si>
  <si>
    <t>OPSP-VAD-0079-2025</t>
  </si>
  <si>
    <t>CO1.REQ.7539115</t>
  </si>
  <si>
    <t>HERNAN JESUS LOPEZ LOPEZ</t>
  </si>
  <si>
    <t>https://community.secop.gov.co/Public/Tendering/OpportunityDetail/Index?noticeUID=CO1.NTC.7417482&amp;isFromPublicArea=True&amp;isModal=False</t>
  </si>
  <si>
    <t>OPSP-VAD-0080-2025</t>
  </si>
  <si>
    <t>CO1.REQ.7539166</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</si>
  <si>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Y PRESENTAR INFORMES AL SUPERVISOR SOBRE LAS ACTIVIDADES DESARROLLADAS Y PLANTEADAS EN EL PLAN DE TRABAJO, PARA LA VERIFICACIÓN Y EL CUMPLIMIENTO DE LAS METAS PROPUESTAS, EL INFORME DEBE TENER ANEXOS ESTADÍSTICOS. 3. APOYAR EN LA PLANEACIÓN, ORGANIZACIÓN, ESTUDIO SOCIOECONÓMICOS Y EJECUCIÓN DE LOS PROGRAMAS DE ESTÍMULOS Y BECAS ESTUDIANTILES. 4. APOYAR EN LA REALIZACIÓN DE LAS VISITAS DOMICILIARIAS QUE SE REQUIERAN EN EL MARCO DEL PROCESO DE ADMISIÓN PARA ASPIRANTES EN LA INSTITUCIÓN Y DURANTE EL PROCESO DE CAMBIO DE ESTRATO SOCIOECONÓMICO. 5. APOYAR EN LA ATENCIÓN A LOS MIEMBROS DE LA COMUNIDAD UNIVERSITARIA QUE REQUIERAN INFORMACIÓN SOBRE LOS SERVICIOS DE BIENESTAR UNIVERSITARIO A TRAVÉS DE LOS DIFERENTES CANALES DE COMUNICACIÓN DISPONIBLES. 6. APOYAR A LA DIRECCIÓN DE BIENESTAR UNIVERSITARIO EN LA CARACTERIZACIÓN DE LAS BECAS DE PRÁCTICAS PROFESIONALES Y RELIQUIDACIÓN DE MATRÍCULA DE CASOS ESPECIALES. 7. APOYAR EN LA COORDINACIÓN DEL PROGRAMA DE ALOJAMIENTOS UNIVERSITARIOS PARA ESTUDIANTES PROVENIENTES DE ZONAS RURALES, COMUNIDADES CAMPESINAS E INDÍGENAS.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</si>
  <si>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TULIA ROSA VALVERDE NUÑEZ</t>
  </si>
  <si>
    <t>https://community.secop.gov.co/Public/Tendering/OpportunityDetail/Index?noticeUID=CO1.NTC.7419005&amp;isFromPublicArea=True&amp;isModal=False</t>
  </si>
  <si>
    <t>OAG-VAD-0081-2025</t>
  </si>
  <si>
    <t>CO1.REQ.7540703</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</si>
  <si>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AL SUPERVISOR EN LA ACTUALIZACIÓN DEL INVENTARIO DE LOS EQUIPOS E INSUMOS DE SALUD Y GARANTIZAR EL BUEN USO DE LOS MISMOS. 4. DILIGENCIAR OPORTUNAMENTE LOS FORMATOS DEL PROCESO "BIENESTAR UNIVERSITARIO" EN EL SISTEMA DE GESTIÓN DE CALIDAD.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</si>
  <si>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YOLANDA AGUILAR GARCIA</t>
  </si>
  <si>
    <t>https://community.secop.gov.co/Public/Tendering/OpportunityDetail/Index?noticeUID=CO1.NTC.7419203&amp;isFromPublicArea=True&amp;isModal=False</t>
  </si>
  <si>
    <t>OPSP-VAD-0082-2025</t>
  </si>
  <si>
    <t>CO1.REQ.7538809</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</si>
  <si>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</si>
  <si>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MARIA DEL CARMEN GONZALEZ ROJAS</t>
  </si>
  <si>
    <t>https://community.secop.gov.co/Public/Tendering/OpportunityDetail/Index?noticeUID=CO1.NTC.7417273&amp;isFromPublicArea=True&amp;isModal=False</t>
  </si>
  <si>
    <t>OAG-VAD-0083-2025</t>
  </si>
  <si>
    <t>CO1.REQ.7538840</t>
  </si>
  <si>
    <t>LA PRESENTE ORDEN TIENE POR OBJETO: 1. APOYAR EN LA ORGANIZACIÓN DEL ARCHIVO DE GESTIÓN E INVENTARIO, DE ACUERDO CON LOS PROCEDIMIENTOS Y DIRECTRICES INSTITUCIONALES 2. APOYAR EN LAS LABORES DE REPROGRAFÍA QUE SE REQUIERAN EN LOS PROCESOS DE LA DEPENDENCIA. 3. APOYAR EN LA ATENCIÓN AL USUARIO EN LOS TRÁMITES DE LA SECRETARÍA GENERAL.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</si>
  <si>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ELVIA ROSA RODRIGUEZ PEREZ</t>
  </si>
  <si>
    <t>https://community.secop.gov.co/Public/Tendering/OpportunityDetail/Index?noticeUID=CO1.NTC.7417633&amp;isFromPublicArea=True&amp;isModal=False</t>
  </si>
  <si>
    <t>OPSP-VAD-0084-2025</t>
  </si>
  <si>
    <t>CO1.REQ.7539255</t>
  </si>
  <si>
    <t>JOSE LUIS PACHECO PEREZ</t>
  </si>
  <si>
    <t>https://community.secop.gov.co/Public/Tendering/OpportunityDetail/Index?noticeUID=CO1.NTC.7418132&amp;isFromPublicArea=True&amp;isModal=False</t>
  </si>
  <si>
    <t>OPSP-VAD-0085-2025</t>
  </si>
  <si>
    <t>CO1.REQ.7539602</t>
  </si>
  <si>
    <t>MAYRA CRISTINA ZABALETA RAMOS</t>
  </si>
  <si>
    <t>https://community.secop.gov.co/Public/Tendering/OpportunityDetail/Index?noticeUID=CO1.NTC.7418174&amp;isFromPublicArea=True&amp;isModal=False</t>
  </si>
  <si>
    <t>OPSP-VAD-0086-2025</t>
  </si>
  <si>
    <t>CO1.REQ.7544452</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</si>
  <si>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11. APOYAR LA SUPERVISIÓN TÉCNICA Y FINANCIERA DE CONTRATOS A CARGO DEL DIRECTOR ADMINISTRATIVO. 12. APOYAR EN LA EJECUCIÓN, SEGUIMIENTO Y EVALUACIÓN DE PLANES Y PROYECTOS A CARGO DE LA DIRECCIÓN ADMINISTRATIVA Y SUS GRUPOS DE TRABAJO ADSCRITOS.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</si>
  <si>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MARIO ALBERTO MENDEZ VASQUEZ</t>
  </si>
  <si>
    <t>https://community.secop.gov.co/Public/Tendering/OpportunityDetail/Index?noticeUID=CO1.NTC.7423624&amp;isFromPublicArea=True&amp;isModal=False</t>
  </si>
  <si>
    <t>OPSP-VAD-0087-2025</t>
  </si>
  <si>
    <t>CO1.REQ.7544462</t>
  </si>
  <si>
    <t>LA PRESENTE ORDEN TIENE POR OBJETO: 1. PRESTAR ASESORÍA Y APOYAR EN LA REVISIÓN DE LOS DOCUMENTOS PRECONTRACTUALES Y CONTRACTUALES QUE LE SEAN TRASLADADOS DE LOS PROCESOS DE CONTRATACIÓN ADELANTADOS POR LA DIRECCIÓN ADMINISTRATIVA Y LA VICERRECTORÍA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DIRECCIÓN ADMINISTRATIVA Y LA VICERRECTORÍA ADMINISTRATIVA EN LA PLATAFORMA SIA OBSERVA DE LA AUDITORA GENERAL DE LA REPÚBLICA. 7. APOYAR EN LA REVISIÓN DE LA INFORMACIÓN CONTRACTUAL CARGADA EN LAS PLATAFORMAS DEL SIA OBSERVA- AUDITORIA, SIGEP II SECOP I Y II. 8. APOYAR LOS TEMAS JURÍDICOS DE LA DIRECCIÓN ADMINISTRATIVA, Y SUS GRUPOS ADSCRITOS, TENIENDO EN CUENTA LAS NECESIDADES QUE SE PRESENTEN EN LA PRESETACIÓN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</si>
  <si>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ALBERTO COTES YANET</t>
  </si>
  <si>
    <t>https://community.secop.gov.co/Public/Tendering/OpportunityDetail/Index?noticeUID=CO1.NTC.7423633&amp;isFromPublicArea=True&amp;isModal=False</t>
  </si>
  <si>
    <t>OPSP-VAD-0088-2025</t>
  </si>
  <si>
    <t>CO1.REQ.7544476</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</si>
  <si>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REVISIÓN, ANÁLISIS Y ELABORACIÓN DE INFORME DE EVALUACIÓN A LA GESTIÓN CONTRACTUAL TRIMESTRAL.. 5. APOYAR A LA OFICINA DE CONTROL INTERNO EN EL ESTUDIO, EVALUACIÓN Y EMISIÓN DE CONCEPTOS JURÍDICOS QUE LE SEAN REQUERIDOS Y EN EL SEGUIMIENTO AL CUMPLIMIENTO DE LOS REQUERIMIENTOS. 6. APOYAR A LA OFICINA DE CONTROL INTERNO EN EL SEGUIMIENTO AL CUMPLIMIENTO DE OBLIGACIONES POR PARTE DE LAS DEPENDENCIAS RESPONSABLES EN EL MARCO DEL PARÁGRAFO DEL ART. 125 DE LA ACCIÓN DE REPETICIÓN DE LA LEY 2220 DE 2022. 7. APOYAR A LA OFICINA DE CONTROL INTERNO EN EL SEGUIMIENTO AL FALTANTE, DAÑO Y/O DETERIORO DE BIENES EN EL MARCO DEL CAP. III RES. REC 624 DE 2018. 8. ASESORAR A LA OFICINA DE CONTROL INTERNO EN LA PLANIFICACIÓN DEL CONTROL INTERNO Y EN EL SEGUIMIENTO Y VERIFICACIÓN DEL SISTEMA DE CONTROL INTERNO. 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</si>
  <si>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CAROLINA CUZA PEÑARANDA</t>
  </si>
  <si>
    <t>Terminado</t>
  </si>
  <si>
    <t>https://community.secop.gov.co/Public/Tendering/OpportunityDetail/Index?noticeUID=CO1.NTC.7423645&amp;isFromPublicArea=True&amp;isModal=False</t>
  </si>
  <si>
    <t>OPSP-VAD-0089-2025</t>
  </si>
  <si>
    <t>CO1.REQ.7544498</t>
  </si>
  <si>
    <t>LA PRESENTE ORDEN TIENE POR OBJETO: 1. REALIZAR LA PRODUCCIÓN AUDIOVISUAL DE TODAS LAS ACTIVIDADES QUE SE DESARROLLA EN LA UNIVERSIDAD Y NECESITAN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</si>
  <si>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CESAR AUGUSTO ALVARADO MULETH</t>
  </si>
  <si>
    <t>https://community.secop.gov.co/Public/Tendering/OpportunityDetail/Index?noticeUID=CO1.NTC.7423654&amp;isFromPublicArea=True&amp;isModal=False</t>
  </si>
  <si>
    <t>OPSP-VAD-0090-2025</t>
  </si>
  <si>
    <t>CO1.REQ.7551785</t>
  </si>
  <si>
    <t>LA PRESENTE ORDEN TIENE POR OBJETO: 1. APOYAR EN LA ESTANDARIZACIÓN DE LOS PROCESOS DE ASEGURAMIENTO DE LA CALIDAD DE LAS FACULTADES Y PROGRAMAS ACADÉMICOS. 2.APOYAR EN EL SEGUIMIENTO A LOS INDICADORES Y ACTIVIDADES DE LOS PROYECTOS DE PLAN DE ACCIÓN ASOCIADOS A LOS PROCESOS DE REGISTRO CALIFICADO Y ACREDITACIÓN. 3. APOYAR EN EL FORTALECIMIENTO DE LOS PROCESOS DE AUTOEVALUACIÓN, ACREDITACIÓN Y MEJORAMIENTO CONTINUO. 4. APOYAR EN LOS PROCESOS DE AUTOEVALUACIÓN CON FINES DE RENOVACIÓN DE REGISTROS CALIFICADOS. 5. APOYAR EN LOS PROCESOS DE RADICACIÓN DE LAS SOLICITUDES, RENOVACIONES O MODIFICACIONES DE REGISTRO CALIFICADO O ACREDITACIÓN 6. APOYAR EN EL CARGUE, REGISTRO EN PLATAFORMA Y TABULACIÓN DE LAS ENCUESTAS EN EL MARCO DE LAS AUTOEVALUACIONES DE PROGRAMAS E INSTITUCIONAL, ASÍ COMO LAS PERCEPCIONES DERIVADAS DE LAS ASESORÍAS Y ACOMPAÑAMIENTO EN LOS PROCESOS REGISTRO CALIFICADO Y ACREDITACIONES NACIONALES O INTERNACIONALES. 7. APOYAR LAS ACTIVIDADES LOGÍSTICAS Y DE PREPARACIÓN PARA EL DESARROLLO DE EVENTOS O VISITAS DE PARES ACADÉMICOS EN EL MARCO DE LAS ACREDITACIONES NACIONALES O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</si>
  <si>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LIGIA ROSA YANET CAMARGO</t>
  </si>
  <si>
    <t>JULIETH ALEXANDRA LIZCANO PRADA</t>
  </si>
  <si>
    <t>https://community.secop.gov.co/Public/Tendering/OpportunityDetail/Index?noticeUID=CO1.NTC.7430744&amp;isFromPublicArea=True&amp;isModal=False</t>
  </si>
  <si>
    <t>OPSP-VAD-0091-2025</t>
  </si>
  <si>
    <t>CO1.REQ.7552328</t>
  </si>
  <si>
    <t>LA PRESENTE ORDEN TIENE POR OBJETO: 1. APOYAR A LA OFICINA DE ASEGURAMIENTO DE LA CALIDAD EN LA ASESORÍA Y ACOMPAÑAMIENTO DE LOS PROCESOS DE CREACIÓN DE NUEVOS PROGRAMAS PRIORIZADOS EN LA PLANEACIÓN INSTITUCIONAL, Y LA REVISIÓN DE SUS DOCUMENTOS SOPORTE PARA RADICACIÓN ANTE LAS PLATAFORMAS DE INFORMACIÓN DEL MEN. 2. APOYAR A LA OFICINA DE ASEGURAMIENTO DE LA CALIDAD EN LA ASESORÍA Y ACOMPAÑAMIENTO DE LOS PROCESOS DE RENOVACIÓN DE REGISTROS CALIFICADOS DE LOS PROGRAMAS ACADÉMICOS, Y LA REVISIÓN DE SUS DOCUMENTOS SUS DOCUMENTOS SOPORTE PARA RADICACIÓN ANTE LAS PLATAFORMAS DE INFORMACIÓN DEL MEN. 3. APOYAR A LA OFICINA DE ASEGURAMIENTO DE LA CALIDAD EN LAS ACTIVIDADES DE CUALIFICACIÓN, CAPACITACIÓN, ACTUALIZACIÓN DE LA NORMATIVIDAD EN LOS PROCESOS DE REGISTRO CALIFICADO DE LOS PROGRAMAS ACADÉMICOS. 4. APOYAR A LA OFICINA DE ASEGURAMIENTO DE LA CALIDAD EN LA TOMA DE REGISTROS DE ASISTENCIAS, ACTAS, DESARROLLO DE RELATORÍAS Y EVIDENCIAS DE LAS ASESORÍAS EN LOS PROCESOS DE REGISTRO CALIFICADO DE LOS PROGRAMAS ACADÉMICOS (NUEVOS Y RENOVACIONES). 5. APOYAR A LA OFICINA ASEGURAMIENTO DE LA CALIDAD EN EL ACOMPAÑAMIENTO DE PROCESOS DE AUTOEVALUACIÓN PARA REGISTRO CALIFICADO DE LOS PROGRAMAS ACADÉMICOS, Y LA REVISIÓN DEL RESPECTIVO INFORME. 6. APOYAR A LA OFICINA ASEGURAMIENTO DE LA CALIDAD EN LA REVISIÓN DE LOS ACUERDOS ACADÉMICOS PROYECTADOS PARA CAMBIOS O MODIFICACIONES EN LOS PLANES DE ESTUDIOS DE TODOS LOS PROGRAMAS ACADÉMICOS PROYECTADOS PARA LA VIGENCIA, EN TODOS LOS NIVELES Y MODALIDADES DE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</si>
  <si>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DAYANIS ROBLES POLO</t>
  </si>
  <si>
    <t>https://community.secop.gov.co/Public/Tendering/OpportunityDetail/Index?noticeUID=CO1.NTC.7431430&amp;isFromPublicArea=True&amp;isModal=False</t>
  </si>
  <si>
    <t>OPSP-VAD-0092-2025</t>
  </si>
  <si>
    <t>CO1.REQ.7552790</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</si>
  <si>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JURÍDICAMENTE EN LA PROYECCIÓN DE SOLICITUDES, INFORMES Y RESPUESTAS DE DERECHO DE PETICIÓN QUE LE SEAN SOLICITADAS A LA DIRECCIÓN. 6. APOYAR JURÍDICAMENTE LA ELABORACIÓN DE POLÍTICAS, PROCEDIMIENTOS, PROTOCOLOS, MANUALES, GUÍAS, FORMATOS Y DEMÁS DOCUMENTOS QUE SE DEFINAN DENTRO DEL ALCANCE TÉCNICO PARA EL CUMPLIMIENTO DE LOS ESTÁNDARES DE CALIDAD. 7. APOYAR EN LA SUPERVISIÓN JURIDICA EN LO RELACIONADO CON REVISIÓN DE INFORMES Y LA EJECUCIÓN DE LAS ORDENES Y/O CONTRATOS DE LA DIRECCIÓN DE BIENESTAR UNIVERSITARIO. 8. EMITIR CONCEPTOS Y RESOLVER LAS CONSULTAS JURIDICAS QUE SEAN SOLICITADES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</si>
  <si>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NATALIA RUIZ CAPATAZ</t>
  </si>
  <si>
    <t xml:space="preserve">JESÚS SUESCÚN ARREGOCÉS </t>
  </si>
  <si>
    <t>https://community.secop.gov.co/Public/Tendering/OpportunityDetail/Index?noticeUID=CO1.NTC.7431943&amp;isFromPublicArea=True&amp;isModal=False</t>
  </si>
  <si>
    <t>OPSP-VAD-0093-2025</t>
  </si>
  <si>
    <t>CO1.REQ.7553199</t>
  </si>
  <si>
    <t>LA PRESENTE ORDEN TIENE POR OBJETO: 1. APOYAR EN EL DISEÑO Y EJECUCIÓN DE LOS PLANES DE PLANEACIÓN ACADÉMICA Y ADMINISTRATIVA. 2. GENERAR INFORMES RELACIONADOS CON PROGRAMAS, ACTIVIDADES Y CUMPLIMIENTO DE OBJETIVOS ESTRATÉGICOS. 3. GENERAR REPORTES RELACIONADOS CON HORAS TRABAJADAS DE DOCENTES Y COORDINADORES 4. APOYAR LA PLANEACIÓN Y DESARROLLO DE ESTRATEGIAS PARA OFERTAR LOS CURSOS DE FORMACIÓN EN IDIOMAS. 5. APOYAR LA PLANEACIÓN Y DESARROLLO DE PROPUESTAS PARA CURSOS DE FORMACIÓN. 6. APOYAR LA GESTIÓN, LA PLANIFICACIÓN Y DISTRIBUCIÓN DEL PRESUPUESTO ASIGNADO. 7. APOYAR CON LA PROYECCIÓN DE LOS CRONOGRAMAS DE ACTIVIDADES A REALIZAR PARA CUMPLIR CON LOS PROYECTOS DEL CENTRO DE PLURILINGÜISMO. 8. APOYAR EN LA ELABORACIÓN DE PLANES DE ACCIÓN PARA LA GESTIÓN DE RECURSOS DEL CDPL. 9. APOYAR EN EL DISEÑO, IMPLEMENTACIÓN Y SUPERVISIÓN  DEL PLAN ESTRATÉGICO DEL CENTRO DE PLURILINGÜISMO. 10. APOYAR LA SUPERVISIÓN DE LA CONTRATACIÓN DE DOCENTES Y PERSONAL DE APOYO, ASEGURANDO LA ASIGNACIÓN ADECUADA DE CARGAS HORARIAS Y FUNCIONES. 11. APOYAR LA SUPERVISIÓN DE LA CREACIÓN DE CRONOGRAMAS ACADÉMICOS PARA EL DESARROLLO DE CURSOS. 12. APOYAR EN EL SEGUIMIENTO AL CUMPLIMIENTO DE INDICADORES Y METAS. 13. APOYAR EN LA PROGRAMACIÓN Y SEGUIMIENTO A LAS ACTIVIDADES ACADÉMICAS EN COORDINACIÓN CON LAS ÁREAS RESPONSABLES. 14. APOYAR EN LA GESTIÓN DE ADICIONES, DISMINUCIONES, ACTAS, RESOLUCIONES, CDP, PRESUPUESTOS Y PROCESOS ADMINISTRATIVOS. 15. ELABORAR PRESUPUESTOS, INCLUYENDO ESTIMACIONES PARA EVENTOS, RECURSOS Y ACTIVIDADES. 16. APOYAR EN EL DISEÑO Y ACTUALIZACIÓN DE CRONOGRAMAS ACADÉMICOS Y ADMINISTRATIVOS. 17. APOYAR EN LA GENERACIÓN DE INFORMES DE EXÁMENES DE SUFICIENCIA, INFORMES DE PLANEACIÓN Y ESTADÍSTICAS GENERALES.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</si>
  <si>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CRISTIAN ALEXIS ORTIZ BERMUDEZ</t>
  </si>
  <si>
    <t>https://community.secop.gov.co/Public/Tendering/OpportunityDetail/Index?noticeUID=CO1.NTC.7432240&amp;isFromPublicArea=True&amp;isModal=False</t>
  </si>
  <si>
    <t>OPSP-VAD-0094-2025</t>
  </si>
  <si>
    <t>CO1.REQ.7553574</t>
  </si>
  <si>
    <t>LA PRESENTE ORDEN TIENE POR OBJETO: 1. APOYAR LA GESTIÓN EN LA RECEPCIÓN DE SOLICITUDES DE ADICIÓN, REDUCCIÓN, TRASLADOS PRESUPUESTALES QUE LLEGAN A LA DIRECCIÓN FINANCIERA - GRUPO DE PRESUPUESTO. 2. APOYAR LA REVISIÓN DE DISPONIBLES PRESUPUESTALES Y ELABORAR LOS BORRADORES DE RESOLUCIÓN DE ADICIÓN, TRASLADOS PRESUPUESTALES, REDUCCIÓN PRESUPUESTAL, RADICAR RESOLUCIONES, LLEVAR CONTROL DE LAS RESOLUCIONES QUE PASAN PARA VISTO BUENO DE LA DIRECCIÓN FINANCIERA Y QUE PASAN PARA FIRMA DEL VICERRECTOR ADMINISTRATIVO. 3. APOYAR EN LA RECEPCIÓN DE LOS ACTOS ADMINISTRATIVOS FIRMADOR EN LA VICERRECTORÍA ADMINISTRATIVA. 4. APOYAR EL CONTROL DE LOS ACTOS ADMINISTRATIVOS FIRMADOS, ADJUNTARLOS EN EL SISTEMA DE INFORMACIÓN FINANCIERO SINAP CON LOS SOPORTES RESPECTIVOS Y ARCHIVARLOS DE MANERA CRONOLÓGICA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</si>
  <si>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VIVIANA ANDREA CARDENAS ARIAS</t>
  </si>
  <si>
    <t>https://community.secop.gov.co/Public/Tendering/OpportunityDetail/Index?noticeUID=CO1.NTC.7432631&amp;isFromPublicArea=True&amp;isModal=False</t>
  </si>
  <si>
    <t>OPSP-VAD-0095-2025</t>
  </si>
  <si>
    <t>CO1.REQ.7553908</t>
  </si>
  <si>
    <t>LA PRESENTE ORDEN TIENE POR OBJETO: 1. APOYAR EN LA REVISIÓN DE LAS OBLIGACIONES PRESUPUESTALES, PARA VERIFICAR SU LEGALIDAD. 2 ENVIAR A TESORERIA LAS OBLIGACIONES PRESUPUESTALES PARA PROGRAMACIÓN DE PAGO. 3. HACER SEGUIMIENTO A LOS ACTOS ADMINISTRATIVOS DE ORDENACIÓN DEL GASTO QUE SEAN DEVUELTOS PARA CORRECCIÓN. 4 . APOYAR EN LAS SOLICITUDES DE INFORMACIÓN DE TRÁMITES REALIZADAS POR PROVEEDORES, DOCENTES EMPLEADOS, DIRECTORES, SUPERVISORES PARA DAR INFORMACIÓN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</si>
  <si>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CARLOS BLANCO NAVARRO</t>
  </si>
  <si>
    <t>https://community.secop.gov.co/Public/Tendering/OpportunityDetail/Index?noticeUID=CO1.NTC.7432681&amp;isFromPublicArea=True&amp;isModal=False</t>
  </si>
  <si>
    <t>OPSP-VAD-0096-2025</t>
  </si>
  <si>
    <t>CO1.REQ.7552708</t>
  </si>
  <si>
    <t>LA PRESENTE ORDEN TIENE POR OBJETO: 1. BRINDAR SOPORTE A USUARIOS. 2. ASESORAR Y APOYAR EN LA APLICACIÓN DE MEDIDAS DE SEGURIDAD INFORMÁTICA PARA CONTRARRESTAR AMENAZAS Y VULNERABILIDADES EN LA RED DE LA INSTITUCIÓN. 3. ASESORAR EN LA ACTUALIZACIÓN DE LA INFRAESTRUCTURA TECNOLÓGICA. 4. ASESORAR EN LA ADMINISTRACIÓN DE DISPOSITIVOS DE SEGURIDAD PERIMETRAL. 5. ASESORAR Y APOYAR EN LA GESTIÓN Y CONSTRUCCIÓN DE LAS POLÍTICAS DE SEGURIDAD INFORMÁTICA Y PROTECCIÓN DE LA INFORMACIÓN. 6. APOYAR EN EL REGISTRO DE INCIDENTE DE SEGURIDAD INFORMÁTICA.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</si>
  <si>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MANUEL RAFAEL AREVALO LOBATO</t>
  </si>
  <si>
    <t>HILDEMAR DAVID QUINTANA HERNANDEZ</t>
  </si>
  <si>
    <t>https://community.secop.gov.co/Public/Tendering/OpportunityDetail/Index?noticeUID=CO1.NTC.7431456&amp;isFromPublicArea=True&amp;isModal=False</t>
  </si>
  <si>
    <t>OAG-VAD-0097-2025</t>
  </si>
  <si>
    <t>CO1.REQ.7553158</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</si>
  <si>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</si>
  <si>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GISSELL PAOLA CHIQUILLO MACIAS</t>
  </si>
  <si>
    <t>https://community.secop.gov.co/Public/Tendering/OpportunityDetail/Index?noticeUID=CO1.NTC.7431995&amp;isFromPublicArea=True&amp;isModal=False</t>
  </si>
  <si>
    <t>OAG-VAD-0098-2025</t>
  </si>
  <si>
    <t>CO1.REQ.7551867</t>
  </si>
  <si>
    <t>MARIA ANGELICA SALAZAR MONTERROSA</t>
  </si>
  <si>
    <t>https://community.secop.gov.co/Public/Tendering/OpportunityDetail/Index?noticeUID=CO1.NTC.7430555&amp;isFromPublicArea=True&amp;isModal=False</t>
  </si>
  <si>
    <t>OPSP-VAD-0099-2025</t>
  </si>
  <si>
    <t>CO1.REQ.7552161</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</si>
  <si>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A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MISMOS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ELABORACIÓN, SEGUIMIENTO, COBRO Y RECAUDO DE LA FACTURACIÓN QUE DEBE LLEVAR A CABO LA DEPENDENCIA Y SU CONCILIACIÓN Y DEPURACIÓN, LLEVANDO A CABO EL REGISTRO DE DICHA ACTIVIDAD SEGÚN EL FORMATO ESTABLECIDO PARA EL CONTROL DE FACTURACIÓN. 16. APOYAR EN LA ELABORACIÓN DE LOS ACUERDOS DE PAGO DE LOS ESTUDIANTES QUE PRESENTAN MORA EN LOS CRÉDITOS EDUCATIVOS DE TODAS LAS MODALIDADES, Y DEUDAS POR SERVICIOS DE PRESTADOS A LOS ESTUDIANTES DISTINTOS A MATRICULA; APOYAR EN EL SEGUIMIENTO PARA EL CUMPLIMIENTO DEL PAGO DE LAS CUOTAS PACTADAS.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</si>
  <si>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GLORIA INES FLOREZ FONTALVO</t>
  </si>
  <si>
    <t>ROSMERY DEVIA</t>
  </si>
  <si>
    <t>https://community.secop.gov.co/Public/Tendering/OpportunityDetail/Index?noticeUID=CO1.NTC.7431266&amp;isFromPublicArea=True&amp;isModal=False</t>
  </si>
  <si>
    <t>OPSP-VAD-0100-2025</t>
  </si>
  <si>
    <t>CO1.REQ.7552631</t>
  </si>
  <si>
    <t>LA PRESENTE ORDEN TIENE POR OBJETO: 1. APOYAR AL GRUPO DE DESARROLLO ORGANIZACIONAL DE LA DIRECCIÓN DE TALENTO HUMANO, EN LA COORDINACIÓN, LOGÍSTICA Y DESARROLLO DEL PROGRAMA DE DESVINCULACIÓN ASISTIDA, ESCUELA DE PADRES, CAMPAÑA VALORES INSTITUCIONALES Y ENCUENTRO DE PENSIONADOS. 2- APOYAR EN LA COORDINACIÓN, LOGÍSTICA, DESARROLLO Y EVALUACIÓN DE LAS CAPACITACIONES DESARROLLADAS POR EL GRUPO DE DESARROLLO ORGANIZACIONAL. 3- APOYAR CON LA CONSOLIDACIÓN DE LA ESTADÍSTICA DE LAS ACTIVIDADES DE BIENESTAR LABORAL Y DE LAS CAPACITACIONES DESARROLLADAS POR EL GRUPO DE DESARROLLO ORGANIZACIONAL DE LA DIRECCIÓN DE TALENTO HUMANO 4- APOYAR EN LA ELABORACIÓN, SEGUIMIENTO Y TABULACIÓN DE LAS ENCUESTAS APLICADAS A TRAVÉS DEL GRUPO DE DESARROLLO ORGANIZACIONAL DE LA DIRECCIÓN DE TALENTO HUMANO. 5- APOYAR AL GRUPO DE DESARROLLO ORGANIZACIONAL, CON LA ACTUALIZACIÓN DE LOS PROCESOS COGUI Y CONSTRUCCIÓN DEL PLAN ESTRATÉGICO DE TALENTO HUMANO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</si>
  <si>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 PAULINA CEBALLOS RIASCOS</t>
  </si>
  <si>
    <t>GLORIA HELENA FIERRO RIVAS</t>
  </si>
  <si>
    <t>https://community.secop.gov.co/Public/Tendering/OpportunityDetail/Index?noticeUID=CO1.NTC.7431516&amp;isFromPublicArea=True&amp;isModal=False</t>
  </si>
  <si>
    <t>OPSP-VAD-0101-2025</t>
  </si>
  <si>
    <t>CO1.REQ.7552677</t>
  </si>
  <si>
    <t>LA PRESENTE ORDEN TIENE POR OBJETO: 1. APOYAR EN EL LEVANTAMIENTO DE INFORMACIÓN Y ELABORACIÓN DE REQUERIMIENTOS Y TÉRMINOS DE REFERENCIA PARA EL DESARROLLO DE NUEVAS FUNCIONALIDADES DE SISTEMA DE INFORMACIÓN DE RECURSOS EDUCATIVOS. 2. APOYAR EN EL DISEÑO, DESARROLLO, IMPLEMENTACIÓN DE LOS CAMBIOS REQUERIDOS DEL SISTEMA DE INFORMACIÓN, UTILIZANDO TECNOLOGÍAS .NET, JAVASCRIPT, ANGULAR, VALIÉNDOSE DE PATRONES DE DISEÑO QUE PERMITAN LA AUTOMATIZACIÓN Y OPTIMIZACIÓN DE PROCESOS. 3. APOYAR EN LA ELABORACIÓN DE REPORTES ESTADÍSTICOS E INDICADORES PARA LOS PROCESOS DE RECURSOS EDUCATIVOS Y ADMINISTRACIÓN DE LABORATORIOS. 4. BRINDAR SOPORTE EN LOS PROBLEMAS COMUNES QUE SE PRESENTAN CON LOS USUARIOS DEL SISTEMA DE INFORMACIÓN; DIAGNOSTICANDO, SOLUCIONADO Y DANDO RESPUESTA EN EL MENOR TIEMPO POSIBLE A LOS USUARIOS RELACIONADOS. 5. REALIZAR EL MANTENIMIENTO Y ACTUALIZACIÓN DEL SISTEMA DE INFORMACIÓN DE RECURSOS EDUCATIVOS EN TÉRMINOS DE SOLUCIÓN DE BUGS, ADECUACIONES O CAMBIOS EN PROCESOS EN RELACIÓN CON OTROS SISTEMAS DE INFORMACIÓN. 6. REALIZAR CAPACITACIONES A USUARIOS FINALES DEL SIARE SOBRE FUNCIONALIDADES Y PROCESOS DEL SISTEMA DE INFORMACIÓN. 7. APOYAR EN LA PROGRAMACIÓN, PREPARACIÓN Y ASIGNACIÓN ACADÉMICA Y POSTERIOR PRESENTACIÓN DE INFORMES DE DICHO PROCESO A TRAVÉS DE LAS INTERFACES Y SOLUCIONES ENTRE LOS DIFERENTES SISTEMAS DE INFORMACIÓN. 8. ASESORAR EN LAS ACTIVIDADES DE PLANIFICACIÓN DEL PROCESO DE GESTIÓN DE RECURSOS EDUCATIVOS 9.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</si>
  <si>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ROBERTO CARLOS MAL VILLALOBO</t>
  </si>
  <si>
    <t>https://community.secop.gov.co/Public/Tendering/OpportunityDetail/Index?noticeUID=CO1.NTC.7431590&amp;isFromPublicArea=True&amp;isModal=False</t>
  </si>
  <si>
    <t>OPSP-VAD-0102-2025</t>
  </si>
  <si>
    <t>CO1.REQ.7553255</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</si>
  <si>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</si>
  <si>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EDGARDO RAFAEL QUINTERO GUERRA</t>
  </si>
  <si>
    <t>HAROL ALBERTO ROMERO CAHUANA</t>
  </si>
  <si>
    <t>https://community.secop.gov.co/Public/Tendering/OpportunityDetail/Index?noticeUID=CO1.NTC.7432310&amp;isFromPublicArea=True&amp;isModal=False</t>
  </si>
  <si>
    <t>OPSP-VAD-0103-2025</t>
  </si>
  <si>
    <t>CO1.REQ.7554137</t>
  </si>
  <si>
    <t>LA PRESENTE ORDEN TIENE POR OBJETO: 1. APOYAR CON LA ATENCIÓN AL PÚBLICO EN GENERAL QUE REQUIERAN EL SERVICIO DE LAS FUNCIONES Y ACTIVIDADES QUE SE DESARROLLAN EN LA DEPENDENCIA A TRAVÉS DE LOS DISTINTOS CANALES DE COMUNICACIÓN DISPONIBLES. 2. APOYAR CON LA RECEPCIÓN, REVISIÓN, VERIFICACIÓN, CONFIRMACIÓN Y APROBACIÓN DE SOLICITUDES DE CRÉDITOS CORTO PLAZO. 3. APOYAR CON LA RECEPCIÓN, ORGANIZACIÓN Y REGISTRO DE LOS TÍTULOS VALORES DE CRÉDITOS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ETC. 6. APOYAR CON EL INGRESO DE LOS PAGOS REALIZADOS A LOS CRÉDITOS REGISTRADOS EN EL SISTEMA DE INFORMACIÓN CARTERA. 7. APOYAR CON LA REALIZACIÓN DE LLAMADAS TELEFÓNICAS Y ENVÍO DE CORREOS ELECTRÓNICOS PARA GESTIONAR EL COBRO DE LAS OBLIGACIONES PENDIENTES QUE SE LE ADEUDEN A LA INSTITUCIÓN, EN ESPECIAL LA DE LOS CRÉDITOS CORTO PLAZO QUE TIENEN LOS ESTUDIANTES Y CODEUDORES EN LAS DIFERENTES MODALIDADES (PRESENCIAL, CREO, POSGRADOS Y DIPLOMADOS), SEGÚN EL FORMATO ESTABLECIDO PARA EL CONTROL DE LAS LLAMADAS. 8. REALIZAR MENSUALMENTE INFORME DE EFECTIVIDAD DEL PROCESO DE GESTIÓN DE COBRO DE LAS OBLIGACIONES PENDIENTES QUE SE LE ADEUDEN A LA INSTITUCIÓN, EN ESPECIAL LA DE LOS CRÉDITOS CORTO PLAZO QUE TIENEN LOS ESTUDIANTES Y CODEUDORES EN LAS DIFERENTES MODALIDADES (PRESENCIAL, CREO, POSGRADOS Y DIPLOMADOS). 9. APOYAR CON LA EXPEDICIÓN DE PAZ Y SALVOS DE LOS ESTUDIANTES CON CRÉDITOS CORTO PLAZO Y ASÍ MISMO, ACTUALIZAR SU ESTADO FINANCIERO EN EL SISTEMA DE ADMISIONES. 10. APOYAR CON LA EXPEDICIÓN DE CERTIFICADOS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EN SUS DISTINTAS MODALIDADES (PRESENCIAL, CREO, POSGRADOS Y DIPLOMADOS). 14. REALIZAR ACOMPAÑAMIENTO A LOS EVENTOS INSTITUCIONALES EN LOS QUE SE REQUIERA FINANCIAMIENTO EN LA ADQUISIÓN DE SERVICIOS O PRODUCTOS COMO: FERIA DEL LIBRO, FERIA ARTESANAL, FERIA AGRÍCOLA, FERIA DE POSTGRADOS.15. APOYAR EN EL TRÁMITE, ELABORACIÓN Y SEGUIMIENTO DE LOS DESCUENTOS POR NOMINA. 16. APOYAR EN LA GENERACIÓN DE ABONOS Y CUENTAS POR COBRAR POR LOS DIFERENTES CONCEPTOS DESCONTADOS POR EL GRUPO DE NÓMINA MES A MES, LOS CUALES SE REPORTAN AL GRUPO DE TESORERÍA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19.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</si>
  <si>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ISABEL VALERA GUERRERO</t>
  </si>
  <si>
    <t>https://community.secop.gov.co/Public/Tendering/OpportunityDetail/Index?noticeUID=CO1.NTC.7433137&amp;isFromPublicArea=True&amp;isModal=False</t>
  </si>
  <si>
    <t>OPSP-VAD-0104-2025</t>
  </si>
  <si>
    <t>CO1.REQ.7552928</t>
  </si>
  <si>
    <t>LA PRESENTE ORDEN TIENE POR OBJETO: 1. ASESORAR EN LOS PROCEDIMIENTOS Y ACTIVIDADES DE GESTIÓN FINANCIERA, DE ACUERDO CON LAS DIRECTRICES TRAZADAS POR EL DIRECTOR FINANCIERO. 2. ASESORAR EN LAS ACTIVIDADES DE SEGUIMIENTO, CONSOLIDACIÓN Y PRESENTACIÓN DE INFORMES SOBRE EL RESULTADO DE LA GESTIÓN PRESUPUESTAL, DE TESORERÍA Y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</si>
  <si>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RICARDO ALFONSO CAMPO REDONDON</t>
  </si>
  <si>
    <t>https://community.secop.gov.co/Public/Tendering/OpportunityDetail/Index?noticeUID=CO1.NTC.7431679&amp;isFromPublicArea=True&amp;isModal=False</t>
  </si>
  <si>
    <t>OPSP-VAD-0105-2025</t>
  </si>
  <si>
    <t>CO1.REQ.7552710</t>
  </si>
  <si>
    <t>LA PRESENTE ORDEN TIENE POR OBJETO: 1. DIAGNOSTICAR LOS RECURSOS TECNOLÓGICOS DE LA INFORMACIÓN Y COMUNICACIÓN CON LOS QUE CUENTA UNIMAGDALENA PARA APOYAR LOS PROCESOS ESTRATÉGICOS, MISIONALES Y DE APOYO. 2. REALIZAR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DE EVALUACIÓN DEL USO Y APROPIACIÓN DE LAS TECNOLOGÍAS DE LA INFORMACIÓN Y COMUNICACIÓN. 6. ASESORAR Y APOYAR EN LA CREACIÓN, ACTUALIZACIÓN Y SOCIALIZACIÓN DE POLÍTICAS, NORMAS, PROCESOS Y PROTOCOLOS RELACIONADOS CON LA GESTIÓN Y USO DE RECURSOS TECNOLÓGICOS. 7. ASESORAR Y APOYAR EN LA PLANIFICACIÓN, EJECUCIÓN Y EVALUACIÓN DE PROYECTOS TIC ESTRATÉGICOS. 8. ASESORAR Y APOYAR EN LA DEFINICIÓN Y MONITOREAR INDICADORES CLAVE RELACIONADOS CON EL USO, IMPLEMENTACIÓN Y ADOPCIÓN DE TECNOLOGÍAS DE LA INFORMACIÓN.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</si>
  <si>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ARMANDO DALLAN LAVALLE FANDIÑO</t>
  </si>
  <si>
    <t>https://community.secop.gov.co/Public/Tendering/OpportunityDetail/Index?noticeUID=CO1.NTC.7431394&amp;isFromPublicArea=True&amp;isModal=False</t>
  </si>
  <si>
    <t>OAG-VAD-0106-2025</t>
  </si>
  <si>
    <t>CO1.REQ.7553921</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</si>
  <si>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LAS INVESTIGACIONES DE ACCIDENTE LABORALES DE ESTUDIANTE, DOCENTES, Y PERSONAL ADMINISTRATIVOS DE LA UNIVERSIDAD DEL MAGDALENA. 5. APOYAR EN LA ELABORACIÓN Y ACTUALIZACIÓN DE LAS DIFERENTES MATRICES DE PELIGROS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</si>
  <si>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KARINA DEL MAR OBREDOR GARCIA</t>
  </si>
  <si>
    <t>Liquidado</t>
  </si>
  <si>
    <t>https://community.secop.gov.co/Public/Tendering/OpportunityDetail/Index?noticeUID=CO1.NTC.7433003&amp;isFromPublicArea=True&amp;isModal=False</t>
  </si>
  <si>
    <t>OPSP-VAD-0107-2025</t>
  </si>
  <si>
    <t>CO1.REQ.7553968</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</si>
  <si>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</si>
  <si>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KATHLEEN JOHANA BOLAÑO PEREZ</t>
  </si>
  <si>
    <t>https://community.secop.gov.co/Public/Tendering/OpportunityDetail/Index?noticeUID=CO1.NTC.7433056&amp;isFromPublicArea=True&amp;isModal=False</t>
  </si>
  <si>
    <t>OPSP-VAD-0108-2025</t>
  </si>
  <si>
    <t>CO1.REQ.7554303</t>
  </si>
  <si>
    <t>LA PRESENTE ORDEN TIENE POR OBJETO: PRESTACIÓN DE SERVICIOS PROFESIONALES EN MARCO DEL PROYECTO BPIN 2022000100019 "DISEÑO E IMPLEMENTACIÓN DE ESTRATEGIAS PARA EL FORTALECIMIENTO DE CAPACIDADES LOCALES QUE PERMITAN REDUCIR LA VULNERABILIDAD FRENTE AL CAMBIO CLIMÁTICO EN LOS DEPARTAMENTO DEL MAGDALENA Y LA GUAJIRA" DESARROLLANDO LAS SIGUIENTES ACTIVIDADES: 1. APOYAR LA SUPERVISIÓN DE LAS COMUNICACIONES INTERNAS Y EXTERNAS GENERADAS Y RECIBIDAS EN EL MARCO DEL PROYECTO. 2.APOYAR LA SUPERVISIÓN DEL CUMPLIMIENTO A CABALIDAD DE CADA UNA DE LAS ACTIVIDADES Y OBJETIVOS DEL PROYECTO. 3.APOYAR LA SUPERVISIÓN DEL CUMPLIMIENTO DE LA PROGRAMACIÓN DE LOS GIROS DE RECURSOS DEL SGR DEL PROYECTO.4. APOYAR LA SUPERVISIÓN DEL PROCESO DE SELECCIÓN E INSCRIPCIÓN DE LOS BENEFICIARIOS QUE SE ENCUENTRAN EN EL PROYECTO. 5.APOYAR LA SUPERVISIÓN DEL PROCESO DE CARACTERIZACIÓN SOCIOECONÓMICA Y AMBIENTAL DE LOS BENEFICIARIOS Y SUS PREDIOS. 6.APOYAR LA SUPERVISIÓN DEL PROCESO FORMATIVO DE LOS MÓDULOS -TALLERES QUE SE OTORGARÁ A LOS BENEFICIARIOS EN EL MARCO DEL PROYECTO. 7.APOYAR LA SUPERVISIÓN DE LA CREACIÓN E IMPLEMENTACIÓN DEL PLAN DE INTERVENCIÓN EN CADA UNO DE LOS PREDIOS. 8.APOYAR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</si>
  <si>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ALEJANDRA TABORDA DE LA HOZ</t>
  </si>
  <si>
    <t>CARLOS ANDRES CAMACHO SERGE</t>
  </si>
  <si>
    <t>https://community.secop.gov.co/Public/Tendering/OpportunityDetail/Index?noticeUID=CO1.NTC.7433426&amp;isFromPublicArea=True&amp;isModal=False</t>
  </si>
  <si>
    <t>OPSP-VAD-0109-2025</t>
  </si>
  <si>
    <t>CO1.REQ.7554369</t>
  </si>
  <si>
    <t>LA PRESENTE ORDEN TIENE POR OBJETO: 1- APOYAR EN LA COORDINACIÓN, LOGÍSTICA Y DESARROLLO DE CAPACITACIONES VIRTUALES, PRESENCIALES Y EVENTOS ORGANIZADOS POR EL GRUPO DE DESARROLLO ORGANIZACIONAL DE LA DIRECCIÓN DE TALENTO HUMANO. 2- APOYAR CON LA ACTUALIZACIÓN DEL REPOSITORIO DE LAS CAPACITACIONES Y CARGUE DE LOS MÓDULOS DE INDUCCIÓN Y REINDUCCIÓN ,EJECUTADAS POR EL GRUPO DE DESARROLLO ORGANIZACIONAL DE LA DIRECCIÓN DE TALENTO HUMANO. 3- APOYAR CON LA ACTUALIZACIÓN DE ISOLUCIÓN, RESPECTO A LAS ACTIVIDADES Y ACCIONES DE MEJORA DEL GRUPO DE DESARROLLO ORGANIZACIONAL DE LA DIRECCIÓN DE TALENTO HUMANO. 4-APOYAR CON LA CONSTRUCCIÓN, APLICACIÓN Y TABULACIÓN DE LAS ENCUESTAS DE “NECESIDADES DE CAPACITACIÓN” Y “SATISFACCIÓN DE BIENESTAR LABORAL” 5- APOYAR EN LA CONSTRUCCIÓN DEL PLAN DE CAPACITACIÓN INSTITUCIONAL Y PLAN DE ESTÍMULOS Y BIENESTAR LABORAL DE LA DIRECCIÓN DE TALENTO HUMANO.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</si>
  <si>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INES MOSCARELLA VALLE</t>
  </si>
  <si>
    <t>https://community.secop.gov.co/Public/Tendering/OpportunityDetail/Index?noticeUID=CO1.NTC.7433472&amp;isFromPublicArea=True&amp;isModal=False</t>
  </si>
  <si>
    <t>OPSP-VAD-0110-2025</t>
  </si>
  <si>
    <t>CO1.REQ.7561290</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</si>
  <si>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23.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</si>
  <si>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FANNEDIS FERNANDEZ JARABA</t>
  </si>
  <si>
    <t>https://community.secop.gov.co/Public/Tendering/OpportunityDetail/Index?noticeUID=CO1.NTC.7440283&amp;isFromPublicArea=True&amp;isModal=False</t>
  </si>
  <si>
    <t>OPSP-VAD-0111-2025</t>
  </si>
  <si>
    <t>CO1.REQ.7561787</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</si>
  <si>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4. DILIGENCIAR OPORTUNAMENTE TODOS LOS FORMATOS ESTABLECIDOS POR BIENESTAR UNIVERSITARIO EN EL SISTEMA DE GESTIÓN DE LA CALIDAD Y OTROS PROCESOS. 5. ENTREGAR OPORTUNAMENTE INFORMES ESTADÍSTICOS DE LAS ACTIVIDADES REALIZADAS, ASÍ COMO LAS PARTICIPACIONES DE LOS ESTAMENTOS UNIVERSITARIOS EN LAS MISMAS. 6. 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APOYAR EN EL ACOMPAÑAMIENTO A LAS ACTIVIDADES REALIZADAS POR LOS INSTRUCTORES DE MANERA VIRTUAL Y PRESENCIAL EN CADA UNA DE LAS DISCIPLINAS DEPORTIVAS OFRECIDAS POR LA INSTITUCIÓN. 8.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9.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</si>
  <si>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GUSTAVO ANTONIO MUÑOZ CONTRERAS</t>
  </si>
  <si>
    <t>https://community.secop.gov.co/Public/Tendering/OpportunityDetail/Index?noticeUID=CO1.NTC.7440773&amp;isFromPublicArea=True&amp;isModal=False</t>
  </si>
  <si>
    <t>OPSP-VAD-0112-2025</t>
  </si>
  <si>
    <t>CO1.REQ.7562315</t>
  </si>
  <si>
    <t>LA PRESENTE ORDEN TIENE POR OBJETO: 1. ACTUALIZAR EL INVENTARIO DE EQUIPOS DE LABORATORIOS, DE TAL MANERA QUE SE PUEDA DISPONER DE INFORMACIÓN RELACIONADA CON ESTADÍSTICAS DE USO, FECHA DE ADQUISICIÓN, ESTADO DE DEPRECIACIÓN Y DEMÁS INFORMACIÓN QUE PERMITA DETERMINAR FECHA DE REPOSICIÓN DE EQUIPOS EXISTENTES. 2. REALIZAR EL DIAGNÓSTICO DE NECESIDADES DE EQUIPOS DE LABORATORIOS, DE TAL MANERA QUE SE PUEDA CONOCER CUÁLES SE DEBE HACER REPOSICIÓN Y CUÁLES SE DEBEN ADICIONAR A LOS EXISTENTES. 3. CONSTRUIR Y ENTREGAR DOCUMENTO TÉCNICO CON EL DIAGNÓSTICO DE NECESIDADES DE EQUIPOS DE LOS LABORATORIOS PRIORIZADOS. 4. ENTREGAR INFORMES PARCIALES A SOLICITUD DEL SUPERVISOR DEL ESTADO DE AVANCE DEL DIAGNÓSTICO QUE SE EFECTÚA. 5. COORDINAR EL DESARROLLO DE LAS ACTIVIDADES DE PARAMETRIZACIÓN, REGISTRO, DOCUMENTACIÓN Y ACTUALIZACIÓN DE LOS SISTEMAS INFORMÁTICOS, PLATAFORMAS Y DEMÁS APLICATIVOS QUE DAN SOPORTE A LOS DIFERENTES SERVICIOS QUE PRESTA EL GRUPO REDAL A LA COMUNIDAD ACADÉMICA Y EXTERNA A NUESTRA INSTITUCIÓN A TRAVÉS DE SALAS, AULAS ESPECIALES Y ESPACIOS DE LABORATORIOS. 6. HACER SEGUIMIENTO AL PROCESO DE ACTUALIZACIÓN Y CARGUE DE INFORMACIÓN DE USABILIDAD, MANTENIMIENTO Y REPARACIÓN DE EQUIPOS DE SALAS, AULAS ESPECIALES Y ESPACIOS DE LABORATORIOS EN SISTEMAS INFORMÁTICOS, PLATAFORMAS Y DEMÁS APLICATIVOS QUE DAN SOPORTE A LOS DIFERENTES SERVICIOS QUE PRESTA EL GRUPO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</si>
  <si>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IVONE VANESSA MAÑOZCA DOSMAN</t>
  </si>
  <si>
    <t>https://community.secop.gov.co/Public/Tendering/OpportunityDetail/Index?noticeUID=CO1.NTC.7441235&amp;isFromPublicArea=True&amp;isModal=False</t>
  </si>
  <si>
    <t>OPSP-VAD-0113-2025</t>
  </si>
  <si>
    <t>CO1.REQ.7562499</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</si>
  <si>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LA SUPERVISIÓN DE LAS ACTIVIDADES REALIZADAS Y REVISIÓN DE INFORMES EN EL ÁREA DE CULTURA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</si>
  <si>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HERNAN ALBERTO ROJAS CEBALLOS</t>
  </si>
  <si>
    <t>https://community.secop.gov.co/Public/Tendering/OpportunityDetail/Index?noticeUID=CO1.NTC.7441363&amp;isFromPublicArea=True&amp;isModal=False</t>
  </si>
  <si>
    <t>OPSP-VAD-0114-2025</t>
  </si>
  <si>
    <t>CO1.REQ.7562847</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</si>
  <si>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A LA DIRECCIÓN DE BIENESTAR UNIVERSITARIO EN LA ORGANIZACIÓN Y ARCHIVO DE LA DOCUMENTACIÓN CONCERNIENTE A LA CONTRATACIÓN DE PROVEEDORES DE LA DIRECCIÓN; 5. PRESENTAR INFORMES FINANCIEROS OPORTUNAMENTE A LA DIRECCIÓN DE BIENESTAR UNIVERSITARIO SOBRE LAS ACTIVIDADES DESARROLLADAS Y PLANTEADAS EN EL PLAN DE TRABAJO, PARA LA VERIFICACIÓN Y EVALUACIÓN DEL CUMPLIMIENTO DE LAS METAS PROPUESTAS. 6. APOYAR EN LA SUPERVISIÓN FINANCIERA EN LO RELACIONADO CON REVISIÓN DE INFORMES Y LA EJECUCIÓN DE LAS ORDENES Y/O CONTRATOS DE LA DIRECCIÓN DE BIENESTAR UNIVERSITARIO.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</si>
  <si>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SANDRA MILENA AGUIRRE REDONDO </t>
  </si>
  <si>
    <t>https://community.secop.gov.co/Public/Tendering/OpportunityDetail/Index?noticeUID=CO1.NTC.7442320&amp;isFromPublicArea=True&amp;isModal=False</t>
  </si>
  <si>
    <t>OAG-VAD-0115-2025</t>
  </si>
  <si>
    <t>CO1.REQ.7563026</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</si>
  <si>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</si>
  <si>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KELLYS MARIA MANCERA LOPEZ</t>
  </si>
  <si>
    <t>JUAN DAVID SALCEDO SALGADO</t>
  </si>
  <si>
    <t>https://community.secop.gov.co/Public/Tendering/OpportunityDetail/Index?noticeUID=CO1.NTC.7442323&amp;isFromPublicArea=True&amp;isModal=False</t>
  </si>
  <si>
    <t>OPSP-VAD-0116-2025</t>
  </si>
  <si>
    <t>CO1.REQ.7563082</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</si>
  <si>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</si>
  <si>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LIANA PATRICIA MACHADO SANABRIA</t>
  </si>
  <si>
    <t>https://community.secop.gov.co/Public/Tendering/OpportunityDetail/Index?noticeUID=CO1.NTC.7442360&amp;isFromPublicArea=True&amp;isModal=False</t>
  </si>
  <si>
    <t>OPSP-VAD-0117-2025</t>
  </si>
  <si>
    <t>CO1.REQ.7563908</t>
  </si>
  <si>
    <t>LA PRESENTE ORDEN TIENE POR OBJETO: 1. PRESTAR ASESORÍA EN LA PLANIFICACIÓN DEL MANEJO ADMINISTRATIVO DEL CENTRO DE TRANSFERENCIA EN SALUD (SEXTO PISO DEL HOSPITAL). 2. APOYAR EN EL DESARROLLO, IMPLEMENTACIÓN Y REALIZACIÓN DEL SEGUIMIENTO A LOS PROCESOS Y ACTIVIDADES RELACIONADAS CON LA SEGURIDAD Y SALUD EN EL TRABAJO E HIGIENE Y SEGURIDAD INDUSTRIAL EN EL CENTRO DE TRANSFERENCIA EN SALUD (SEXTO PISO DEL HOSPITAL). 3. ASESORAR EN LA ELABORACIÓN DEL PRESUPUESTO ANUAL DE FUNCIONAMIENTO DEL CENTRO, PLANEACIÓN DE GASTOS Y OTRAS PROYECCIONES FINANCIERAS. 4. APOYAR CON EL MANTENIMIENTO Y GESTIÓN DE LA DOCUMENTACIÓN Y/O REGISTROS DEL SG-SST. 5. APOYAR EN LA PLANIFICACIÓN Y DESARROLLO DEL PLAN DE PREVENCIÓN, PREPARACIÓN ANTE EMERGENCIAS Y ANÁLISIS DE VULNERABILIDAD DEL CENTRO DE TRANSFERENCIA EN SALUD (SEXTO PISO DEL HOSPITAL). 6. APOYAR EN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</si>
  <si>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MARY DESIDERIA GARCIA VELASQUEZ</t>
  </si>
  <si>
    <t>KARIN PATRICIA RONDON PAYARES</t>
  </si>
  <si>
    <t>https://community.secop.gov.co/Public/Tendering/OpportunityDetail/Index?noticeUID=CO1.NTC.7443005&amp;isFromPublicArea=True&amp;isModal=False</t>
  </si>
  <si>
    <t>OPSP-VAD-0118-2025</t>
  </si>
  <si>
    <t>CO1.REQ.7560875</t>
  </si>
  <si>
    <t>LA PRESENTE ORDEN TIENE POR OBJETO: 1. APOYAR EN EL SEGUIMIENTO DE FUENTES DE INGRESOS Y DESTINACIÓN DE LOS RECURSOS. 2 APOYAR EN EL SEGUIMIENTO COMPARATIVO MENSUALIZADO DE LOS INGRESOS Y GASTOS. 3. APOYAR EN LA ACTUALIZACIÓN INFORMACIÓN ACREDITACIÓN DE PROGRAMAS. 4. APOYAR EN EL SEGUIMIENTO Y AJUSTE MENSUAL DEL PAC.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</si>
  <si>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FEDERICO RAFAEL BORNACELLI SAMUDIO</t>
  </si>
  <si>
    <t>https://community.secop.gov.co/Public/Tendering/OpportunityDetail/Index?noticeUID=CO1.NTC.7439759&amp;isFromPublicArea=True&amp;isModal=False</t>
  </si>
  <si>
    <t>OPSP-VAD-0119-2025</t>
  </si>
  <si>
    <t>CO1.REQ.7561294</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</si>
  <si>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</si>
  <si>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JOHAN DAVID OLAYA MERCADO</t>
  </si>
  <si>
    <t>https://community.secop.gov.co/Public/Tendering/OpportunityDetail/Index?noticeUID=CO1.NTC.7440277&amp;isFromPublicArea=True&amp;isModal=False</t>
  </si>
  <si>
    <t>OPSP-VAD-0120-2025</t>
  </si>
  <si>
    <t>CO1.REQ.7561718</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</si>
  <si>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</si>
  <si>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RAISSA CARIME MURILLO DEMETRIO</t>
  </si>
  <si>
    <t>YANNIS MOSCOTE CASTILLO</t>
  </si>
  <si>
    <t>https://community.secop.gov.co/Public/Tendering/OpportunityDetail/Index?noticeUID=CO1.NTC.7440707&amp;isFromPublicArea=True&amp;isModal=False</t>
  </si>
  <si>
    <t>OPSP-VAD-0121-2025</t>
  </si>
  <si>
    <t>CO1.REQ.7561766</t>
  </si>
  <si>
    <t>LA PRESENTE ORDEN TIENE POR OBJETO: 1. APOYAR EN LA ATENCIÓN PSICOLÓGICA DE LA PERSONA AFECTADA O A LAS TERCERAS PERSONAS QUE REALICEN EL REPORTE DEL CASO. 2. APOYAR EN LA CREACIÓN EL REPORTE DEL CASO UNA VEZ SE PRESENTE LA DENUNCIA POR LA PERSONA DIRECTAMENTE AFECTADA O TERCEROS, GUARDANDO LA DEBIDA RESERVA Y CONFIDENCIALIDAD. 3. ASESORAR EN DIRECCIONAR A LA VÍCTIMA A LA ATENCIÓN PSICOLÓGICA INTEGRAL Y CONTINUADA. 4. ASESORAR EN DIRECCIONAR A LA VÍCTIMA A LA ORIENTACIÓN JURÍDICA. 5. ELABORAR LA VALORACIÓN PSICOLÓGICA DE LA VÍCTIMA, CON LA FINALIDAD DE RECOPILAR LA INFORMACIÓN DE LOS HECHOS REPORTADOS, IDENTIFICACIÓN DEL EXAMEN MENTAL, FACTORES DE VULNERABILIDAD Y SU RESPECTIVA SUGERENCIA FRENTE AL CASO. 6. ACOMPAÑAR EL TRASLADO DEL REPORTE DE CASO A LA DEPENDENCIA COMPETENTE PARA INICIAR LAS ACCIONES DISCIPLINARIAS CORRESPONDIENTES. 7. ASESORAR A LOS CONSEJOS DE FACULTAD Y A CONTROL INTERNO DISCIPLINARIO PARA EXPONER LOS REPORTES DE CASOS TRASLADADOS PARA QUE SEAN REVISADOS CON PERSPECTIVA DE GÉNERO. 8. ASISTIR A LAS AUDIENCIAS (INTERNAS Y EXTERNAS) A LAS CUALES SEA CITADA PARA LA SUSTENTACIÓN DE LA VALORACIÓN PSICOLÓGICA REALIZADA A LA VÍCTIMA. 9. REALIZAR SEGUIMIENTO A LAS ATENCIONES PSICOLÓGICAS PRESTADAS A LA VÍCTIMA Y SOLICITAR INFORMES DE LOS AVANCES OBTENIDOS EN LA RECUPERACIÓN DE LA MISMA. 10. APOYAR EN LA REVISIÓN DE LAS SOLICITUDES REALIZADAS POR LOS DIFERENTES ORDENADORES DEL GASTO DE LA UNIVERSIDAD EN RELACIÓN AL REPORTE POR CONDUCTAS QUE CONSTITUYAN VIOLENCIAS BASADAS EN GÉNERO, LAS VIOLENCIAS SEXUALES O DISCRIMINACIÓN. 11. REALIZAR SENSIBILIZACIÓN DESDE EL ÁREA PSICOLÓGICA PARA LA FIRMA DE ACTA DE BUENAS PRÁCTICAS. 12.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13. APOYAR EN LA RECOPILACIÓN, SISTEMATIZACIÓN Y GARANTIZAR LA SEGURIDAD Y CONFIDENCIALIDAD DE LA INFORMACIÓN DERIVADA DE LOS REPORTES DE CASO. 14. ELABORAR INFORMES EN LOS CUALES SE DETALLE LOS AVANCES NORMATIVOS QUE HA TENIDO LA UNIVERSIDAD DEL MAGDALENA PARA EL CUMPLIMIENTO DE LA POLÍTICA CERO TOLERANCIA DE CASOS DE VIOLENCIA DE GÉNERO Y VIOLENCIA SEXUAL. 15. APOYAR EN LA SOCIALIZACIÓN PROTOCOLO DE ATENCIÓN PROTOCOLO INSTITUCIONAL PARA PARA LA DETECCIÓN, PREVENCIÓN, ATENCIÓN Y SANCIÓN DE LAS VIOLENCIAS BASADAS EN GÉNERO, VIOLENCIAS SEXUALES Y DISCRIMINACIÓN. 16. APOYAR EN LA ACTIVACIÓN LA RED DE APOYO DE LA VÍCTIMA EN LOS CASOS QUE SEA NECESARIO PARA TRAZAR ESTRATEGIAS DE PROTECCIÓN Y ACOMPAÑAMIENTO QUE CONTRIBUYAN A LA RECUPERACIÓN DE LA PERSONA AFECTADA. 17. APOYAR LA PROYECCIÓN INFORMES REFERENTES A CASOS DE VIOLENCIA BASADA EN GÉNERO Y VIOLENCIA SEXUAL, CUANDO SEAN REQUERIDOS POR LA OFICINA ASESORA JURÍDICA PARA LA PROYECCIÓN DE RESPUESTA A TUTELAS O DERECHOS DE PETICIÓN. 18. REALIZAR ACOMPAÑAMIENTO A LA VÍCTIMA EN LOS CASOS QUE REQUIERA ATENCIÓN URGENTE EN UN CENTRO DE SALUD O PARA PRESENTAR DENUNCIAS O QUERELLAS POLICIVAS. 19. APOYAR AL CENTRO DE INGENIERÍA Y DESARROLLO DE SOFTWARE PARA LA CREACIÓN DE LA PLATAFORMA GAV UNIMAGDALENA, SISTEMA DE INFORMACIÓN WEB PARA LA GESTIÓN DE LA INFORMACIÓN DE LOS EXPEDIENTES LLEVADOS EN EL GRUPO DE ATENCIÓN DE CASOS DE VIOLENCIA DE GÉNERO (GAV) UNIMAGDALENA. 20. APOYAR EN LA INDAGACIÓN PREVIA QUE REALIZA EL GRUPO DE ATENCIÓN DE CASOS DE VIOLENCIA BASADA EN GÉNERO GAV, CON EL PROPÓSITO DE DETERMINAR LA PROCEDENCIA DE LA APERTURA DE LA INVESTIGACIÓN DISCIPLINARIA, ASÍ COMO TAMBIÉN APOYAR EN LA RECOLECCIÓN DE PRUEBAS ANTICIPADAS TALES COMO RECIBIR DECLARACIÓN DE TESTIGOS QUE PERMITAN EL ESCLARECIMIENTO DE LOS HECHOS. 21. APOYAR EN LA PARTICIPACIÓN DE LOS DIFERENTES EVENTOS REALIZADOS POR LA DIRECCIÓN DE BIENESTAR UNIVERSITARIO: BIENVENIDA A LOS ESTUDIANTES, SEMANA CULTURAL. 22.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</si>
  <si>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LILIANA DEL CARMEN TRHEEBILCOCK ABELLO</t>
  </si>
  <si>
    <t>https://community.secop.gov.co/Public/Tendering/OpportunityDetail/Index?noticeUID=CO1.NTC.7440741&amp;isFromPublicArea=True&amp;isModal=False</t>
  </si>
  <si>
    <t>OPSP-VAD-0122-2025</t>
  </si>
  <si>
    <t>CO1.REQ.7561798</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</si>
  <si>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AMBIENTALES.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</si>
  <si>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SEBASTIAN EDUARDO ARRIETA TORRES</t>
  </si>
  <si>
    <t xml:space="preserve">PEDRO MERCADO GONZALEZ </t>
  </si>
  <si>
    <t>https://community.secop.gov.co/Public/Tendering/OpportunityDetail/Index?noticeUID=CO1.NTC.7441115&amp;isFromPublicArea=True&amp;isModal=False</t>
  </si>
  <si>
    <t>OPSP-VAD-0123-2025</t>
  </si>
  <si>
    <t>CO1.REQ.7562618</t>
  </si>
  <si>
    <t>LA PRESENTE ORDEN TIENE POR OBJETO: 1. ASESORAR EN LA REVISIÓN, REGISTRO Y SEGUIMIENTO DEL MAPA DE RIESGOS, ACCIONES DE MEJORA, INDICADORES Y PLANES DE MEJORAMIENTO DE COMPETENCIA DEL GRUPO DE CONTABILIDAD. 2. ASESORAR AL GRUPO DE CONTABILIDAD EN LA DEPURACIÓN DE LOS AVANCES Y ANTICIPOS ENTREGADOS, FONDO DE COMPUTADORES, FONDO DE BICICLETAS, FILSMAR Y FERIA ARTESANAL. 3. ASESORAR AL GRUPO DE CONTABILIDAD EN LA DEPURACIÓN DE LAS LICENCIAS E INCAPACIDADES REGISTRADAS EN LA LIQUIDACIÓN DE NÓMINA. 4. ASESORAR AL GRUPO DE CONTABILIDAD EN EL REGISTRO CONTABLE Y SEGUIMIENTO A LAS DONACIONES RECIBIDAS POR LA UNIVERSIDAD. 5. ASESORAR AL GRUPO DE CONTABILIDAD EN EL REPORTE Y CONCILIACIONES DE LAS OPERACIONES RECÍPROCAS QUE DEBEN PRESENTARSE A LA CONTADURÍA GENERAL DE LA NACIÓN 6. ASESORAR AL GRUPO DE CONTABILIDAD EN LA REVISIÓN, PRESENTACIÓN Y SEGUIMIENTO DEL PROCESO DE DEVOLUCIÓN DE IVA QUE SE SURTE ANTE LA DIAN.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</si>
  <si>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FELIX ANAYA CASTRO</t>
  </si>
  <si>
    <t>LEYDEN ELIANA EGUIS</t>
  </si>
  <si>
    <t>https://community.secop.gov.co/Public/Tendering/OpportunityDetail/Index?noticeUID=CO1.NTC.7441199&amp;isFromPublicArea=True&amp;isModal=False</t>
  </si>
  <si>
    <t>OPSP-VAD-0124-2025</t>
  </si>
  <si>
    <t>CO1.REQ.7562680</t>
  </si>
  <si>
    <t>LA PRESENTE ORDEN TIENE POR OBJETO: 1. RECOPILAR INFORMACIÓN Y REDACTAR NOTAS PERIODÍSTICAS. 2. ACTUALIZAR LA PÁGINA WEB DE BIENESTAR UNIVERSITARIO. 3. REDACTAR TEXTOS PARA BANNERS Y MENSAJES INSTITUCIONALES. 4. PLANIFICAR Y COORDINAR LA LOGÍSTICA DE LOS EVENTOS ACADÉMICOS, CIENTÍFICOS, ARTÍSTICOS, CULTURALES, DEPORTIVOS, DE SALUD Y DESARROLLO HUMANO DENTRO Y FUERA DEL LUGAR HABITUAL DE LA EJECUCIÓN DE LAS ACTIVIDADES. 5. ORGANIZAR EL MATERIAL PROMOCIONAL Y PUBLICIDAD DE LAS DIFERENTES ACTIVIDADES DESARROLLADAS POR LA DIRECCIÓN DE BIENESTAR UNIVERSITARIO. 6. APOYAR EN LA COORDINACIÓN DEL PERSONAL DE APOYO REQUERIDO PARA EL DESARROLLO DE LOS EVENTOS Y ACTIVIDADES DE BIENESTAR UNIVERSITARIO. 7. APOYAR EN LA SUPERVISIÓN DEL MONTAJE, LA EJECUCIÓN Y EL DESMONTAJE DE LOS EVENTOS Y ACTIVIDADES DE BIENESTAR UNIVERSITARIO. 8. REALIZAR CUBRIMIENTO PERIODÍSTICO DE EVENTOS Y ACTIVIDADES DE BIENESTAR UNIVERSITARIO. 9. ENTREGAR DE MANERA OPORTUNA Y BAJO SU RESPONSABILIDAD LOS INFORMES QUE SE LE SOLICITEN QUE SEAN DE SU COMPETENCIA PARA SER ENTREGADOS EN OTRAS DEPENDENCIAS. 10. APOYAR LA PRODUCCIÓN DE CONTENIDOS PARA LAS REDES SOCIALES Y MEDIOS DIGITALES PARA EL 'PROTOCOLO INSTITUCIONAL PARA LA PREVENCIÓN Y ATENCIÓN DE LA VIOLENCIA BASADA EN GÉNERO Y VIOLENCIA SEXUAL EN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</si>
  <si>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MELISSA YELENIS CORREA JIMENEZ</t>
  </si>
  <si>
    <t>https://community.secop.gov.co/Public/Tendering/OpportunityDetail/Index?noticeUID=CO1.NTC.7441933&amp;isFromPublicArea=True&amp;isModal=False</t>
  </si>
  <si>
    <t>OPSP-VAD-0125-2025</t>
  </si>
  <si>
    <t>CO1.REQ.7563172</t>
  </si>
  <si>
    <t>LA PRESENTE ORDEN TIENE POR OBJETO: 1) APOYAR CON EL PROCESO DE CONSOLIDACIÓN DE INFORMACIÓN PARA RECONOCER ESTÍMULOS POR CONCEPTO DE REEMBOLSO DEL PAGO DE INSCRIPCIÓN A LAS PRUEBAS SABER PRO PARA EL PERÍODO 2025-1 - SEGUIMIENTO A LOS TRÁMITES DE PAGO ANTE LAS OFICINAS DE PRESUPUESTO Y CONTABILIDAD, EN LO QUE REFIERE A ASUNTOS Y ACTIVIDADES ACADÉMICAS RELACIONADOS CON REEMBOLSO DEL PAGO DE INSCRIPCIÓN A LAS PRUEBAS SABER PRO. 2) APOYAR EN EL DILIGENCIAMIENTO DE INFORMES PERIÓDICOS REQUERIDOS POR ENTES EXTERNOS Y OTRAS DEPENDENCIAS DE LA INSTITUCIÓN PARA EL PERÍODO 2025-1. 3) APOYAR A LA VICERRECTORÍA ACADÉMICA EN LA REVISIÓN, ELABORACIÓN Y VALIDACIÓN DE LOS ACTOS ADMINISTRATIVOS Y FORMATOS QUE SE REQUIERA EXPEDIR POR EL DESPACHO DEL VICERRECTOR ACADÉMICO PARA EL PERÍODO 2025-1. 4) APOYAR EN LAS ACTIVIDADES DEL PROCESO DE ORGANIZACIÓN DE CONVOCATORIAS, SELECCIÓN Y SEGUIMIENTO DE ACTIVIDDAES QUE SE DERIVEN DEL PROGRAMA DE MONITORIAS ACADÉMICAS PARA EL PERÍODO 2025-1: -APOYAR CON LA REVISIÓN Y ATENCIÓN DEL CORREO ELECTRÓNICO DE MONITORIAS ACADÉMICAS. -APOYAR EN LA ATENCIÓN A LAS INQUIETUDES DE ESTUDIANTES Y DOCENTES SOBRE EL PROCESO DE MONITORIAS.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</si>
  <si>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ESPERANZA MOSQUERA MATURANA</t>
  </si>
  <si>
    <t xml:space="preserve">ALICIA ESTHER CASTRO VILLEGAS </t>
  </si>
  <si>
    <t>https://community.secop.gov.co/Public/Tendering/OpportunityDetail/Index?noticeUID=CO1.NTC.7442525&amp;isFromPublicArea=True&amp;isModal=False</t>
  </si>
  <si>
    <t>OPSP-VAD-0126-2025</t>
  </si>
  <si>
    <t>CO1.REQ.7561035</t>
  </si>
  <si>
    <t>LA PRESENTE ORDEN TIENE POR OBJETO: 1. APOYAR LA COORDINACIÓN Y SUPERVISIÓN DE LOS PROGRAMAS DE INTERCAMBIOS (MOVILIDAD SALIENTE): “CONEXIÓN GLOBAL”, "DOBLE TITULACIÓN", "PROGRAMA SEMESTRE EN EL EXTERIOR", CCYK ENTRE OTROS. 2. APOYAR EN LA PROMOCIÓN, REALIZACIÓN Y SEGUIMIENTO DE LAS CONVOCATORIAS. 3. ASESORAR A LOS ESTUDIANTES ESTUDIANTES EN SUS PROCESOS DE MOVILIDAD SALIENTE EN LAS DIFERENTES ETAPAS DE LA REALIZACIÓN DEL INTERCAMBIO (ANTES, DURANTE Y DESPUÉS).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</si>
  <si>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JOELYS YISETH  RODRIGUEZ GAMARRA</t>
  </si>
  <si>
    <t>MARTHA CAROLINA GONZALEZ ORTEGA</t>
  </si>
  <si>
    <t>https://community.secop.gov.co/Public/Tendering/OpportunityDetail/Index?noticeUID=CO1.NTC.7439888&amp;isFromPublicArea=True&amp;isModal=False</t>
  </si>
  <si>
    <t>OAG-VAD-0127-2025</t>
  </si>
  <si>
    <t>CO1.REQ.7561053</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</si>
  <si>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</si>
  <si>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ADRIANA PAOLA NAVARRO BECERRA</t>
  </si>
  <si>
    <t>https://community.secop.gov.co/Public/Tendering/OpportunityDetail/Index?noticeUID=CO1.NTC.7440313&amp;isFromPublicArea=True&amp;isModal=False</t>
  </si>
  <si>
    <t>OPSP-VAD-0128-2025</t>
  </si>
  <si>
    <t>CO1.REQ.7561082</t>
  </si>
  <si>
    <t>LA PRESENTE ORDEN TIENE POR OBJETO: 1. APOYAR EN LA ELABORACIÓN DE PROYECCIONES FINANCIERAS DE INGRESOS Y GASTOS DE ACUERDO CON LAS INSTRUCCIONES DEL DIRECTOR FINANCIERO.  2. APOYAR EN LA SOLICITUD DE INFORMACIÓN FINANCIERA DE LOS DISTINTOS PROGRAMAS ACADÉMICOS EN PRO DE LOS PROCESOS DE EVALUACIÓN. 3. APOYAR EN EL SEGUIMIENTO A LOS INFORMES DE EJECUCIONES PRESUPUESTALES DE INGRESOS Y EGRESOS 4. APOYAR EN EL DILIGENCIAMIENTO DE LOS FORMATOS DE ACTUALIZACIÓN FINANCIERA ENVIADAS POR LOS BANCOS. 5. APOYAR EN LA ELABORACIÓN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</si>
  <si>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IVAN DARIO TAMARIS TURIZO</t>
  </si>
  <si>
    <t>https://community.secop.gov.co/Public/Tendering/OpportunityDetail/Index?noticeUID=CO1.NTC.7440336&amp;isFromPublicArea=True&amp;isModal=False</t>
  </si>
  <si>
    <t>OPSP-VAD-0129-2025</t>
  </si>
  <si>
    <t>CO1.REQ.7561518</t>
  </si>
  <si>
    <t>LA PRESENTE ORDEN TIENE POR OBJETO: 1. APOYAR EN LA VERIFICACIÓN DE LOS TÍTULOS, CERTIFICADOS DE APTITUD POR COMPETENCIAS OTORGADOS POR LA UNIVERSIDAD Y ANTECEDENTES DISCIPLINARIOS PARA LA EXPEDICIÓN DE LOS CERTIFICADOS SOLICITADOS POR LOS USUARIOS 2. APOYAR EN EL TRÁMITE PARA LA EXPEDICIÓN DE DUPLICADOS DE DIPLOMAS Y ACTAS DE GRADOS DE ACUERDO CON LAS SOLICITUDES QUE RECIBA LA SECRETARÍA. 3. APOYAR EN LA RADICACIÓN, PUBLICACIÓN Y ARCHIVO DE LOS CONVENIOS INTERINSTITUCIONALES SUSCRITOS POR LA UNIVERSIDAD. 4. APOYAR EN LA RECEPCIÓN, REVISIÓN Y RESPUESTA A LAS SOLICITUDES DE AUTENTICACIÓN DE DOCUMENTOS SOLICITADOS ANTE LA SECRETARÍA GENERAL. 5. APOYAR EN LA RECEPCIÓN Y SEGUIMIENTO DE LA CORRESPONDENCIA RECIBIDA EN LA SECRETARÍA GENERAL.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</si>
  <si>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KATERINE GUIUMAR DIAZ VALERA</t>
  </si>
  <si>
    <t>https://community.secop.gov.co/Public/Tendering/OpportunityDetail/Index?noticeUID=CO1.NTC.7440393&amp;isFromPublicArea=True&amp;isModal=False</t>
  </si>
  <si>
    <t>OPSP-VAD-0130-2025</t>
  </si>
  <si>
    <t>CO1.REQ.7561558</t>
  </si>
  <si>
    <t>LA PRESENTE ORDEN TIENE POR OBJETO: 1. APOYAR EN EL SEGUIMIENTO Y ACTUALIZACIÓN AL PROCESO APOYO TECNOLÓGICO TIC, PARA LA TOMA DE ACCIONES PREVENTIVAS, CORRECTIVAS Y MEJORAS. 2.APOYAR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</si>
  <si>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AMALIA PATRICIA HERNANDEZ PATERNINA</t>
  </si>
  <si>
    <t>https://community.secop.gov.co/Public/Tendering/OpportunityDetail/Index?noticeUID=CO1.NTC.7440828&amp;isFromPublicArea=True&amp;isModal=False</t>
  </si>
  <si>
    <t>OPSP-VAD-0131-2025</t>
  </si>
  <si>
    <t>CO1.REQ.7561585</t>
  </si>
  <si>
    <t>LA PRESENTE ORDEN TIENE POR OBJETO: 1. APOYAR EN LA PROYECCIÓN DE ÓRDENES DE SERVICIO, COMPRA Y SUMINISTRO, ASÍ COMO LAS NOTIFICACIONES AL SUPERVISOR Y CONTRATISTA. 2. APOYAR EN LA VERIFICACIÓN DE DOCUMENTOS PRECONTRACTUALES REQUERIDOS POR EL SISTEMA DE 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</si>
  <si>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ANDREA SOLANO DIAZ</t>
  </si>
  <si>
    <t>YINIVA CAMARGO CAICEDO</t>
  </si>
  <si>
    <t>https://community.secop.gov.co/Public/Tendering/OpportunityDetail/Index?noticeUID=CO1.NTC.7440861&amp;isFromPublicArea=True&amp;isModal=False</t>
  </si>
  <si>
    <t>OAG-VAD-0132-2025</t>
  </si>
  <si>
    <t>CO1.REQ.7562228</t>
  </si>
  <si>
    <t>LA PRESENTE ORDEN TIENE POR OBJETO: 1. APOYAR EN MANTENIMIENTO PREVENTIVO Y CORRECTIVO A LOS EQUIPOS DE CÓMPUTO DE LA INSTITUCIÓN, INCLUYENDO SEDES ALTERNAS (SEDE 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</si>
  <si>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JEFERSON DE JESUS GAMARRA MOLINA</t>
  </si>
  <si>
    <t>https://community.secop.gov.co/Public/Tendering/OpportunityDetail/Index?noticeUID=CO1.NTC.7440897&amp;isFromPublicArea=True&amp;isModal=False</t>
  </si>
  <si>
    <t>OPSP-VAD-0133-2025</t>
  </si>
  <si>
    <t>CO1.REQ.7562298</t>
  </si>
  <si>
    <t>LA PRESENTE ORDEN TIENE POR OBJETO: 1. ELABORACIÓN Y VALIDACIÓN DE LOS DOCUMENTOS PRECONTRACTUALES Y CONTRACTUALES DE LOS CONTRATOS ADELANTADOS POR LA VICERRECTORÍA ACADÉMICA DE CONFORMIDAD CON EL ESTATUTO DE CONTRATACIÓN DE LA INSTITUCIÓN PARA EL PERÍODO 2025-1. 2. APOYAR CON LA REDACCIÓN DE LAS ACTAS DE INICIO, SUSPENSIÓN, REINICIO, ADICIÓN EN VALOR, ADICIÓN EN PLAZO, ADICIÓN EN PLAZO Y VALOR U OTRO SÍ MODIFICATORIO, Y/O TERMINACIÓN DE LAS ÓRDENES DE PROVEEDORES PARA EL PERÍODO 2025- 1. 3. APOYAR A LA VICERRECTORÍA ACADÉMICA EN LA REVISIÓN, ELABORACIÓN Y VALIDACIÓN DE LOS ACTOS ADMINISTRATIVOS Y FORMATOS QUE SE REQUIERA EXPEDIR POR EL DESPACHO DEL VICERRECTOR ACADÉMICO PARA EL PERÍODO 2025-1. 4. APOYAR A LA VICERRECTORÍA ACADÉMICA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PARA EL PERÍODO 2025-1 5. APOYAR A LOS SUPERVISIORES QUE CORRESPONDAN, CON EL PROCESO CONTRACTUAL DE SUS PROVEEDORES, ELABORACIÓN DE ACTOS ADMINISTRATIVOS EN VIRTUD DE DELEGACIONES ADMINISTRATIVAS, CONSOLIDACIÓN DE RESERVAS DE HOTELES Y ELABORACIÓN DE INFORMES PARA EL PERÍODO 2025-1. 6. APOYAR EN EL TRÁMITE DE PAGO A PROVEEDORES DE LAS ÓRDENES Y CONTRATOS SUSCRITOS POR LA VICERRECTORÍA ACADÉMICA. 7. APOYAR EN LA PREPARACIÓN DE LOS INFORMES, RESPUESTAS Y DEMÁS DOCUMENTOS EXIGIDOS POR LAS AUTORIDADES COMPETENTES REFERENTES A ASUNTOS DE CONTRATACIÓN DE LA VICERRECTORÍA ACADÉMICA PARA EL PERÍODO 2025-1. 8. REALIZAR ACOMPAÑAMIENTO Y BRINDAR APOYO A LAS AUDITORÍAS EN CUANTO A LOS PROCESOS DE CONTRATACIÓN DE LA VICERRECTORÍA ACADÉMICO. 9. RENDIR INFORMES MENSUALES O CUANDO EL SUPERVISOR ASÍ LO REQUIERA, SOBRE LAS ACTIVIDADES DESARROLLADAS EN CUMPLIMIENTO DE LA ORDEN DE PRESTACIÓN DE SERVICIOS PARA EL PERÍODO 2025-1.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</si>
  <si>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JOSE MEYER MUGNO</t>
  </si>
  <si>
    <t>https://community.secop.gov.co/Public/Tendering/OpportunityDetail/Index?noticeUID=CO1.NTC.7441174&amp;isFromPublicArea=True&amp;isModal=False</t>
  </si>
  <si>
    <t>OPSP-VAD-0134-2025</t>
  </si>
  <si>
    <t>CO1.REQ.7575439</t>
  </si>
  <si>
    <t>LA PRESENTE ORDEN TIENE POR OBJETO: 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</si>
  <si>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DE LOS ANGELES ACOSTA MORA</t>
  </si>
  <si>
    <t>https://community.secop.gov.co/Public/Tendering/OpportunityDetail/Index?noticeUID=CO1.NTC.7455020&amp;isFromPublicArea=True&amp;isModal=False</t>
  </si>
  <si>
    <t>OPSP-VAD-0135-2025</t>
  </si>
  <si>
    <t>CO1.REQ.7576520</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</si>
  <si>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</si>
  <si>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MALORY PAOLA SAAVEDRA PIMIENTA</t>
  </si>
  <si>
    <t>https://community.secop.gov.co/Public/Tendering/OpportunityDetail/Index?noticeUID=CO1.NTC.7454457&amp;isFromPublicArea=True&amp;isModal=False</t>
  </si>
  <si>
    <t>OPSP-VAD-0136-2025</t>
  </si>
  <si>
    <t>CO1.REQ.7577055</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</si>
  <si>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</si>
  <si>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YENIFER LORENA RUEDAS RACINES</t>
  </si>
  <si>
    <t>JOSÉ RAFAEL VÁSQUEZ POLO</t>
  </si>
  <si>
    <t>https://community.secop.gov.co/Public/Tendering/OpportunityDetail/Index?noticeUID=CO1.NTC.7456113&amp;isFromPublicArea=True&amp;isModal=False</t>
  </si>
  <si>
    <t>OAG-VAD-0137-2025</t>
  </si>
  <si>
    <t>CO1.REQ.7579485</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</si>
  <si>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</si>
  <si>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ESTEFANY RAMOS PEREZ</t>
  </si>
  <si>
    <t>https://community.secop.gov.co/Public/Tendering/OpportunityDetail/Index?noticeUID=CO1.NTC.7458829&amp;isFromPublicArea=True&amp;isModal=False</t>
  </si>
  <si>
    <t>OAG-VAD-0138-2025</t>
  </si>
  <si>
    <t>CO1.REQ.7580463</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</si>
  <si>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</si>
  <si>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OLVIS MARIA LOPEZ CALDERA</t>
  </si>
  <si>
    <t>https://community.secop.gov.co/Public/Tendering/OpportunityDetail/Index?noticeUID=CO1.NTC.7459174&amp;isFromPublicArea=True&amp;isModal=False</t>
  </si>
  <si>
    <t>OPSP-VAD-0139-2025</t>
  </si>
  <si>
    <t>CO1.REQ.7581222</t>
  </si>
  <si>
    <t>LA PRESENTE ORDEN TIENE POR OBJETO: 1. ASESORAR EN LA COORDINACIÓN DE LA PREPARACIÓN Y PRESENTACIÓN DE LAS DIFERENTES DECLARACIONES TRIBUTARIAS (IMPUESTOS NACIONALES Y TERRITORIALES) QUE CORRESPONDE PRESENTAR A LA UNIVERSIDAD DEL MAGDALENA. 2. ASESORAR AL GRUPO DE CONTABILIDAD Y DIRECCIÓN DE TALENTO HUMANO EN LA PROYECCIÓN DEL CÁLCULO DEL PORCENTAJE FIJO DE RETENCIÓN EN LA FUENTE (PROCEDIMIENTO 2). 3. ASESORAR EN LA COORDINACIÓN DE LA REVISIÓN DE LA CODIFICACIÓN CONTABLE DE LAS CUENTAS POR PAGAR Y OBLIGACIONES PRESUPUESTALES ELABORADAS PARA PROCESO DE PAGO. 4. ASESORAR EN LA COORDINACIÓN DE LA ELABORACIÓN DE ENLACES CONTABLES Y CREACIÓN DE CUENTAS CONTABLES. 5. ASESORAR EN LA COORDINACIÓN DE LA ELABORACIÓN, REVISIÓN, CONCILIACIÓN Y PRESENTACIÓN DE LOS DIFERENTES INFORMES QUE SE DEBEN ENVIAR A LOS ENTES DE CONTROL (CONTADURÍA GENERAL DE LA NACIÓN, CONTRALORÍA DEPARTAMENTAL DEL MAGDALENA, CONTRALORÍA GENERAL DE LA REPÚBLICA). 6. ASESORAR AL GRUPO DE CONTABILIDAD EN EL PROCESO DE CONCILIACIÓN DE CARTERA, CON EL GRUPO DE FACTURACIÓN, CRÉDITO Y CARTERA Y CONCILIACIÓN DE LA PROPIEDAD, PLANTA Y EQUIPO. 7. ASESORAR AL GRUPO DE CONTABILIDAD EN EL PROCESO DE ACTIVIDADES DE CIERRE MENSUAL. 8. ASESORAR AL GRUPO DE CONTABILIDAD EN LA ELABORACIÓN Y PRESENTACIÓN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</si>
  <si>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MARA PAOLA OLMEDO ESPINOZA</t>
  </si>
  <si>
    <t>https://community.secop.gov.co/Public/Tendering/OpportunityDetail/Index?noticeUID=CO1.NTC.7459944&amp;isFromPublicArea=True&amp;isModal=False</t>
  </si>
  <si>
    <t>OPSP-VAD-0140-2025</t>
  </si>
  <si>
    <t>CO1.REQ.7581275</t>
  </si>
  <si>
    <t>LA PRESENTE ORDEN TIENE POR OBJETO: 1. APOYAR  EN LA REVISIÓN DE LAS OBLIGACIONES PRESUPUESTALES,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4. APOYAR EN EL  SEGUIMIENTO A LOS PAGOS ORDENADOS POR LA DIRECCIÓN FINANCIERA Y REALIZAR INFORME MENSUAL DEL COMPORTAMIENTO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</si>
  <si>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ALVARO JOSE CAMPO LOPEZ</t>
  </si>
  <si>
    <t>https://community.secop.gov.co/Public/Tendering/OpportunityDetail/Index?noticeUID=CO1.NTC.7459962&amp;isFromPublicArea=True&amp;isModal=False</t>
  </si>
  <si>
    <t>OPSP-VAD-0141-2025</t>
  </si>
  <si>
    <t>CO1.REQ.7581295</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</si>
  <si>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VICERRECTORIA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</si>
  <si>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BELKYS PATRICIA MANGA BLANCO</t>
  </si>
  <si>
    <t>https://community.secop.gov.co/Public/Tendering/OpportunityDetail/Index?noticeUID=CO1.NTC.7460000&amp;isFromPublicArea=True&amp;isModal=False</t>
  </si>
  <si>
    <t>OAG-VAD-0142-2025</t>
  </si>
  <si>
    <t>CO1.REQ.7581828</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</si>
  <si>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</si>
  <si>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CLAUDIA MILENA VALENCIA PEREZ</t>
  </si>
  <si>
    <t>https://community.secop.gov.co/Public/Tendering/OpportunityDetail/Index?noticeUID=CO1.NTC.7460736&amp;isFromPublicArea=True&amp;isModal=False</t>
  </si>
  <si>
    <t>OPSP-VAD-0143-2025</t>
  </si>
  <si>
    <t>CO1.REQ.7581865</t>
  </si>
  <si>
    <t>LA PRESENTE ORDEN TIENE POR OBJETO: 1. CONSOLIDAR LA INFORMACIÓN RELACIONADA CON LOS ESTUDIANTES BENEFICIADOS DE LAS DISTINTAS BECAS OFRECIDAS POR LA UNIVERSIDAD PARA POBLACIÓN CON VULNERABILIDAD SOCIOECONÓMICA. 2. APOYAR EN LA PROYECCIÓN DEL PRESUPUESTO DE PROGRAMAS DE BECAS: ALMUERZOS Y REFRIGERIOS, INCLUSIÓN Y PERMANENCIA, REPRESENTANTES ESTUDIANTILES, AYUDANTÍAS ADMINISTRATIVAS Y ACADÉMICAS EN EXTENSIÓN. 3. APOYAR EN EL SEGUIMIENTO DEL PRESUPUESTO DE LOS PROGRAMAS DE ESTÍMULOS Y BECAS ESTUDIANTILES OFRECIDOS POR LA INSTITUCIÓN. 4. APOYAR EN LA COORDINACIÓN DE LOS DIFERENTES COMITÉS DE BECAS, DEL PROGRAMA DE ALMUERZO Y REFRIGERIOS Y ASIGNACIÓN DE CUPOS DE ALOJAMIENTO UNIVERSITARIOS. 5. APOYAR EN LA COORDINACIÓN DE LA PLANEACIÓN, EJECUCIÓN Y SEGUIMIENTO DEL PROGRAMA DE ALMUERZO Y REFRIGERIOS GRATUITOS OFRECIDOS POR LA UNIVERSIDAD. 6. APOYAR EN LA ORGANIZACIÓN Y TRASFERENCIA DEL ARCHIVO DE LA DIRECCIÓN DE BIENESTAR UNIVERSITARIO. 7. PRESENTAR INFORMES OPORTUNAMENTE SOBRE LAS ACTIVIDADES DESARROLLADAS. 8. APOYAR LA IMPLEMENTACIÓN DE LAS ESTRATEGIAS DISEÑADAS PARA ACOMPAÑAR DE MANERA INTEGRAL A LOS ESTUDIANTES QUE HAGAN PARTE DEL PROGRAMA DE BECAS DE LA INSTITUCIÓN. 9. ATENDER A LOS MIEMBROS DE LA COMUNIDAD UNIVERSITARIA QUE REQUIERAN INFORMACIÓN SOBRE LOS DISTINTOS SERVICIOS DE BIENESTAR UNIVERSITARIO. 10. APOYAR EN LA ATENCIÓN, DE MANERA PRESENCIAL Y A TRAVÉS DE MEDIOS TECNOLÓGICOS, A LA COMUNIDAD UNIVERSITARIA QUE LO REQUIERAN. 10. APOYAR LA ACTUALIZACIÓN DE LA PÁGINA WEB DE BIENESTAR UNIVERSITARIO. 11.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12. APOYAR EN LA PARTICIPACIÓN DE LOS DIFERENTES EVENTOS REALIZADOS POR LA DIRECCIÓN DE BIENESTAR UNIVERSITARIO: BIENVENIDA A LOS ESTUDIANTES, SEMANA CULTURAL. 13.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</si>
  <si>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IVONE PAOLA ARIAS ALCOCER</t>
  </si>
  <si>
    <t>https://community.secop.gov.co/Public/Tendering/OpportunityDetail/Index?noticeUID=CO1.NTC.7460776&amp;isFromPublicArea=True&amp;isModal=False</t>
  </si>
  <si>
    <t>OPSP-VAD-0144-2025</t>
  </si>
  <si>
    <t>CO1.REQ.7577912</t>
  </si>
  <si>
    <t>LA PRESENTE ORDEN TIENE POR OBJETO: 1.APOYAR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</si>
  <si>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CRISTIAN MANUEL SEGRERA CASTRO</t>
  </si>
  <si>
    <t>https://community.secop.gov.co/Public/Tendering/OpportunityDetail/Index?noticeUID=CO1.NTC.7456621&amp;isFromPublicArea=True&amp;isModal=False</t>
  </si>
  <si>
    <t>OPSP-VAD-0145-2025</t>
  </si>
  <si>
    <t>CO1.REQ.7577937</t>
  </si>
  <si>
    <t>LA PRESENTE ORDEN TIENE POR OBJETO: 1. APOYAR EN LA ELABORACIÓN DE RESOLUCIONES DE REEMBOLSOS. 2. APOYAR EN LA ELABORACIÓN DE CERTIFICADOS DE PARAFISCALES 3. APOYAR EN LA LIQUIDACIÓN DE VIÁTICOS. 4. APOYAR EN LOS TRÁMITES DE SOLICITUDES DE INFORMACIÓN DE REEMBOLSOS SOLICITADOS POR LOS ESTUDIANTES 5. APOYAR EN LA ELABORACIÓN DE RESOLUCIONES DE PAGO  AUTORIZADAS POR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</si>
  <si>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ALVARO JAVIER MONTERO MERCADO</t>
  </si>
  <si>
    <t>https://community.secop.gov.co/Public/Tendering/OpportunityDetail/Index?noticeUID=CO1.NTC.7456662&amp;isFromPublicArea=True&amp;isModal=False</t>
  </si>
  <si>
    <t>OPSP-VAD-0146-2025</t>
  </si>
  <si>
    <t>CO1.REQ.7578506</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</si>
  <si>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</si>
  <si>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CARLOS BERNIER TAPIA</t>
  </si>
  <si>
    <t>https://community.secop.gov.co/Public/Tendering/OpportunityDetail/Index?noticeUID=CO1.NTC.7456691&amp;isFromPublicArea=True&amp;isModal=False</t>
  </si>
  <si>
    <t>OPSP-VAD-0147-2025</t>
  </si>
  <si>
    <t>CO1.REQ.7578546</t>
  </si>
  <si>
    <t>LA PRESENTE ORDEN TIENE POR OBJETO: 1. APOYAR  EN LA REVISIÓN DE LAS OBLIGACIONES PRESUPUESTALES DE LOS CONVENIOS DE LA VICERRECTORIA DE EXTENSIÓN,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</si>
  <si>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OMAR ENRIQUE MANJARRES OJEDA</t>
  </si>
  <si>
    <t>https://community.secop.gov.co/Public/Tendering/OpportunityDetail/Index?noticeUID=CO1.NTC.7457230&amp;isFromPublicArea=True&amp;isModal=False</t>
  </si>
  <si>
    <t>OPSP-VAD-0148-2025</t>
  </si>
  <si>
    <t>CO1.REQ.7579466</t>
  </si>
  <si>
    <t>LA PRESENTE ORDEN TIENE POR OBJETO: 1. APOYAR EN LA ELABORACIÓN DE RESOLUCIONES DE REEMBOLSOS. 2. APOYAR EN LA ELABORACIÓN DE CERTIFICADOS DE PARAFISCALES. 3. APOYAR EN LA LIQUIDACIÓN DE VIÁTICOS. 4. APOYAR EN LOS TRAMITES DE SOLICITUDES DE INFORMACIÓN DE REEMBOLSOS SOLICITADOS POR LOS ESTUDIANTES. 5. APOYAR EN LA ELABORACIÓN DE RESOLUCIONES DE PAGO DE LAS ORDENACIONES DE LA VICERRECTORÍA ACADÉMICA, CENTRO DE POSTGRADOS Y FORMACIÓN CONTINUA Y DE LAS FACULTADES.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</si>
  <si>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IGNACIO DE JESUS FORERO CANCHANO</t>
  </si>
  <si>
    <t>https://community.secop.gov.co/Public/Tendering/OpportunityDetail/Index?noticeUID=CO1.NTC.7458258&amp;isFromPublicArea=True&amp;isModal=False</t>
  </si>
  <si>
    <t>OPSP-VAD-0149-2025</t>
  </si>
  <si>
    <t>CO1.REQ.7581430</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</si>
  <si>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</si>
  <si>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SHIRLEY MILENA HERRERA LLANES</t>
  </si>
  <si>
    <t>https://community.secop.gov.co/Public/Tendering/OpportunityDetail/Index?noticeUID=CO1.NTC.7460304&amp;isFromPublicArea=True&amp;isModal=False</t>
  </si>
  <si>
    <t>OPSP-VAD-0150-2025</t>
  </si>
  <si>
    <t>CO1.REQ.7581466</t>
  </si>
  <si>
    <t>LA PRESENTE ORDEN TIENE POR OBJETO: 1. APOYAR AL GRUPO INTERNO DE COMPRAS Y ADMINISTRACIÓN DE BIENES EN LOS PROCESOS ADMINISTRATIVOS TALES COMO LA CONTRATACIÓN DE BIENES FUNGIBLES, ELABORACIÓN DE ACTAS, TOMA FISICA DE INVENTARIOS EN BODEGA, PROYECCIÓN DE PRESUPUESTOS Y PLANES DE TRABAJO.  2. APOYAR EN LA CLASIFICACIÓN  DE LOS BIENES DE CONSUMO Y DEVOLUTIVOS RECIBIDOS EN EL GRUPO DE COMPRAS Y ADMINISTRACIÓN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</si>
  <si>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GREGORIO MC LEAN NAVARRO</t>
  </si>
  <si>
    <t>BETTY PATIÑO URIELES</t>
  </si>
  <si>
    <t>https://community.secop.gov.co/Public/Tendering/OpportunityDetail/Index?noticeUID=CO1.NTC.7460327&amp;isFromPublicArea=True&amp;isModal=False</t>
  </si>
  <si>
    <t>OPSP-VAD-0151-2025</t>
  </si>
  <si>
    <t>CO1.REQ.7581488</t>
  </si>
  <si>
    <t>LA PRESENTE ORDEN TIENE POR OBJETO: 1. APOYAR LA PRODUCCIÓN DE CONTENIDOS PARA LAS REDES SOCIALES Y MEDIOS DIGITALES DE LA DIRECCIÓN DE BIENESTAR UNIVERSITARIO. 2. APOYAR AL FOMENTO AL INTERIOR DE LA COMUNIDAD UNIVERSITARIA DE ACTIVIDADES DE LA DIVERSIDAD DESDE LA DIRECCIÓN DE BIENESTAR UNIVERSITARIO.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6. APOYAR EN EL DILIGENCIAMIENTO OPORTUNO DE TODOS LOS FORMATOS ESTABLECIDOS POR BIENESTAR UNIVERSITARIO EN EL SISTEMA DE GESTIÓN DE LA CALIDAD PARA EL REGISTRO DE TODAS LAS ACTIVIDADES QUE SE REALICEN.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</si>
  <si>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FERNANDA AMADOR ORTIZ</t>
  </si>
  <si>
    <t>https://community.secop.gov.co/Public/Tendering/OpportunityDetail/Index?noticeUID=CO1.NTC.7460345&amp;isFromPublicArea=True&amp;isModal=False</t>
  </si>
  <si>
    <t>OPSP-VAD-0152-2025</t>
  </si>
  <si>
    <t>CO1.REQ.7581934</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</si>
  <si>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</si>
  <si>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XIMENA PORTILLO PUENTES</t>
  </si>
  <si>
    <t>EIRA ROSA MADERA REYES</t>
  </si>
  <si>
    <t>https://community.secop.gov.co/Public/Tendering/OpportunityDetail/Index?noticeUID=CO1.NTC.7460844&amp;isFromPublicArea=True&amp;isModal=False</t>
  </si>
  <si>
    <t>OPSP-VAD-0153-2025</t>
  </si>
  <si>
    <t>CO1.REQ.7582613</t>
  </si>
  <si>
    <t>LA PRESENTE ORDEN TIENE POR OBJETO: 1. APOYAR EL PROCESO DE PROMOCIÓN Y MANTENIMIENTO DE LA SALUD A TRAVÉS DE ACTIVIDADES Y TALLERES AL INTERIOR DE LA COMUNIDAD UNIVERSITARIA Y ESTUDIANTES PAC. 2. APOYAR EN LA ORIENTACIÓN BÁSICA, OPORTUNA Y ADECUADA A LOS ESTUDIANTES QUE REQUIERAN EL SERVICIO DE ORIENTACIÓN PSICOLÓGICA. 3. PRESENTAR INFORMES OPORTUNAMENTE AL SUPERVISOR SOBRE LAS ACTIVIDADES DESARROLLADAS Y PLANTEADAS EN EL PLAN DE TRABAJO, PARA LA VERIFICACIÓN Y EL CUMPLIMIENTO DE LAS METAS PROPUESTAS. EL INFORME DEBE TENER ANEXOS ESTADÍSTICOS. 4. APOYAR A TRAVÉS DE LOS DIFERENTES CANALES DE COMUNICACIÓN DISPONIBLES LA ATENCIÓN A LOS MIEMBROS DE LA COMUNIDAD UNIVERSITARIA QUE REQUIERAN INFORMACIÓN SOBRE LOS SERVICIOS DE BIENESTAR UNIVERSITARIO. 5. APOYAR EN EL PROCESO DE CARACTERIZACIÓN DE LOS ESTUDIANTES QUE REALICEN READMISIÓN ACUERDO SUPERIOR N° 014 DEL 2013 A LOS DISTINTOS PROGRAMAS ACADÉMICOS. 6. APOYAR EN LA REALIZACIÓN DE LAS VISITAS DOMICILIARIAS QUE SE REQUIERAN EN EL MARCO DEL PROCESO DE READMISIÓN. 7. APOYAR EN EL PROCESO DE SUPERVISIÓN EN LOS CONTRATOS RELACIONADOS CON EL ÁREA DE SALUD Y DESARROLLO HUMANO DE BIENESTAR UNIVERSITARIO.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</si>
  <si>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ELIANA MARGARITA GARCIA LOPEZ</t>
  </si>
  <si>
    <t>https://community.secop.gov.co/Public/Tendering/OpportunityDetail/Index?noticeUID=CO1.NTC.7460871&amp;isFromPublicArea=True&amp;isModal=False</t>
  </si>
  <si>
    <t>OAG-VAD-0154-2025</t>
  </si>
  <si>
    <t>CO1.REQ.7574768</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</si>
  <si>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CLÍNICAS Y REGISTROS. 8. APOYAR EN LA ORGANIZACIÓN, ACTUALIZACIÓN Y SEGURIDAD DEL ARCHIVO DE HISTORIA CLÍNICA. 9. APOYAR EL REGISTRO DIARIO DE CONSULTAS DE LA CLÍNICA ODONTOLÓGICA. 10. APOYAR EN LA ATENCIÓN DE ESTUDIANTES, DOCENTES Y PÚBLICO EN GENERAL. 11. APOYAR EN LA VERIFICACIÓN DEL BUEN MANEJO DE LOS RECURSOS MATERIALES DE LA CLÍNICA. 12.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</si>
  <si>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MILENA PATRICIA TOVAR LUNA</t>
  </si>
  <si>
    <t>https://community.secop.gov.co/Public/Tendering/OpportunityDetail/Index?noticeUID=CO1.NTC.7454135&amp;isFromPublicArea=True&amp;isModal=False</t>
  </si>
  <si>
    <t>OAG-VAD-0155-2025</t>
  </si>
  <si>
    <t>CO1.REQ.7575310</t>
  </si>
  <si>
    <t>LA PRESENTE ORDEN TIENE POR OBJETO: 1. APOYAR EN EL MANTENIMIENTO PREVENTIVO Y CORRECTIVO A LOS EQUIPOS DE CÓMPUTO DE LA INSTITUCIÓN, INCLUYENDO SEDES ALTERNAS (SEDE 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</si>
  <si>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PEDRO NEL ESMERAL MUÑOZ</t>
  </si>
  <si>
    <t>https://community.secop.gov.co/Public/Tendering/OpportunityDetail/Index?noticeUID=CO1.NTC.7454164&amp;isFromPublicArea=True&amp;isModal=False</t>
  </si>
  <si>
    <t>OAG-VAD-0156-2025</t>
  </si>
  <si>
    <t>CO1.REQ.7575343</t>
  </si>
  <si>
    <t>LA PRESENTE ORDEN TIENE POR OBJETO: 1) APOYAR EN EL SEGUIMIENTO A LAS REUNIONES DEL COMITÉ PARITARIO DE SALUD OCUPACIONAL DE LA INSTITUCIÓN. 2) APOYAR EN EL SEGUIMIENTO DE LOS COMPROMISOS Y TAREAS DEL COMITÉ PARITARIO DE SALUD OCUPACIONAL DE LA INSTITUCIÓN. 3) APOYAR AL PERSONAL ENCARGADO DE LOS PROGRAMAS DE VIGILANCIA EPIDEMIOLÓGICO EN LA SENSIBILIZACIÓN Y SOCIALIZACIÓN DE ESTOS. 4) APOYAR EN LA ORGANIZACIÓN DE LOS EXPEDIENTES QUE LE SEAN ASIGNADOS CORRESPONDIENTES AL GRUPO DE SEGURIDAD Y SALUD EN EL TRABAJO, DE ACUERDO CON LOS PROCEDIMIENTOS. 5) APOYAR EN LA REALIZACIÓN DE VISITAS PERIÓDICAS A LAS DIFERENTES ÁREAS, SEDES Y LABORATORIOS DE LA UNIVERSIDAD DEL MAGDALENA CON EL FIN DE VERIFICAR Y GARANTIZAR EL CUMPLIMIENTO DE LAS NORMAS ESTABLECIDOS POR LA UNIVERSIDAD. 6) APOYAR AL GRUPO DE SEGURIDAD Y SALUD EN EL TRABAJO EN EL SEGUIMIENTO DE LAS ACTIVIDADES PROPIAS DE EQUIPO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</si>
  <si>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CEIDY MARIA LEAL VALERA</t>
  </si>
  <si>
    <t>https://community.secop.gov.co/Public/Tendering/OpportunityDetail/Index?noticeUID=CO1.NTC.7454506&amp;isFromPublicArea=True&amp;isModal=False</t>
  </si>
  <si>
    <t>OPSP-VAD-0157-2025</t>
  </si>
  <si>
    <t>CO1.REQ.7575818</t>
  </si>
  <si>
    <t>LA PRESENTE ORDEN TIENE POR OBJETO: 1. APOYAR EN EL DESARROLLO DEL SISTEMA DE VIGILANCIA EPIDEMIOLÓGICO DE RIESGO PSICOSOCIAL. 2. APOYAR EN LA ELABORACIÓN DE LOS PROTOCOLOS DEL COMITÉ DE CONVIVENCIA Y DE SALUD MENTAL QUE SE REQUIERAN EN EL MARCO DEL SISTEMA DE VIGILANCIA EPIDEMIOLÓGICO DE RIESGO PSICOSOCIAL DE LOS EMPLEADOS DE LA UNIVERSIDAD. 3. APOYAR EN LA REALIZACIÓN Y SEGUIMIENTO A LAS CONDICIONES O ESTADO DE SALUD DE LOS EMPLEADOS DE LA UNIVERSIDAD RESULTANTES DE LA BATERÍA DE RIESGO PSICOSOCIAL. 4. PRESTAR ASESORÍA EN LOS CASOS DE CALIFICACIÓN DE ORIGEN DE LAS PRESUNTAS ENFERMEDADES LABORALES DE ORIGEN DE SALUD MENTAL. 5. APOYAR LAS RECOMENDACIONES RESULTANTES DE LOS EXÁMENES MÉDICOS LABORALES EN MATERIA DE RIESGO PSICOSOCIAL. 6. ANALIZAR Y ESTABLECER PLANES DE INTERVENCIÓN Y MEJORA DE LOS RESULTADOS DE LA BATERÍA DE RIESGO PSICOSOCIAL 7. APOYAR AL COPASST Y AL COMITÉ DE CONVIVENCIA LABORAL DE LA UNIVERSIDAD EN LA ASESORÍA EN EL DESARROLLO DEL PLAN DE PREVENCIÓN DE RIESGOS LABORALES EN MATERIA PSICOSOCIAL. 8. APOYAR EN LA DEFINICIÓN Y PUESTA EN MARCHA DE LOS PROGRAMAS DE EDUCACIÓN Y PREVENCIÓN EN MATERIA DE RIESGO PSICOSOCIAL DIRIGIDO A LOS EMPLEADOS DE LA UNIVERSIDAD. 9. BRINDAR ATENCIÓN EN CONSULTA DE PSICOLOGÍA DE RIESGO PSICOSOCIAL, CONFORME A LAS ACTIVIDADES DEL SISTEMA DE GESTIÓN DE SST DE LA UNIVERSIDAD. 10. APOYAR EN LA SENSIBILIZACIÓN Y SOCIALIZACIÓN DE LOS PROGRAMAS, PLANES Y PROYECTOS ESTABLECIDOS EN LA UNIVERSIDAD EN MATERIA DE SEGURIDAD Y SALUD EN EL TRABAJO. 11. PRESENTAR INFORMES A LA DIRECCIÓN DE TALENTO HUMANO Y AL GRUPO INTERNO DE SEGURIDAD Y SALUD EN EL TRABAJO, CONFORME A LAS ACTIVIDADES DESARROLLADAS EN MATERIA DE PREVENCIÓN Y PROMOCIÓN DE LOS PROGRAMAS DE LOS CUALES ES APOYO, DE ACUERDO CON LO ESTABLECIDO EN EL OBJETO DE LA ORDEN. 12. REALIZAR CAPACITACIÓN EN TEMAS DE RIESGO PSICOSOCIAL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</si>
  <si>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JULIA LUCIA CARRASCAL NAVARRO</t>
  </si>
  <si>
    <t>https://community.secop.gov.co/Public/Tendering/OpportunityDetail/Index?noticeUID=CO1.NTC.7454574&amp;isFromPublicArea=True&amp;isModal=False</t>
  </si>
  <si>
    <t>OPSP-VAD-0158-2025</t>
  </si>
  <si>
    <t>CO1.REQ.7575852</t>
  </si>
  <si>
    <t>LA PRESENTE ORDEN TIENE POR OBJETO: 1). APOYAR EN LA REALIZACIÓN DE LOS PAGOS EN LA PLATAFORMA DEL SINAP DE LAS ÓRDENES DERIVADAS DE LOS CONTRATOS Y RESOLUCIONES SUSCRITOS Y/O PROFERIDOS POR LA VICERRECTORÍA DE EXTENSIÓN Y PROYECCIÓN SOCIAL DESDE LA OFICINA DE TESORERÍA. 2). APOYAR EN LA VALIDADCIÓN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CON EL ARCHIVO DE LA DOCUMENTACIÓN TRAMITADA EN LOS MEDIOS TECNOLÓGICOS QUE SE DESIGNEN. 7) APOYAR EN LOS PROCESOS DE CIERRE DE VIGENCIAS RELACIONADOS A LAS ACTIVIDADES ADMINISTRATIVAS Y FINANCIERAS DE LA VICERRECTORÍA DE EXTENSIÓN Y PROYECCIÓN SOCIAL DESDE EL GRUPO DE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</si>
  <si>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AFRA ALEXANDRA HARDING GRACIA</t>
  </si>
  <si>
    <t>BERNARDO JOSE SAADE MEJIA</t>
  </si>
  <si>
    <t>https://community.secop.gov.co/Public/Tendering/OpportunityDetail/Index?noticeUID=CO1.NTC.7454917&amp;isFromPublicArea=True&amp;isModal=False</t>
  </si>
  <si>
    <t>OPSP-VAD-0159-2025</t>
  </si>
  <si>
    <t>CO1.REQ.7575891</t>
  </si>
  <si>
    <t>LA PRESENTE ORDEN TIENE POR OBJETO: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</si>
  <si>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LUIS DIAZ DE LA CRUZ</t>
  </si>
  <si>
    <t>https://community.secop.gov.co/Public/Tendering/OpportunityDetail/Index?noticeUID=CO1.NTC.7454954&amp;isFromPublicArea=True&amp;isModal=False</t>
  </si>
  <si>
    <t>OPSP-VAD-0160-2025</t>
  </si>
  <si>
    <t>CO1.REQ.7577661</t>
  </si>
  <si>
    <t>LA PRESENTE ORDEN TIENE POR OBJETO: 1) REALIZAR LAS CONCILIACIONES BANCARIAS DE LAS CUENTAS ASIGNADAS DESDE LA OFICINA DE TESORERÍA. 2)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APOYAR EN LA RECOPILACIÓN DE LA INFORMACIÓN Y EN LA ELABORACIÓN INFORMES SOLICITADOS POR EL SUPERVISOR DE LA ORDEN. 6) APOYAR CON EL ARCHIVO DE LA DOCUMENTACIÓN TRAMITADA EN LOS MEDIOS TECNOLÓGICOS QUE SE DESIGNEN.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</si>
  <si>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VANESA VILLALBA CARDENAS</t>
  </si>
  <si>
    <t>https://community.secop.gov.co/Public/Tendering/OpportunityDetail/Index?noticeUID=CO1.NTC.7456422&amp;isFromPublicArea=True&amp;isModal=False</t>
  </si>
  <si>
    <t>OPSP-VAD-0161-2025</t>
  </si>
  <si>
    <t>CO1.REQ.7577684</t>
  </si>
  <si>
    <t>JAIME ALFONSO CASTRO ANGARITA</t>
  </si>
  <si>
    <t>https://community.secop.gov.co/Public/Tendering/OpportunityDetail/Index?noticeUID=CO1.NTC.7456450&amp;isFromPublicArea=True&amp;isModal=False</t>
  </si>
  <si>
    <t>OPSP-VAD-0162-2025</t>
  </si>
  <si>
    <t>CO1.REQ.7578022</t>
  </si>
  <si>
    <t>LA PRESENTE ORDEN TIENE POR OBJETO: 1. APOYAR Y REVISAR POR CORTES SEMANALES LAS PARTIDAS QUE QUEDARON SIN RECAUDO DE LAS CUENTAS BANCARIAS DONDE SE REGISTRAN LAS VENTAS DE SERVICIOS EDUCATIVOS. 2 INFORMAR SOBRE LAS PARTIDAS CONCILIATORIAS AL GRUPO DE CONTABILIDAD, SOLICITAR AJUSTES CONTABLES SI ES NECESARIO Y HACER SEGUIMIENTO DEL REGISTRO EN SINAP DE LAS MISMAS. 3. APOYAR LA REALIZACIÓN DE LAS CONCILIACIONES BANCARIAS DE LAS CUENTAS ASIGNADAS DESDE LA OFICINA DE TESORERÍA. 4. APOYAR EN LA VALIDACIÓN DE LA LEGALIZACIÓN DE LOS AVANCES PARA VIÁTICOS EN CUMPLIMIENTO DE LO ESTABLECIDO EN EL ARTÍCULO 20 DEL ACUERDO SUPERIOR 025 DE 2017. 5 APOYAR EN LA RECOPILACIÓN DE LA INFORMACIÓN Y EN LA ELABORACIÓN INFORMES SOLICITADOS POR EL SUPERVISOR DE LA ORDEN. 6) DESCARGAR LOS COMPROBANTES DE EGRESO DE LOS PAGOS DE LAS ORDENES O RESOLUCIONES SOLICITADAS POR LAS UNIDADES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</si>
  <si>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DERLYS CAROLINA GARCIA CUADRADO</t>
  </si>
  <si>
    <t>https://community.secop.gov.co/Public/Tendering/OpportunityDetail/Index?noticeUID=CO1.NTC.7456477&amp;isFromPublicArea=True&amp;isModal=False</t>
  </si>
  <si>
    <t>OPSP-VAD-0163-2025</t>
  </si>
  <si>
    <t>CO1.REQ.7578054</t>
  </si>
  <si>
    <t>LA PRESENTE ORDEN TIENE POR OBJETO: 1. APOYAR A LA DIRECCIÓN DE BIENESTAR UNIVERSITARIO EN EL REGISTRO, ACTUALIZACIÓN Y ALMACENAMIENTO DE INFORMACIÓN RELACIONADAS CON EL AREA DE DEPORTES SNIES Y PDA. 2. APOYAR EN LA PLANIFICACIÓN DE HORARIOS PARA EL USO DE LAS INSTALACIONES DEPORTIVAS.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DE LOS IMPLEMENTOS DEPORTIVOS DE LA DIRECICÓN DE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7. APOYAR EN LA RECOLECCIÓN Y SISTEMATIZACIÓN MENSUAL DE LA INFORMACIÓN DE LOS MIEMBROS DE LA COMUNIDAD UNIVERSITARIA QUE ACCEDEN A LOS SERVICIOS DEPORTIVOS DE LA DIRECCIÓN DE BIENESTAR UNIVERSITARIO. 8. PARTICIPAR EN LA ELABORACIÓN DE PLANES DE TRABAJO RELACIONADOS CON EL DEPORTE Y LA RECREACIÓN. 9. APOYAR EN EL ÁREA DE DEPORTE EN DILIGENCIAMIENTO DE LOS FORMATOS COGUI, ASISTENCIA A EVENTOS Y PERMISOS ACADÉMICOS. 10. APOYAR EN LA PARTICIPACIÓN DE LOS DIFERENTES EVENTOS REALIZADOS POR LA DIRECCIÓN DE BIENESTAR UNIVERSITARIO: BIENVENIDA A LOS ESTUDIANTES, SEMANA CULTURAL. 11.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</si>
  <si>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OMAR DAVID DEAVILA MEJIA</t>
  </si>
  <si>
    <t>https://community.secop.gov.co/Public/Tendering/OpportunityDetail/Index?noticeUID=CO1.NTC.7456500&amp;isFromPublicArea=True&amp;isModal=False</t>
  </si>
  <si>
    <t>OAG-VAD-0164-2025</t>
  </si>
  <si>
    <t>CO1.REQ.7576360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</si>
  <si>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</si>
  <si>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ANDRES FELIPE VALLE GONZALEZ</t>
  </si>
  <si>
    <t>RONAL MARTINEZ ABUABARA</t>
  </si>
  <si>
    <t>https://community.secop.gov.co/Public/Tendering/OpportunityDetail/Index?noticeUID=CO1.NTC.7455431&amp;isFromPublicArea=True&amp;isModal=False</t>
  </si>
  <si>
    <t>OPSP-VAD-0165-2025</t>
  </si>
  <si>
    <t>CO1.REQ.7576689</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</si>
  <si>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</si>
  <si>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NYLLYRETH PINZON JARAMILLO</t>
  </si>
  <si>
    <t>https://community.secop.gov.co/Public/Tendering/OpportunityDetail/Index?noticeUID=CO1.NTC.7455479&amp;isFromPublicArea=True&amp;isModal=False</t>
  </si>
  <si>
    <t>OAG-VAD-0166-2025</t>
  </si>
  <si>
    <t>CO1.REQ.7579715</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</si>
  <si>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IDENTIFICACIÓN DE BUGS EN LOS SOFTWARES DESARROLLADOS. 4. APOYAR EN LA DOCUMENTACIÓN DE CÓDIGO FUENTE DE LOS PRODUCTOS SOFTWARE DESARROLLADOS EN LA VICERRECTORÍA ACADÉMICA.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</si>
  <si>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RAFAEL ALBERTO SANCHEZ OVIEDO</t>
  </si>
  <si>
    <t>https://community.secop.gov.co/Public/Tendering/OpportunityDetail/Index?noticeUID=CO1.NTC.7458343&amp;isFromPublicArea=True&amp;isModal=False</t>
  </si>
  <si>
    <t>OAG-VAD-0167-2025</t>
  </si>
  <si>
    <t>CO1.REQ.7577275</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</si>
  <si>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</si>
  <si>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YUSLAY MISEL VALLE TETTE</t>
  </si>
  <si>
    <t>NATALY DE LA PAVA SUAREZ</t>
  </si>
  <si>
    <t>https://community.secop.gov.co/Public/Tendering/OpportunityDetail/Index?noticeUID=CO1.NTC.7456058&amp;isFromPublicArea=True&amp;isModal=False</t>
  </si>
  <si>
    <t>OPSP-VAD-0168-2025</t>
  </si>
  <si>
    <t>CO1.REQ.7578183</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</si>
  <si>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</si>
  <si>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HEEKMETH YASSIN CORTEZ</t>
  </si>
  <si>
    <t>https://community.secop.gov.co/Public/Tendering/OpportunityDetail/Index?noticeUID=CO1.NTC.7456929&amp;isFromPublicArea=True&amp;isModal=False</t>
  </si>
  <si>
    <t>OPSP-VAD-0169-2025</t>
  </si>
  <si>
    <t>CO1.REQ.7578618</t>
  </si>
  <si>
    <t>LA PRESENTE ORDEN TIENE POR OBJETO: 1. APOYAR EN LA EJECUCIÓN DE ACTIVIDADES DE PROMOCIÓN Y MANTENIMIENTO DE LA SALUD Y FOMENTAR LA ADOPCIÓN DE ESTILOS DE VIDA SALUDABLE A LOS MIEMBROS DE LA COMUNIDAD UNIVERSITARIA. 2. ORIENTAR EN CONSULTA A LOS MIEMBROS DE LA COMUNIDAD UNIVERSITARIA PARA QUE ASUMAN CONDUCTAS RESPONSABLES EN EL CUIDADO DE SU SALUD. 3. APOYAR A LOS MÉDICOS EN LOS PROCEDIMIENTOS DE ATENCIÓN QUE SEAN REQUERIDOS POR LOS USUARIOS. 4. APOYAR AL SUPERVISOR EN LA ACTUALIZACIÓN DEL INVENTARIO DE LOS EQUIPOS DE OFICINA Y DE INSUMOS MÉDICOS Y GARANTIZAR EL BUEN USO DE LOS MISMOS.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DISTINTOS CANALES DE COMUNICACIÓN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9. APOYAR EN LA PARTICIPACIÓN DE LOS DIFERENTES EVENTOS REALIZADOS POR LA DIRECCIÓN DE BIENESTAR UNIVERSITARIO: BIENVENIDA A LOS ESTUDIANTES, SEMANA CULTURAL. 10.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</si>
  <si>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MONICA CANDELARIO MOROS</t>
  </si>
  <si>
    <t>https://community.secop.gov.co/Public/Tendering/OpportunityDetail/Index?noticeUID=CO1.NTC.7456981&amp;isFromPublicArea=True&amp;isModal=False</t>
  </si>
  <si>
    <t>OAG-VAD-0170-2025</t>
  </si>
  <si>
    <t>CO1.REQ.7580766</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</si>
  <si>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</si>
  <si>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FERNANDO RIVERA GRANADOS</t>
  </si>
  <si>
    <t>https://community.secop.gov.co/Public/Tendering/OpportunityDetail/Index?noticeUID=CO1.NTC.7459525&amp;isFromPublicArea=True&amp;isModal=False</t>
  </si>
  <si>
    <t>OAG-VAD-0171-2025</t>
  </si>
  <si>
    <t>CO1.REQ.7581115</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</si>
  <si>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</si>
  <si>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ANDERSON PALACIO VILARO</t>
  </si>
  <si>
    <t>https://community.secop.gov.co/Public/Tendering/OpportunityDetail/Index?noticeUID=CO1.NTC.7459583&amp;isFromPublicArea=True&amp;isModal=False</t>
  </si>
  <si>
    <t>OAG-VAD-0172-2025</t>
  </si>
  <si>
    <t>CO1.REQ.7581403</t>
  </si>
  <si>
    <t>LA PRESENTE ORDEN TIENE POR OBJETO: 1. APOYAR EN LA ATENCIÓN A LOS USUARIOS EN GENERAL. 2. APOYAR EN EL RECIBO Y SEGUIMIENTO A CORRESPONDENCIA INTERNAS RECIBIDAS Y ENVIADAS FÍSICAS Y DIGITALES, EXTERNAS RECIBIDAS Y ENVIADAS. 3. APOYAR EN LA RESPUESTA OPORTUNA A SOLICITUDES PRESENTADAS A LA DEPENDENCIA. 4. APOYAR EN LA ACTUALIZACIÓN DE LA BASE DE DATOS DE CORRESPONDENCIA TRAMITADA. 5. APOYAR EN LA ORGANIZACIÓN DE ARCHIVOS PARA TRANSFERENCIA DOCUMENTAL DE LA VIGENCIA ESPECIFICADA. 6. APOYAR EN LA LOGÍSTICA DE LOS EVENTOS ORGANIZADOS POR LA DEPENDENCIA. 8. APOYAR EN LA CREACIÓN DE PROCEDIMIENTO A TRÁMITES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</si>
  <si>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CAROLINA JOHNSON CASTAÑEDA</t>
  </si>
  <si>
    <t>ANA EMILIA BARROS NIETO</t>
  </si>
  <si>
    <t>https://community.secop.gov.co/Public/Tendering/OpportunityDetail/Index?noticeUID=CO1.NTC.7459800&amp;isFromPublicArea=True&amp;isModal=False</t>
  </si>
  <si>
    <t>OPSP-VAD-0173-2025</t>
  </si>
  <si>
    <t>CO1.REQ.7582616</t>
  </si>
  <si>
    <t>LA PRESENTE ORDEN TIENE POR OBJETO: 1. PRESTAR ASESORÍA, EMITIR LOS CONCEPTOS Y RESOLVER LAS CONSULTAS DE TIPO JURÍDICO EN TODAS LAS ÁREAS DEL DERECHO QUE LE SEAN SOLICITADOS POR PARTE DEL RECTOR, EL VICERRECTOR ADMINISTRATIVO,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LOS TRIBUTOS NACIONALES Y TERRITORIALES ASÍ COMO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</si>
  <si>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ROBERT FRANKLIN BECERRA ORTEGA</t>
  </si>
  <si>
    <t>https://community.secop.gov.co/Public/Tendering/OpportunityDetail/Index?noticeUID=CO1.NTC.7460878&amp;isFromPublicArea=True&amp;isModal=False</t>
  </si>
  <si>
    <t>OPSP-VAD-0174-2025</t>
  </si>
  <si>
    <t>CO1.REQ.7582635</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</si>
  <si>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</si>
  <si>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JONATHAN JAVIER COHEN GRANADOS</t>
  </si>
  <si>
    <t>https://community.secop.gov.co/Public/Tendering/OpportunityDetail/Index?noticeUID=CO1.NTC.7461610&amp;isFromPublicArea=True&amp;isModal=False</t>
  </si>
  <si>
    <t>OAG-VAD-0175-2025</t>
  </si>
  <si>
    <t>CO1.REQ.7593054</t>
  </si>
  <si>
    <t>LA PRESENTE ORDEN TIENE POR OBJETO: 1. APOYAR OPERATIVAMENTE EL MANTENIMIENTO DE EQUIPOS AUDIOVISUALES, EN SU INSTALACIÓN Y DESINSTALACIÓN, ASÍ COMO VERIFICACIÓN DEL ESTADO DE LOS CONECTORES DE LOS VIDEO BEAMS, DE LAS LÍNEAS DE PODER E INTERFACE. 2. APOYAR EL CHEQUEO DEL ESTADO DE LOS EQUIPOS DE AUDIO Y SOPORTE DE SONIDO DE LOS AUDITORIOS DE LA UNIVERSIDAD DEL MAGDALENA, JUNTO CON EL EQUIPO DE PERSONAL DE SERVICIOS GENERALES, Y PLANTA FÍSICA Y SERVICIO DE APOYO OPERATIVO EN LA REALIZACIÓN DE TAREAS DE RECORRIDO DEL ESTADO DE PUNTOS DE TOMAS DE CORRIENTES, ILUMINACIÓN Y AIRES ACONDICIONADOS DE LOS ESPACIOS ACADÉMICOS AL SERVICIO DE RECURSOS EDUCATIVOS. 3. APOYAR EN EL COMPONENTE DE TENDIDO Y DEMÁS TAREAS OPERATIVAS PARA EL NORMAL FUNCIONAMIENTO DE LAS SALAS DE CÓMPUTO CON EL APOYO DEL GRUPO TIC. 4. APOYAR EN LA VERIFICACIÓN PERIÓDICA DEL ESTADO DE LOS EQUIPOS AUDIOVISUALES, SUS HORAS ACTUALES Y ACUMULADAS DE USO Y LOS ACCESORIOS DISPUESTOS EN CADA ESPACIO ACADÉMICO. 5. APOYAR EN EL CUMPLIMIENTO A CABALIDAD CON LOS PROCEDIMIENTOS ESTABLECIDOS PARA LA PRESTACIÓN DE LOS SERVICIOS DE RECURSOS EDUCATIVOS. 6. APOYAR CON EL REPORTE NOVEDADES QUE SE PRESENTE CON LOS EQUIPOS AUDIOVISUALES CUANDO SE PRESTEN LOS SERVICIOS. 7. APOYAR EN REPORTAR CUALQUIER ANOMALÍA IDENTIFICADA CON EL FIN DE MANTENER ACTUALIZADO EL INVENTARIO DE LOS EQUIPOS. 8. APOYAR EN LA ENTREGA AL FINALIZAR LA ORDEN DE SERVICIO CON EL LEVANTAMIENTO DE LA INFORMACIÓN DEL INVENTARIO DE LOS EQUIPOS. 9. APOYAR CON LA FORMULACIÓN Y SOCIALIZACIÓN DE RECOMENDACIONES DE USO DE LOS EQUIPOS AUDIOVISUALES YA SEA A TRAVÉS DE INSTRUCTIVOS, CAPACITACIONES O DIRECTAMENTE EN EL MOMENTO DEL PRÉSTAMO. 10. APOYAR LA ATENCIÓN EN PRIMERA INSTANCIA DE LAS INCIDENCIAS RELACIONADAS CON LA CONECTIVIDAD DE LOS EQUIPOS MULTIMEDIALES Y DE TRANSMISIÓN QUE DAN APOYO A LAS ACTIVIDADES ACADÉMICAS INSTITUCIONALES EN SALAS, LABORATORIOS Y SALAS ESPECIALIZADAS. 11. APOYAR EN COORDINACIÓN CON EL GRUPO DE SERVICIOS TECNOLÓGICOS EN LAS TAREAS DE VERIFICACIÓN DEL ESTADO DE FUNCIONAMIENTO, CONEXIONES E INTERVENCIONES A LOS EQUIPOS DE LA RED DE DATOS QUE SOPORTAN LOS EQUIPOS QUE PRESTAN SERVICIO A LAS LABORES ACADÉMICAS. 12.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</si>
  <si>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ENDER SABEDIT HUERTAS ROBLES</t>
  </si>
  <si>
    <t>https://community.secop.gov.co/Public/Tendering/OpportunityDetail/Index?noticeUID=CO1.NTC.7471754&amp;isFromPublicArea=True&amp;isModal=False</t>
  </si>
  <si>
    <t>OPSP-VAD-0176-2025</t>
  </si>
  <si>
    <t>CO1.REQ.7589629</t>
  </si>
  <si>
    <t>MIGUEL MARIANO TORRALVO PUERTA</t>
  </si>
  <si>
    <t>https://community.secop.gov.co/Public/Tendering/OpportunityDetail/Index?noticeUID=CO1.NTC.7468307&amp;isFromPublicArea=True&amp;isModal=False</t>
  </si>
  <si>
    <t>OAG-VAD-0177-2025</t>
  </si>
  <si>
    <t>CO1.REQ.7589671</t>
  </si>
  <si>
    <t>LA PRESENTE ORDEN TIENE POR OBJETO: 1. APOYAR EN EL PERIODO INTERSEMESTRAL CON LOS INVENTARIOS, DIAGNÓSTICOS DE EQUIPOS DE LOS LABORATORIOS, Y PREPARAR PARA INSTALACIÓN LOS EQUIPOS NUEVOS DEL PROGRAMA DE CINE Y AUDIOVISUALES. 2. APOYAR LA APERTURA, ENTREGA Y CIERRE DEL LABORATORIO DE EDICIÓN, SALA DE REALIZACIÓN, SALA DE PROYECCIÓN LA LANGOSTA AZUL, SALA DE AUDIENCIAS, Y SALA DE ANIMACIÓN. 3. BRINDAR ATENCIÓN OPORTUNA A REQUERIMIENTOS DE DOCENTES CON RESPECTO A LOS EQUIPOS DE LOS LABORATORIOS DE ANIMACIÓN Y EDICIÓN 4. APOYAR LA REVISIÓN BÁSICA Y REPORTE DE ANOMALÍAS EN LOS COMPUTADORES Y DEMÁS EQUIPAMIENTO TECNOLÓGICO. 5. APOYAR EN LA INSTALACIÓN DE SOFTWARE REQUERIDO PARA ASIGNATURAS DEL PLAN DE ESTUDIOS,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</si>
  <si>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JAMES GARCIA FUENTES</t>
  </si>
  <si>
    <t>ARMANDO JOSÉ SILVA HAMBURGER</t>
  </si>
  <si>
    <t>https://community.secop.gov.co/Public/Tendering/OpportunityDetail/Index?noticeUID=CO1.NTC.7468528&amp;isFromPublicArea=True&amp;isModal=False</t>
  </si>
  <si>
    <t>OAG-VAD-0178-2025</t>
  </si>
  <si>
    <t>CO1.REQ.7590308</t>
  </si>
  <si>
    <t>ALBERTO ENRIQUE CORVACHO GNECCO</t>
  </si>
  <si>
    <t>https://community.secop.gov.co/Public/Tendering/OpportunityDetail/Index?noticeUID=CO1.NTC.7468902&amp;isFromPublicArea=True&amp;isModal=False</t>
  </si>
  <si>
    <t>OAG-VAD-0179-2025</t>
  </si>
  <si>
    <t>CO1.REQ.7590399</t>
  </si>
  <si>
    <t>MARTHA BEATRIZ HUMANES MENDOZA</t>
  </si>
  <si>
    <t>https://community.secop.gov.co/Public/Tendering/OpportunityDetail/Index?noticeUID=CO1.NTC.7469337&amp;isFromPublicArea=True&amp;isModal=False</t>
  </si>
  <si>
    <t>OPSP-VAD-0180-2025</t>
  </si>
  <si>
    <t>CO1.REQ.7591218</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</si>
  <si>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</si>
  <si>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INGRID JOHANA COQUIES PACHECO </t>
  </si>
  <si>
    <t>LUIS ARMANDO VILA SIERRA</t>
  </si>
  <si>
    <t>https://community.secop.gov.co/Public/Tendering/OpportunityDetail/Index?noticeUID=CO1.NTC.7470511&amp;isFromPublicArea=True&amp;isModal=False</t>
  </si>
  <si>
    <t>OAG-VAD-0181-2025</t>
  </si>
  <si>
    <t>CO1.REQ.7591833</t>
  </si>
  <si>
    <t>ANA JOSEFA ANAYA HERNANDEZ</t>
  </si>
  <si>
    <t>https://community.secop.gov.co/Public/Tendering/OpportunityDetail/Index?noticeUID=CO1.NTC.7470092&amp;isFromPublicArea=True&amp;isModal=False</t>
  </si>
  <si>
    <t>OAG-VAD-0182-2025</t>
  </si>
  <si>
    <t>CO1.REQ.7592339</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</si>
  <si>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ENTREGAR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</si>
  <si>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CONCEPCION MARTINEZ DIAZ</t>
  </si>
  <si>
    <t>https://community.secop.gov.co/Public/Common/GoogleReCaptcha/Index?previousUrl=https%3a%2f%2fcommunity.secop.gov.co%2fPublic%2fTendering%2fOpportunityDetail%2fIndex%3fnoticeUID%3dCO1.NTC.7470766%26isFromPublicArea%3dTrue%26isModal%3dFalse</t>
  </si>
  <si>
    <t>OPSP-VAD-0183-2025</t>
  </si>
  <si>
    <t>CO1.REQ.7593355</t>
  </si>
  <si>
    <t>LA PRESENTE ORDEN TIENE POR OBJETO: 1. APOYAR LA REVISIÓN DE LOS CRÉDITOS REGISTRADOS EN LAS DIFERENTES CUENTAS BANCARIAS DE LA UNIVERSIDAD, QUE ESTOS SE ENCUENTREN DEBIDAMENTE IDENTIFICADOS Y REGISTRADOS EN EL SISTEMA DE INFORMACIÓN FINANCIERO (SINAP). 2. APOYAR LA GENERACIÓN DESDE EL SINAP EL TEMA DE LAS RETENCIONES Y ESTAMPILLAS DEL MES VENCIDO, PARA DESARROLLARLO SE DEBE GENERAR MENSUALMENTE EL PRIMER DÍA HÁBIL DE CADA MES Y MONTAR EN UN EXCEL (FORMATO) LAS RETENCIONES, DEDUCCIONES Y ESTAMPILLAS POR CONCEPTO DE RETENCIÓN EN LA FUENTE Y ESTAMPILLAS DEPARTAMENTALES. 3. APOYAR LO RELACIONADO A EMBARGOS JUDICIALES Y DE ALIMENTOS ORDENADOS POR LOS DIFERENTES JUZGADOS O ENTIDADES COMO LA DIAN, PROCURADURÍA Y CENTROS DE CONCILIACIONES, PARA REENVIARLAS A LAS DIFERENTES OFICINAS DONDE SE ENCUENTREN LAS PERSONAS SOLICITADAS. 4. APOYAR EL PROCESO DE LEGALIZACIÓN DE APOYOS ECONÓMICOS HACIENDO SEGUIMIENTO, DE TAL MANERA QUE LES QUEDE LEGALIZADO, Y DESPUÉS DE RECIBIDO EL INFORME O EVIDENCIA SE DEBE RESPONDER CON UN RECIBIDO A LOS BENEFICIARIOS DE APOYOS ECONÓMICOS OTORGADOS EN LA VIGENCIA QUE ME ASIGNEN. 5. GENERAR EL INFORME DE BANCOS QUE CONSISTE EN UN INFORME DE MOVIMIENTOS BANCARIOS CONTRA LA CONSULTA DEL EXTRACTO DIARIO DE CADA BANCO QUE MANEJA LA UNIVERSIDAD Y REALIZAR UN COMPARATIVO ENTRE ESTOS. 6. APOYAR EN LA REALIZACIÓN DE INFORMES DERIVADOS DE LAS ACTIVIDADES MISMAS DEL GRUPO DE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</si>
  <si>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BETSY ZULEY PEREZ LIZCANO</t>
  </si>
  <si>
    <t>https://community.secop.gov.co/Public/Tendering/OpportunityDetail/Index?noticeUID=CO1.NTC.7472164&amp;isFromPublicArea=True&amp;isModal=False</t>
  </si>
  <si>
    <t>OPSP-VAD-0184-2025</t>
  </si>
  <si>
    <t>CO1.REQ.7592519</t>
  </si>
  <si>
    <t>LA PRESENTE ORDEN TIENE POR OBJETO: 1. APOYAR A LA DIRECCIÓN DEL DEPARTAMENTO DE ESTUDIOS GENERALES EN LA COORDINACIÓN ADMINISTRATIVA DE LA FORMACIÓN GENERAL E INTEGRAL DE LA UNIDAD ACADÉMICA .2. APOYAR A LA DIRECCIÓN DEL DEPARTAMENTO DE ESTUDIOS GENERALES EN LA LOGÍSTICA DE LA PROGRAMACIÓN ACADÉMICA 2025-1. 3. APOYAR EN LA ASIGNACIÓN DOCENTE.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DISPONIBLES. 7. APOYAR EL RECIBO Y SEGUIMIENTO A LA CORRESPONDENCIA INTERNA Y EXTERNA RECIBIDA Y ENVIADA FÍSICA Y DIGITALMENTE. 8. APOYAR EN LA RESPUESTA OPORTUNA A SOLICITUDES PRESENTADAS A LA DEPENDENCIA. 9. APOYAR EN LA ACTUALIZACIÓN DE LA BASE DE DATOS DE CORRESPONDENCIA TRAMITADA. 8. APOYAR EN LA ADMINISTRACIÓN LA CUENTA INSTITUCIONAL DE LA DEPENDENCIA Y MANEJAR LA TRAZABILIDAD DE LAS SOLICITUDES RECIBIDAS Y ENVIADAS POR ESTE MEDIO. 10. APOYAR EN LA SOCIALIZACIÓN DE VENTAS DE SERVICIO Y/O CURSOS OFERTADOS. 11. APOYAR EN LA ORGANIZACIÓN DE LOS ARCHIVOS PARA TRANSFERENCIA DOCUMENTAL DE LA VIGENCIA ESPECIFICADA. 12. APOYAR LOGÍSTICAMENTE EN LOS EVENTOS ORGANIZADOS POR LA DEPENDENCIA. 13. APOYAR EN LA ADMINISTRACIÓN DE LAS REDES SOCIALES DEL DEPARTAMENTO DE ESTUDIOS GENERALES. 14. ELABORAR Y REMITIR INFORMES DE EVALUACIÓN Y SEGUIMIENTO DE AYUDANTES ACADÉMICOS Y ADMINISTRATIVOS. 15. APOYAR EN EL CONTROL Y SEGUIMIENTO DE LA ENTREGA DE REPORTES DE ASISTENCIAS A LOS DOCENTES DE FORMACIÓN GENERAL E INTEGRAL. 16. CREAR PROCEDIMIENTO PARA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</si>
  <si>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CLAUDIA MARIA OSPINO MONTAÑO</t>
  </si>
  <si>
    <t>JUAN CARLOS DE LA ROSA SERRANO</t>
  </si>
  <si>
    <t>https://community.secop.gov.co/Public/Tendering/OpportunityDetail/Index?noticeUID=CO1.NTC.7471218&amp;isFromPublicArea=True&amp;isModal=False</t>
  </si>
  <si>
    <t>OAG-VAD-0185-2025</t>
  </si>
  <si>
    <t>CO1.REQ.7592752</t>
  </si>
  <si>
    <t>GUSTAVO MANUEL LOPEZ GOMEZ</t>
  </si>
  <si>
    <t>https://community.secop.gov.co/Public/Tendering/OpportunityDetail/Index?noticeUID=CO1.NTC.7471429&amp;isFromPublicArea=True&amp;isModal=False</t>
  </si>
  <si>
    <t>OPSP-VAD-0186-2025</t>
  </si>
  <si>
    <t>CO1.REQ.7593747</t>
  </si>
  <si>
    <t>LA PRESENTE ORDEN TIENE POR OBJETO: 1. APOYAR EN EL DESARROLLO DE COMPONENTES SOFTWARE EN TECNOLOGÍAS NETCORE, JAVASCRIPT, ANGULAR EN EL PROYECTO DE TALENTO MAGDALENA. 2. APOYAR EN LA IMPLEMENTACIÓN DE PRINCIPIOS SOLID EN LOS SISTEMAS DE INFORMACIÓN DEL PROYECTO TALENTO MAGDALENA 3. ASESORAR AL DIRECTOR DEL CENTRO EN EL DISEÑO DE ESTRUCTURAS DE COMUNICACIÓN ENTRE SISTEMAS DE INFORMACIÓN INSTITUCIONALES Y TALENTO MAGDALENA 4. APOYAR EN EL PROCESO DE OPTIMIZACIÓN DE SENTENCIAS SQL EN SQL SERVER 5. INCORPORAR ELEMENTOS DE DISEÑOS EXISTENTES EN LOS PRODUCTOS TECNÓLOGOS 6. CONSTRUIR LA DOCUMENTACIÓN DE APOYO A LOS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</si>
  <si>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ANDREE MATEO NARVAEZ ORTIZ</t>
  </si>
  <si>
    <t>https://community.secop.gov.co/Public/Tendering/OpportunityDetail/Index?noticeUID=CO1.NTC.7472550&amp;isFromPublicArea=True&amp;isModal=False</t>
  </si>
  <si>
    <t>OPSP-VAD-0187-2025</t>
  </si>
  <si>
    <t>CO1.REQ.7593794</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</si>
  <si>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REALIZAR LA ACTIVACIÓN DE USURARIOS Y CREACIÓN DE CONTRATOS EN LAS PLATAFORMAS GEDOCO Y SIGEP II. 2. REVISAR LAS HOJAS DE VIDA Y SUS SOPORTES EN LAS PLATAFORMAS GEDOCO Y SIGEP II PARA LA VINCULACIÓN DE PERSONAL EN EL PROYECTO. 3. APOYAR EN LA PROYECCIÓN, ENVÍO A JURÍDICA Y FIRMA DE LAS PARTES DE LAS ÓRDENES, CONTRATOS Y RESOLUCIONES QUE ORDENAN GASTOS DE ACUERDO CON EL PRESUPUESTO APROBADO DEL PROYECTO. 4. APOYAR CON LAS SOLICITUDES DE AFILIACIÓN A ARL DE LOS CONTRATISTAS VINCULADOS AL PROYECTO. 5. APOYAR CON LA PROYECCIÓN, ENVÍO A JURÍDICA Y FIRMA DE LAS PARTES DE ACTAS Y ACTOS ADMINISTRATIVOS MODIFICATORIOS DE LAS ÓRDENES DE GASTO EXPEDIDAS DE ACUERDO CON EL PRESUPUESTO APROBADO DEL PROYECTO. 6. APOYAR EN LA REVISIÓN DE DOCUMENTOS Y ENVÍO A LA DIF PARA EL TRÁMITE DE PAGO DE LAS ÓRDENES DE GASTO EXPEDIDAS CON CARGO A LOS RECURSOS DEL PROYECTO. 7. ORGANIZAR EL ARCHIVO FINANCIERO Y ADMINISTRATIVO DEL PROYECTO. 8. DILIGENCIAR LAS MATRICES DE SEGUIMIENTO, PARA LA ELABORACIÓN DE INFORMES Y PARA EL REPORTE DE ÓRDENES DE GASTO. 9. APOYAR EN LA RECOPILACIÓN, ANÁLISIS, REVISIÓN, DILIGENCIAMIENTO Y FIRMA DE LOS FORMATOS REQUERIDOS EN LAS DIFERENTES ETAPAS DE LAS ÓRDENES DE GASTO SUSCRITAS EN EL PROYECTO. 10. APOYAR EN LA REALIZACIÓN DE SONDEOS COMERCIALES DE PRODUCTOS, BIENES Y SERVICIOS PARA EL PROYECTO. 11. APOYAR EN LA NOTIFICACIÓN DE LA EXPEDICIÓN DE LAS DIVERSAS ÓRDENES DE GASTO DEL PROYECTO. 12. ELABORAR INFORMES REQUERIDOS EN EL PROYECTO Y POR EL SUPERVISOR.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</si>
  <si>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ALFONSO ENRIQUE VIVES CORTES</t>
  </si>
  <si>
    <t>MONICA LASTENIA ZULBARAN JIMENEZ</t>
  </si>
  <si>
    <t>https://community.secop.gov.co/Public/Tendering/OpportunityDetail/Index?noticeUID=CO1.NTC.7472806&amp;isFromPublicArea=True&amp;isModal=False</t>
  </si>
  <si>
    <t>OPSP-VAD-0188-2025</t>
  </si>
  <si>
    <t>CO1.REQ.7594058</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</si>
  <si>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GESTIÓN ADMINISTRATIVA Y FINANCIERA DEL PROYECTO DE ACUERDO CON LA PROGRAMACIÓN ESTABLECIDA EN EL CRONOGRAMA DE TRABAJO Y PRESUPUESTO APROBADO. 2. APOYAR EN EL TRÁMITE Y CUMPLIMIENTO CON LAS SOLICITUDES DE CDP, ADICIONES, TRASLADOS Y DEMÁS MOVIMIENTOS PRESUPUESTALES QUE REQUIERA EL PROYECTO. 3. REVISAR, TRAMITAR Y HACER SEGUIMIENTO A LAS SOLICITUDES DE ÓRDENES DE GASTOS (RESOLUCIONES, ÓRDENES Y CONTRATOS) QUE REQUIERA EL PROYECTO DURANTE SU EJECUCIÓN. 4. HACER EL SEGUIMIENTO ADMINISTRATIVO PARA EL PAGO DE LAS DIFERENTES ÓRDENES DE GASTO DEL PROYECTO. 5. ELABORAR LOS PLANES DE PAGOS DE LAS ÓRDENES DE GASTO DEL PROYECTO. 6. REALIZAR EL SEGUIMIENTO A LA EJECUCIÓN DEL PRESUPUESTO DEL PROYECTO. 7. REALIZAR EL CARGUE DE LOS CONTRATOS Y ÓRDENES DE GASTO EN LAS PLATAFORMAS QUE CORRESPONDA TALES COMO SECOP II, SIGEP II Y SIA OBSERVA, EN LOS PLAZOS ESTABLECIDOS. 8. APOYAR EN LA ACTIVACIÓN DE USUARIOS PARA LOS TRÁMITES PRECONTRACTUALES Y CONTRACTUALES DEL PROYECTO. 9. APOYAR EN LA REVISIÓN DE DOCUMENTOS PRECONTRACTUALES Y CONTRACTUALES EN LAS PLATAFORMAS GEDOCO Y SIGEP II DE LAS PERSONAS A VINCULAR EN EL PROYECTO. 10. APOYAR EN LA PROYECCIÓN DE MINUTAS PARA LA REVISIÓN JURÍDICA DE LAS DIFERENTES ÓRDENES DE GASTOS DEL PROYECTO Y SUS MODIFICACIONES. 11. ELABORAR INFORMES SOBRE LA EJECUCIÓN ADMINISTRATIVA, CONTRACTUAL Y FINANCIERA DEL PROYECTO. 12. APOYAR EN LA ATENCIÓN A LOS REQUERIMIENTOS QUE REALICEN LOS ENTES DE CONTROL Y OTRAS INSTANCIAS.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</si>
  <si>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KEISY PAOLA MIRANDA ALVAREZ</t>
  </si>
  <si>
    <t>https://community.secop.gov.co/Public/Tendering/OpportunityDetail/Index?noticeUID=CO1.NTC.7472869&amp;isFromPublicArea=True&amp;isModal=False</t>
  </si>
  <si>
    <t>OPSP-VAD-0189-2025</t>
  </si>
  <si>
    <t>CO1.REQ.7588288</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</si>
  <si>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</si>
  <si>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BRAYAN RENE CARBONO CARBONO</t>
  </si>
  <si>
    <t>https://community.secop.gov.co/Public/Tendering/OpportunityDetail/Index?noticeUID=CO1.NTC.7467604&amp;isFromPublicArea=True&amp;isModal=False</t>
  </si>
  <si>
    <t>OPSP-VAD-0190-2025</t>
  </si>
  <si>
    <t>CO1.REQ.7588779</t>
  </si>
  <si>
    <t>LA PRESENTE ORDEN TIENE POR OBJETO: 1. APOYAR EN LA REVISIÓN DE LAS OBLIGACIONES PRESUPUESTALES, PARA VERIFICAR SU LEGALIDAD. 2. HACER SEGUIMIENTO A LOS ACTOS ADMINISTRATIVOS DE ORDENACIÓN DEL GASTO QUE SEAN DEVUELTOS PARA CORRECCIÓN. 3. APOYAR EN LAS SOLICITUDES DE INFORMACIÓN DE TRÁMITES REALIZADAS POR PROVEEDORES, DOCENTES EMPLEADOS, DIRECTORES, SUPERVISORES PARA DAR INFORMACIÓN SOBRE EL ESTADO DE LOS PAGOS. 4. APOYAR EN EL SEGUIMIENTO AL COMPORTAMIENTO DEL RECAUDO DE LA ESTAMPILLA PRO-UNIVERSIDAD DEL MAGDALENA. 5. APOYAR EN LAS PROYECCIONES FINANCIERAS DEL PROGRAMA FORMACIÓN AVANZADA. 6 APOYAR EN LAS SOLICITUDES DEL TRÁMITE DEL FONDO DE APOYO COMPUTADORES.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</si>
  <si>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FERNANDO ESLAIT BARROS</t>
  </si>
  <si>
    <t>https://community.secop.gov.co/Public/Tendering/OpportunityDetail/Index?noticeUID=CO1.NTC.7467381&amp;isFromPublicArea=True&amp;isModal=False</t>
  </si>
  <si>
    <t>OAG-VAD-0191-2025</t>
  </si>
  <si>
    <t>CO1.REQ.7589219</t>
  </si>
  <si>
    <t>LA PRESENTE ORDEN TIENE POR OBJETO: 1. APOYAR LA INFRAESTRUCTURA TECNOLÓGICA EN LA INSTALACIÓN, MANTENIMIENTO Y SOPORTE EN LAS REDES DE LA INSTITUCIÓN. 2. APOYAR LA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</si>
  <si>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DIEGO ARMANDO HERNANDEZ TORRES</t>
  </si>
  <si>
    <t>https://community.secop.gov.co/Public/Tendering/OpportunityDetail/Index?noticeUID=CO1.NTC.7467393&amp;isFromPublicArea=True&amp;isModal=False</t>
  </si>
  <si>
    <t>OPSP-VAD-0192-2025</t>
  </si>
  <si>
    <t>CO1.REQ.7589235</t>
  </si>
  <si>
    <t>LA PRESENTE ORDEN TIENE POR OBJETO: 1. APOYAR EN LA REVISIÓN DE PAGOS Y AMORTIZACIÓN DE ANTICIPOS. 2 APOYAR EN EL ENVÍO DE LAS OBLIGACIONES PRESUPUESTALES QUE TENGAN ANTICIPO A LA TESORERÍA PARA PROGRAMACIÓN DE PAGO. 3. APOYAR EN EL SEGUIMIENTO AL COMPORTAMIENTO DE LOS CRÉDITOS A CORTO PLAZO Y CARTERA DE LA INSTITUCIÓN. 4 APOYAR EN EL SEGUIMIENTO DE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</si>
  <si>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JAIME FRANCISCO LLANOS ESCOBAR</t>
  </si>
  <si>
    <t>https://community.secop.gov.co/Public/Tendering/OpportunityDetail/Index?noticeUID=CO1.NTC.7467807&amp;isFromPublicArea=True&amp;isModal=False</t>
  </si>
  <si>
    <t>OAG-VAD-0193-2025</t>
  </si>
  <si>
    <t>CO1.REQ.7589247</t>
  </si>
  <si>
    <t>LA PRESENTE ORDEN TIENE POR OBJETO: 1. APOYAR EN EL SOPORTE A LAS ACTIVIDADES ASOCIADAS A LA TRANSMISIÓN DE EVENTOS DENTRO DE LOS AUDITORIOS DEL EDIFICIO MAR CARIBE Y LAS SALAS ESPECIALIZADAS. 2. APOYAR EN EL SOPORTE Y LA CONFIGURACIÓN DE LOS EQUIPOS MULTIMEDIALES (ATRIL PILOT Y SISTEMA DE AUTOMATIZACIÓN)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INFORMACIÓN QUE PERMITA LA CORRECTA Y OPORTUNA GESTIÓN DE SU MANTENIMIENTO. 4. APOYAR CAPACITACIONES A LOS USUARIOS EN EL MANEJO DE LAS AYUDAS AUDIOVISUALES. 5. APOYAR EN EL CUMPLIMIENTO A CABALIDAD CON LOS PROCEDIMIENTOS ESTABLECIDOS PARA LA PRESTACIÓN DE LOS SERVICIOS DE SOPORTE AUDIOVISUAL. 6. APOYAR EN LA GENERACIÓN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PRESTACIÓN DE LOS SERVICIOS TALES COMO RECORRIDOS DE DETECCIÓN DE NECESIDADES DE SERVICIO, CAPACITACIONES, REVISIONES DE EQUIPOS. 8. APOYAR LA RECOLECCIÓN Y ANÁLISIS DE INFORMACIÓN DE SATISFACCIÓN DEL SERVICIO E INFORMES RELACIONADOS. 9. APOYAR EN LA GENERACIÓN DE INFORMES PERIÓDICOS DEL INVENTARIO DE LOS EQUIPOS DETALLANDO EL ESTADO DE LOS MISMOS. 10. APOYAR LAS ACTIVIDADES DE PARAMETRIZACIÓN, REGISTRO, DOCUMENTACIÓN Y ACTUALIZACIÓN DE LOS SISTEMAS INFORMÁTICOS, PLATAFORMAS Y DEMÁS APLICATIVOS QUE DAN SOPORTE A LOS DIFERENTES SERVICIOS QUE PRESTA EL GRUPO REDAL A LA COMUNIDAD ACADÉMICA Y EXTERNA A NUESTRA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</si>
  <si>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IGNACIO STROBEL PAREJO</t>
  </si>
  <si>
    <t>https://community.secop.gov.co/Public/Tendering/OpportunityDetail/Index?noticeUID=CO1.NTC.7467823&amp;isFromPublicArea=True&amp;isModal=False</t>
  </si>
  <si>
    <t>OAG-VAD-0194-2025</t>
  </si>
  <si>
    <t>CO1.REQ.7590305</t>
  </si>
  <si>
    <t>LA PRESENTE ORDEN TIENE POR OBJETO: 1. APOYAR EN LA ORGANIZACIÓN DEL LABORATORIO ASIGNADO PARA LAS PRÁCTICAS Y SERVICIOS REQUERIDOS EN EL MISMO, DE CONFORMIDAD CON LA PROGRAMACIÓN DE LAS GUIAS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</si>
  <si>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PAOLA JARUFFE PINILLA</t>
  </si>
  <si>
    <t>https://community.secop.gov.co/Public/Tendering/OpportunityDetail/Index?noticeUID=CO1.NTC.7468588&amp;isFromPublicArea=True&amp;isModal=False</t>
  </si>
  <si>
    <t>OAG-VAD-0195-2025</t>
  </si>
  <si>
    <t>CO1.REQ.7590344</t>
  </si>
  <si>
    <t>MANUEL ALEJANDRO RAMIREZ VELASQUEZ</t>
  </si>
  <si>
    <t>https://community.secop.gov.co/Public/Tendering/OpportunityDetail/Index?noticeUID=CO1.NTC.7468936&amp;isFromPublicArea=True&amp;isModal=False</t>
  </si>
  <si>
    <t>OPSP-VAD-0196-2025</t>
  </si>
  <si>
    <t>CO1.REQ.7590851</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</si>
  <si>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FINANCIERAS.4. APOYAR EN MANTENER Y GESTIONAR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</si>
  <si>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ISABEL TETTE MARQUEZ</t>
  </si>
  <si>
    <t>https://community.secop.gov.co/Public/Tendering/OpportunityDetail/Index?noticeUID=CO1.NTC.7469330&amp;isFromPublicArea=True&amp;isModal=False</t>
  </si>
  <si>
    <t>OAG-VAD-0197-2025</t>
  </si>
  <si>
    <t>CO1.REQ.7591297</t>
  </si>
  <si>
    <t>GEIDIS MARCELA ARRAZOLA MURILLO</t>
  </si>
  <si>
    <t>https://community.secop.gov.co/Public/Tendering/OpportunityDetail/Index?noticeUID=CO1.NTC.7471252&amp;isFromPublicArea=True&amp;isModal=False</t>
  </si>
  <si>
    <t>OPSP-VAD-0198-2025</t>
  </si>
  <si>
    <t>CO1.REQ.7593040</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</si>
  <si>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</si>
  <si>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ORIANA PATRICIA DAZA BRITO</t>
  </si>
  <si>
    <t>KATHERINE OLIVOS COLLANTES</t>
  </si>
  <si>
    <t>https://community.secop.gov.co/Public/Tendering/OpportunityDetail/Index?noticeUID=CO1.NTC.7471736&amp;isFromPublicArea=True&amp;isModal=False</t>
  </si>
  <si>
    <t>OPSP-VAD-0199-2025</t>
  </si>
  <si>
    <t>CO1.REQ.7593094</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</si>
  <si>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EL SEGUIMIENTO DE LAS ACTIVIDADES DE LOCALIZACIÓN DE NODOS Y PARAMETRIZACIÓN DE LAS VARIABLES OBJETO DE MEDICIÓN CON LA PLATAFORMA TECNOLÓGICA DE OBTENCIÓN DE DATOS. 2. APOYAR EN EL SEGUIMIENTO DE LAS ACTIVIDADES RELACIONADAS CON EL SISTEMA DE COMUNICACIÓN Y CAPTURA DE DATOS, RED PILOTO DE LUMINARIAS BASADAS EN IOT, SOFTWARE, PLATAFORMA TECNOLÓGICA, PLATAFORMA WEB Y PROTOTIPO DE IA, PLATAFORMA AIOT DEL PROYECTO. 3. APOYAR EN EL SEGUIMIENTO DE LAS ESTRATEGIAS PARA LA DEFINICIÓN, ESTRUCTURA, MODELO DE COMUNICACIÓN, MONITOREO Y DIVULGACIÓN DE DATOS DEFINIDAS EN EL PROYECTO 4. APOYAR EN EL SEGUIMIENTO DE LOS EJERCICIOS DE ENSAYOS Y PROTOTIPADO DE LAS ACTIVIDADES DE ALISTAMIENTO DEL SISTEMA ELECTRÓNICO PARA LA CAPTURA, ALMACENAMIENTO Y PROCESAMIENTO DE LAS VARIABLES AMBIENTALES Y CLIMÁTICAS PRIORIZADAS. 5. RENDIR INFORMES MENSUALES O CUANDO EL SUPERVISOR ASÍ LO REQUIERA, SOBRE LAS ACTIVIDADES DESARROLLADAS EN CUMPLIMIENTO DEL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</si>
  <si>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WILLY RANDOLHP RAMOS CARRILLO</t>
  </si>
  <si>
    <t>JUAN DAVID CRUZ NEGRETE</t>
  </si>
  <si>
    <t>https://community.secop.gov.co/Public/Tendering/OpportunityDetail/Index?noticeUID=CO1.NTC.7471798&amp;isFromPublicArea=True&amp;isModal=False</t>
  </si>
  <si>
    <t>OPSP-VAD-0200-2025</t>
  </si>
  <si>
    <t>CO1.REQ.7593331</t>
  </si>
  <si>
    <t>LA PRESENTE ORDEN TIENE POR OBJETO: 1.APOYAR EN LA ORGANIZACIÓN Y PREPARACIÓN DE LOS LABORATORIOS PARA LAS PRÁCTICAS Y SERVICIOS REQUERIDOS EN EL MISMO, DE CONFORMIDAD CON LA PROGRAMACIÓN ESTABLECIDA. 2.APOYAR ACTIVIDADES ADMINISTRATIVAS Y DE GESTIÓN PARA ASEGURAR LA EFICIENCIA Y CALIDAD DEL SERVICIO: IDENTIFICACIÓN DE NECESIDADES Y MEJORAS EN LA PRESTACIÓN DEL SERVICIO; PLANEACIÓN DEL SERVICIO; GESTIÓN DE RECURSOS PARA CUBRIR LAS NECESIDADES DE LOS LABORATORIOS. 3.APOYAR EN LA DISPOSICIÓN OPORTUNA DE LOS EQUIPOS, MATERIALES E INSUMOS REQUERIDOS EN EL MONTAJE DE PRÁCTICAS Y SERVICIOS DE LABORATORIO. 4.APOYAR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</si>
  <si>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MELISSA CABARCAS ACUÑA</t>
  </si>
  <si>
    <t>https://community.secop.gov.co/Public/Tendering/OpportunityDetail/Index?noticeUID=CO1.NTC.7472133&amp;isFromPublicArea=True&amp;isModal=False</t>
  </si>
  <si>
    <t>OPSP-VAD-0201-2025</t>
  </si>
  <si>
    <t>CO1.REQ.7591310</t>
  </si>
  <si>
    <t>LA PRESENTE ORDEN TIENE POR OBJETO: 1. APOYAR EN EL DISEÑO Y COORDINACIÓN DEL PLAN DE ACCIÓN DEL CENTRO DE ATENCIÓN INTEGRAL A LA INFANCIA. 2. APOYAR EN EL SEGUIMIENTO Y EVALUACIÓN DE LOS PROCESOS INTERNOS DEL CENTRO, ASÍ COMO EN LA GESTIÓN DE RECURSOS ANTE LAS INSTANCIAS PERTINENTES, PARA GARANTIZAR UN SERVICIO DE CALIDAD ADECUADO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EL DILIGENCIAMIENTO OPORTUNO DE TODOS LOS FORMATOS ESTABLECIDOS POR BIENESTAR UNIVERSITARIO EN EL SISTEMA DE GESTIÓN DE LA CALIDAD Y OTROS PROCESOS, ASEGURANDO EL REGISTRO ADECUADO DE TODAS LAS ACTIVIDADES REALIZADAS. 6. ENTREGAR LOS INFORMES CORRESPONDIENTES A LOS USUARIOS BENEFICIADOS DEL CENTRO DE ATENCIÓN INTEGRAL A LA INFANCIA.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DIFERENTES FACULTADES, AL INTERIOR DEL CENTRO. 10. APOYAR EN EL SEGUIMIENTO A LOS PROTOCOLOS DE LACTANCIA MATERNA DE ACUERDO A LO ESTABLECIDO POR LA LEY, ASÍ COMO EN LAS ACTIVIDADES REALIZADAS POR LA SALA AMIGA. 11. APOYAR EN EL FOMENTO, DISEÑO Y DIVULGACIÓN DE ACTIVIDADES DE CARÁCTER FORMATIVO E INFORMATIVO RELACIONADOS CON LA LACTANCIA MATERNA Y EL DESARROLLO DE LOS NIÑOS. 12. PLANIFICAR ACTIVIDADES Y ESTRATEGIAS DE LA ESCUELA PARA PADRES, ORIENTADAS AL BIENESTAR DE LAS MADRES, PADRES, NIÑOS Y NIÑAS QUE ASISTEN AL CENTRO DE ATENCIÓN INTEGRAL A LA INFANCIA. 13. APOYAR EN LA PARTICIPACIÓN DE LOS DIFERENTES EVENTOS REALIZADOS POR LA DIRECCIÓN DE BIENESTAR UNIVERSITARIO: BIENVENIDA A LOS ESTUDIANTES, SEMANA CULTURAL. 14.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</si>
  <si>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CAROLINA MEJIA VELASQUEZ</t>
  </si>
  <si>
    <t>https://community.secop.gov.co/Public/Tendering/OpportunityDetail/Index?noticeUID=CO1.NTC.7472187&amp;isFromPublicArea=True&amp;isModal=False</t>
  </si>
  <si>
    <t>OAG-VAD-0202-2025</t>
  </si>
  <si>
    <t>CO1.REQ.7593243</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</si>
  <si>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</si>
  <si>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YUBIRIS ZAMBRANO GUERRERO</t>
  </si>
  <si>
    <t>https://community.secop.gov.co/Public/Tendering/OpportunityDetail/Index?noticeUID=CO1.NTC.7471853&amp;isFromPublicArea=True&amp;isModal=False</t>
  </si>
  <si>
    <t>OPSP-VAD-0203-2025</t>
  </si>
  <si>
    <t>CO1.REQ.7592696</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</si>
  <si>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CONTRATADA.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2025-I 10. ELABORAR DE INFORMES DE LA CARACTERIZACIÓN DE FACTORES DE RIESGO PSICOSOCIALES Y ACADÉMICOS EN ESTUDIANTES NUEVOS DURANTE LA VIGENCIA DE 2025-I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</si>
  <si>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LAGOS TOBIAS</t>
  </si>
  <si>
    <t>JEIMMY PATRICIA POLO ROJAS</t>
  </si>
  <si>
    <t>https://community.secop.gov.co/Public/Tendering/OpportunityDetail/Index?noticeUID=CO1.NTC.7471805&amp;isFromPublicArea=True&amp;isModal=False</t>
  </si>
  <si>
    <t>OPSP-VAD-0204-2025</t>
  </si>
  <si>
    <t>CO1.REQ.7593295</t>
  </si>
  <si>
    <t>LA PRESENTE ORDEN TIENE POR OBJETO: 1. ASESORAR A LA DIRECCIÓN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15. ASESORAR A LA VICERRECTORÍA DE EXTENSIÓN Y PROYECCIÓN SOCIAL EN LA GESTIÓN DE CONVENIOS CON LOS MUNICIPIOS DEL DEPARTAMENTO DEL MAGDALENA QUE IMPACTAN EL PROGRAMA TALENTO MAGDALENA.16. ASESORAR A LA VICERRECTORÍA DE EXTENSIÓN Y PROYECCIÓN SOCIAL EN LAS ACTIVIDADES RELACIONADAS CON 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</si>
  <si>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OSCAR JOSE ANDRADE NORIEGA</t>
  </si>
  <si>
    <t>https://community.secop.gov.co/Public/Tendering/OpportunityDetail/Index?noticeUID=CO1.NTC.7472236&amp;isFromPublicArea=True&amp;isModal=False</t>
  </si>
  <si>
    <t>OPSP-VAD-0205-2025</t>
  </si>
  <si>
    <t>CO1.REQ.7593629</t>
  </si>
  <si>
    <t>LA PRESENTE ORDEN TIENE POR OBJETO: 1. APOYAR EN LA ORGANIZACIÓN Y GESTIÓN DE LA INFORMACIÓN DE MOVILIDAD ENTRANTE Y SALIENTE DE LA DEPENDENCIA. 2. APOYAR EN EL CUMPLIMIENTO DE LOS REQUERIMIENTOS DE REPORTE DE INDICADORES INSTITUCIONALES PARA LA OFICINA DE ASEGURAMIENTO DE LA CALIDAD, ACREDITACIÓN, LA OFICINA ASESORA DE PLANEACIÓN Y LOS PROGRAMAS ACADÉMICOS. 3. APOYAR LA CREACIÓN E IMPLEMENTACIÓN DEL CLUB/CENTRO INTERNACIONAL. 4. APOYAR EN LA GESTIÓN DE OPORTUNIDADES CON DISTINTOS SOCIOS Y EN LOS PROCESOS DE MOVILIDAD DE LOS JÓVENES DE TALENTO MAGDALENA. 5. APOYAR EN LA GESTIÓN DE SOLICITUDES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</si>
  <si>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YEISON ANDRES SILGADO ALTAMAS</t>
  </si>
  <si>
    <t>https://community.secop.gov.co/Public/Tendering/OpportunityDetail/Index?noticeUID=CO1.NTC.7472269&amp;isFromPublicArea=True&amp;isModal=False</t>
  </si>
  <si>
    <t>OPSP-VAD-0206-2025</t>
  </si>
  <si>
    <t>CO1.REQ.7593652</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</si>
  <si>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COMITES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11.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</si>
  <si>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YARA LUZCENIT ARCE CARRERA</t>
  </si>
  <si>
    <t>https://community.secop.gov.co/Public/Tendering/OpportunityDetail/Index?noticeUID=CO1.NTC.7472702&amp;isFromPublicArea=True&amp;isModal=False</t>
  </si>
  <si>
    <t>OPSP-VAD-0207-2025</t>
  </si>
  <si>
    <t>CO1.REQ.7593678</t>
  </si>
  <si>
    <t>LA PRESENTE ORDEN TIENE POR OBJETO: 1. ASESORAR Y ACOMPAÑAR EN EL DISEÑO, MEDICIÓN Y SEGUIMIENTO DE LOS INDICADORES DE PROCESOS A LOS 21 PROCESOS DEL SISTEMA COGUI+ Y A LOS SISTEMAS DE GESTIÓN DEL CREO Y CENTRO DE CONCILIACIÓN Y CONSULTORIO JURÍDICO. 2. ASESORAR Y ACOMPAÑAR A LOS 21 PROCESOS DEL SISTEMA COGUI+ EN LA CONSTRUCCIÓN DE LOS MAPAS DE RIESGOS DE GESTIÓN Y CORRUPCIÓN. 3. ASESORAR A LOS 21 PROCESOS EN EL MANEJO Y USO DE LAS PLATAFORMAS QUE SE DISPONGA PARA LA GESTIÓN DE LAS ACTIVIDADES DEL SISTEMA DE GESTIÓN. 4. ASESORAR Y APOYAR AL GRUPO DE GESTIÓN DE LA CALIDAD EN LOS PROCESOS DEL SISTEMA COGUI+ AL NUEVO PLAN DE GOBIERNO 2024- 2028 Y PLAN DE DESARROLLO 2020-2030. 5. APOYAR EN LA ORGANIZACIÓN, COORDINACIÓN Y ASESORARÍA DE LA FORMULACIÓN Y EJECUCIÓN DE ACCIONES CORRECTIVAS, PREVENTIVAS Y DE MEJORAMIENTO PARA GARANTIZAR LA EFICACIA DE LOS 21 PROCESOS DEL SISTEMA DE GESTIÓN. 6. ASESOR Y ACOMPAÑAR A LAS 7 FACULTADES Y 7 PROCESOS EN LA IDENTIFICACIÓN, REPORTE Y ENTREGA DE LAS SALIDAS NO CONFORMES.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</si>
  <si>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FABIOLA MARIA ZUÑIGA ORTIZ</t>
  </si>
  <si>
    <t>https://community.secop.gov.co/Public/Tendering/OpportunityDetail/Index?noticeUID=CO1.NTC.7472720&amp;isFromPublicArea=True&amp;isModal=False</t>
  </si>
  <si>
    <t>OAG-VAD-0208-2025</t>
  </si>
  <si>
    <t>CO1.REQ.7593689</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</si>
  <si>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</si>
  <si>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JOHN JAIRO ROMERO LUNA</t>
  </si>
  <si>
    <t>https://community.secop.gov.co/Public/Tendering/OpportunityDetail/Index?noticeUID=CO1.NTC.7472738&amp;isFromPublicArea=True&amp;isModal=False</t>
  </si>
  <si>
    <t>OPSP-VAD-0209-2025</t>
  </si>
  <si>
    <t>CO1.REQ.7586370</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</si>
  <si>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LA REALIZACIÓN DE LAS RENOVACIONES Y LEGALIZACIONES DE LOS CRÉDITOS ICETEX. 14. APOYAR EN LA REALIZACIÓN DE LAS CONCILIACIONES DE LOS GIROS ENVIADOS POR ICETEX. 15. APOYAR EN LA ELABORACIÓN DE LOS RECAUDOS DE LOS GIROS ENVIADOS POR ICETEX ADEMÁS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REVISIÓN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SOLICITAN RENOVACIÓN EXTEMPORÁNEA. 19. APOYAR 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LA ELABORACIÓN, SEGUIMIENTO, COBRO Y RECAUDO DE LA FACTURACIÓN QUE DEBE LLEVAR A CABO LA DEPENDENCIA Y SU CONCILIACIÓN Y DEPURACIÓN, LLEVANDO A CABO EL REGISTRO DE DICHA ACTIVIDAD SEGÚN EL FORMATO ESTABLECIDO PARA EL CONTROL DE FACTURACIÓN.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</si>
  <si>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HECTOR MARIO MOLINA RODRIGUEZ</t>
  </si>
  <si>
    <t>https://community.secop.gov.co/Public/Tendering/OpportunityDetail/Index?noticeUID=CO1.NTC.7465616&amp;isFromPublicArea=True&amp;isModal=False</t>
  </si>
  <si>
    <t>OPSP-VAD-0210-2025</t>
  </si>
  <si>
    <t>CO1.REQ.7587206</t>
  </si>
  <si>
    <t>LA PRESENTE ORDEN TIENE POR OBJETO: 1. APOYAR EN LA GESTIÓN DE LOS PROCEDIMIENTOS Y ACTIVIDADES DEL PROGRAMA DE ARQUEOLOGÍA PREVENTIVA (PAP) DE LA UNIVERSIDAD. 2. APOYAR EN LA ELABORACIÓN, APROBACIÓN Y EJECUCIÓN DE LOS PLANES DE MANEJO ARQUEOLÓGICO (PMA) DE LA UNIVERSIDAD. 3. APOYAR EN EL CONTROL Y SUPERVISIÓN DEL REGISTRO DE INFORMACIÓN ARQUEOLÓGICA RELACIONADA CON EL PAP. 4. APOYAR EN LA PLANIFICACIÓN DE LAS ACTIVIDADES DE LABORATORIO CORRESPONDIENTE AL REGISTRO, CATALOGACIÓN Y ANÁLISIS DE MATERIALES ARQUEOLÓGICOS OBTENIDOS DURANTE LA IMPLEMENTACIÓN DEL PAP. 5. PROYECTAR Y HACER SEGUIMIENTO A LAS COMUNICACIONES DIRIGIDAS Y RECIBIDAS POR Y ANTE EL INSTITUTO COLOMBIANO DE ANTROPOLOGÍA E HISTORIA (ICANH). 6. PARTICIPAR EN LAS REUNIONES DERIVADAS DE LA EJECUCIÓN DEL PAP Y LLEVAR EL REGISTRO DE ACTAS. 7. APOYAR LAS ACTIVIDADES DE CAMPO DE LAS DISTINTAS FASES DEL PAP. 8. GENERAR REPORTE DE AVANCES DE LAS DISTINTAS ACTIVIDADES DEL PAP. 9. APOYAR LA GESTIÓN DE AYUDANTES QUE PARTICIPAN EN EL PROGRAMA DE ARQUEOLOGÍA PREVENTIVA DE UNIMAGDALENA. 10. APOYAR EN LA SUPERVISIÓN DEL ESTADO DE EJECUCIÓN PRESUPUESTAL DEL PAP. 11. APOYAR LA CONSTRUCCIÓN DE INFORMES ESPECIALIZADOS DERIVADOS DE LAS DISTINTAS ACTIVIDADES RELACIONADAS CON EL PAP.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</si>
  <si>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MARIA PEREZ RIQUETT</t>
  </si>
  <si>
    <t>https://community.secop.gov.co/Public/Tendering/OpportunityDetail/Index?noticeUID=CO1.NTC.7465670&amp;isFromPublicArea=True&amp;isModal=False</t>
  </si>
  <si>
    <t>OPSP-VAD-0211-2025</t>
  </si>
  <si>
    <t>CO1.REQ.7587238</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</si>
  <si>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</si>
  <si>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FERNANDO PALMERA ESCORCIA</t>
  </si>
  <si>
    <t>https://community.secop.gov.co/Public/Tendering/OpportunityDetail/Index?noticeUID=CO1.NTC.7466380&amp;isFromPublicArea=True&amp;isModal=False</t>
  </si>
  <si>
    <t>OPSP-VAD-0212-2025</t>
  </si>
  <si>
    <t>CO1.REQ.7587775</t>
  </si>
  <si>
    <t>JAVIER JOSE MARTES VEGA</t>
  </si>
  <si>
    <t>https://community.secop.gov.co/Public/Tendering/OpportunityDetail/Index?noticeUID=CO1.NTC.7466617&amp;isFromPublicArea=True&amp;isModal=False</t>
  </si>
  <si>
    <t>OPSP-VAD-0213-2025</t>
  </si>
  <si>
    <t>CO1.REQ.7588014</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</si>
  <si>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ACTIVIDADES DE LA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</si>
  <si>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EUFEMIA PAOLA VILLATE VIANA</t>
  </si>
  <si>
    <t>https://community.secop.gov.co/Public/Tendering/OpportunityDetail/Index?noticeUID=CO1.NTC.7466643&amp;isFromPublicArea=True&amp;isModal=False</t>
  </si>
  <si>
    <t>OPSP-VAD-0214-2025</t>
  </si>
  <si>
    <t>CO1.REQ.7588052</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</si>
  <si>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</si>
  <si>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MARCELA AYALA VESGA</t>
  </si>
  <si>
    <t>https://community.secop.gov.co/Public/Tendering/OpportunityDetail/Index?noticeUID=CO1.NTC.7467101&amp;isFromPublicArea=True&amp;isModal=False</t>
  </si>
  <si>
    <t>OAG-VAD-0215-2025</t>
  </si>
  <si>
    <t>CO1.REQ.7588624</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</si>
  <si>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</si>
  <si>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BLEIDIS SULAYS ACOSTA PALACIO</t>
  </si>
  <si>
    <t>https://community.secop.gov.co/Public/Tendering/OpportunityDetail/Index?noticeUID=CO1.NTC.7467142&amp;isFromPublicArea=True&amp;isModal=False</t>
  </si>
  <si>
    <t>OAG-VAD-0217-2025</t>
  </si>
  <si>
    <t>CO1.REQ.7598187</t>
  </si>
  <si>
    <t>KARELYS BRUGES CHARRIS</t>
  </si>
  <si>
    <t>https://community.secop.gov.co/Public/Tendering/OpportunityDetail/Index?noticeUID=CO1.NTC.7477240&amp;isFromPublicArea=True&amp;isModal=False</t>
  </si>
  <si>
    <t>OAG-VAD-0218-2025</t>
  </si>
  <si>
    <t>CO1.REQ.7598249</t>
  </si>
  <si>
    <t>MARIELA VARON RODRIGUEZ</t>
  </si>
  <si>
    <t>https://community.secop.gov.co/Public/Tendering/OpportunityDetail/Index?noticeUID=CO1.NTC.7477491&amp;isFromPublicArea=True&amp;isModal=False</t>
  </si>
  <si>
    <t>OAG-VAD-0219-2025</t>
  </si>
  <si>
    <t>CO1.REQ.7598759</t>
  </si>
  <si>
    <t>LA PRESENTE ORDEN TIENE POR OBJETO: 1. APOYAR EN LA RECEPCIÓN E INGRESO DE LOS NIÑOS Y NIÑAS AL CENTRO DE ATENCIÓN INFANTIL, ASÍ COMO LA ORIENTACIÓN DE LOS PADRES EN LOS SERVICIOS QUE SE OFRECEN. 2. APOYAR A LOS MIEMBROS DEL CENTRO DE ATENCIÓN INFANTIL EN LA EJECUCIÓN DE LAS ACTIVIDADES PLANIFICADAS PARA LOS NIÑOS Y NIÑAS DEL CENTRO. 3. ACTUALIZAR SEMANALMENTE LA BASE DE DATOS DE ESTUDIANTES BENEFICIARIOS DEL CENTRO DE ATENCIÓN INFANTIL, REGISTRO DE ACCESO AL SERVICIO E INFORME DE REPORTE DE NOVEDADES SEGÚN LO SOLICITADO. 4.APOYAR AL SUPERVISOR EN LA ACTUALIZACIÓN DEL INVENTARIO DE LOS EQUIPOS E INSUMOS DEL CENTRO Y GARANTIZAR EL BUEN USO DE LOS MISMOS. 5. DILIGENCIAR OPORTUNAMENTE TODOS LOS FORMATOS ESTABLECIDOS POR BIENESTAR UNIVERSITARIO EN EL SISTEMA DE GESTIÓN DE LA CALIDAD Y OTROS PROCESOS, PARA EL REGISTRO DE TODAS LAS ACTIVIDADES QUE SE REALICEN.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</si>
  <si>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CLARA INES APREZA FERNANDEZ</t>
  </si>
  <si>
    <t>https://community.secop.gov.co/Public/Tendering/OpportunityDetail/Index?noticeUID=CO1.NTC.7477752&amp;isFromPublicArea=True&amp;isModal=False</t>
  </si>
  <si>
    <t>OPSP-VAD-0220-2025</t>
  </si>
  <si>
    <t>CO1.REQ.7598903</t>
  </si>
  <si>
    <t>LA PRESENTE ORDEN TIENE POR OBJETO: 1. APOYAR EN EL DISEÑO Y EN LA EJECUCIÓN DE PRODUCCIÓN AUDIOVISUAL, Y DESARROLLO DE LOS CONTENIDOS MULTIMEDIA PARA EL CETEP. 2. APOYAR EN LA ESCRITURA Y REVISIÓN DE LOS GUIONES RELACIONADOS CON LAS PRODUCCIONES AUDIOVISUALES. 3. APOYAR EN LA COORDINACIÓN Y EJECUCIÓN DE GRABACIONES DE IMÁGENES PARA LOS MATERIALES AUDIOVISUALES DEL CETEP. 4. APOYAR EN EL ACOMPAÑAMIENTO A DOCENTES EN LA REALIZACIÓN Y ESTRUCTURACIÓN DE PIEZAS AUDIOVISUALES PARA SUS CLASES. 5. APOYAR EN EL DISEÑO DE ESTRATEGIAS AUDIOVISUALES EN LA PLATAFORMA DE BLOQUE 10. 6. APOYAR LA INCLUSIÓN DE OPCIONES DE ACCESIBILIDAD EN LOS MATERIALES AUDIOVISUALES REALIZADOS. 7. APOYAR EN LA ASESORÍA DE LAS PUBLICACIONES DE LOS MATERIALES AUDIOVISUALES BAJO LA NORMATIVIDAD EXISTENTE. 8. APOYAR EN LA COORDINACIÓN DE CURSOS VIRTUALES EN LA PLATAFORMA DE BLOQUE 10. 9. APOYAR EN LA ASESORÍA A DOCENTES EN REALIZACIÓN Y ESTRUCTURACIÓN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</si>
  <si>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WILFREN PACHECO BOBADILLA</t>
  </si>
  <si>
    <t>MAURICIO ARRIETA FONTANILLA</t>
  </si>
  <si>
    <t>https://community.secop.gov.co/Public/Tendering/OpportunityDetail/Index?noticeUID=CO1.NTC.7477880&amp;isFromPublicArea=True&amp;isModal=False</t>
  </si>
  <si>
    <t>OPSP-VAD-0221-2025</t>
  </si>
  <si>
    <t>CO1.REQ.7598638</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</si>
  <si>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VERIFICACIÓN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</si>
  <si>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YIRLEIDIS ANDREA MARQUEZ CORTES</t>
  </si>
  <si>
    <t>https://community.secop.gov.co/Public/Tendering/OpportunityDetail/Index?noticeUID=CO1.NTC.7478030&amp;isFromPublicArea=True&amp;isModal=False</t>
  </si>
  <si>
    <t>OAG-VAD-0222-2025</t>
  </si>
  <si>
    <t>CO1.REQ.7599343</t>
  </si>
  <si>
    <t>LA PRESENTE ORDEN TIENE POR OBJETO: 1. APOYAR A LA DIRECCIÓN FINANCIERA EN LA RECEPCIÓN Y ORGANIZACIÓN DE SOLICITUDES DE SOPORTE EN EL SISTEMA DE INFORMACIÓN FINANCIERO POR PARTE DE LOS USUARIOS. 2. APOYAR A LA DIRECCIÓN FINANCIERA EN LA CREACIÓN Y PUBLICACIÓN DENTRO DEL MÓDULO DE PAGOS UNIMAGDALENA DE LOS SERVICIOS Y DERECHOS PECUNIARIOS PRESTADOS POR LA UNIVERSIDAD. 3. APOYAR A LA DIRECCIÓN FINANCIERA EN EL SOPORTE A LOS PROCEDIMIENTOS ADMINISTRATIVOS Y FINANCIEROS QUE REQUIEREN USO DEL SOFTWARE ADMINISTRATIVO Y FINANCIERO DE LA UNIVERSIDAD EN EL PROYECTO. 4. APOYAR A LA DIRECCIÓN FINANCIERA EN EL SEGUIMIENTO A LAS SOLICITUDES DE SOPORTE REALIZADAS A LA EMPRESA SINAP A TRAVÉS DE LA HERRAMIENTA JTRAC.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</si>
  <si>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JENNIFER PAOLA SALCEDO ROMERO</t>
  </si>
  <si>
    <t>https://community.secop.gov.co/Public/Tendering/OpportunityDetail/Index?noticeUID=CO1.NTC.7478085&amp;isFromPublicArea=True&amp;isModal=False</t>
  </si>
  <si>
    <t>OPSP-VAD-0223-2025</t>
  </si>
  <si>
    <t>CO1.REQ.7599668</t>
  </si>
  <si>
    <t>LA PRESENTE ORDEN TIENE POR OBJETO: 1. ASESORAR AL GRUPO DE CONTABILIDAD EN EL CÁLCULO DEL PORCENTAJE FIJO DE RETENCIÓN EN LA FUENTE A TRAVÉS DEL PROCEDIMIENTO 2 ESTABLECIDO POR EL ESTATUTO TRIBUTARIO, PARA EMPLEADOS. 2. ASESORAR AL GRUPO DE CONTABILIDAD EN LA APLICACIÓN DE NORMAS Y CONCEPTOS EMITIDOS POR LA CONTADURÍA GENERAL DE LA NACIÓN. 3. ASESORAR AL GRUPO DE CONTABILIDAD EN LA IMPLEMENTACIÓN DE LOS SISTEMAS DE FACTURACIÓN ELECTRÓNICA ESTABLECIDOS POR LA DIAN. 4. ASESORAR AL GRUPO DE CONTABILIDAD EN EL DISEÑO DE FORMATOS PARA EL CÁLCULO DE RETENCIONES Y DEDUCCIONES EN PAGOS DE PROVEEDORES Y SERVICIOS PROFESIONALES. 5. APOYAR AL GRUPO DE CONTABILIDAD EN LA ELABORACIÓN DE INFORMES A LOS ENTES DE CONTROL. 6. APOYAR AL GRUPO DE CONTABILIDAD EN LOS PROCESOS DE CIERRE MENSUAL. 7. ASESORAR AL GRUPO DE CONTABILIDAD EN LA ELABORACIÓN Y PRESENTACIÓN DE LOS ESTADOS FINANCIEROS DE LA UNIVERSIDAD. 8. ASESORAR EN LA COORDINACIÓN DE LA REVISIÓN DE LA CODIFICACIÓN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</si>
  <si>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ANDRES FELIPE MEJIA QUINTERO</t>
  </si>
  <si>
    <t>https://community.secop.gov.co/Public/Tendering/OpportunityDetail/Index?noticeUID=CO1.NTC.7478596&amp;isFromPublicArea=True&amp;isModal=False</t>
  </si>
  <si>
    <t>OPSP-VAD-0224-2025</t>
  </si>
  <si>
    <t>CO1.REQ.7601006</t>
  </si>
  <si>
    <t>LA PRESENTE ORDEN TIENE POR OBJETO: SERVICIOS PROFESIONALES COMO APOYO A LA DIRECCION DEL PROYECTO CAMBIO CLIMATICO, REALIZANDO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</si>
  <si>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BERNARDO JOSE NOGUERA DIAZ GRANADOS</t>
  </si>
  <si>
    <t>JAIME ALBERTO MORON CARDENAS</t>
  </si>
  <si>
    <t>https://community.secop.gov.co/Public/Tendering/OpportunityDetail/Index?noticeUID=CO1.NTC.7479814&amp;isFromPublicArea=True&amp;isModal=False</t>
  </si>
  <si>
    <t>OPSP-VAD-0225-2025</t>
  </si>
  <si>
    <t>CO1.REQ.7601039</t>
  </si>
  <si>
    <t>LA PRESENTE ORDEN TIENE POR OBJETO: 1. APOYAR LA PLANEACIÓN, EVALUACIÓN Y CONTROL DE LOS PROCESOS DE LA GESTIÓN DE LA TESORERÍA Y TRÁMITE DE OBLIGACIONES PRESUPUESTALES, DE ACUERDO CON LAS DIRECTRICES TRAZADAS POR LA VICERRECTORÍA ADMINISTRATIVA. 2. COADYUVAR EN LA REVISIÓN Y APROBACIÓN DE LAS OBLIGACIONES FINANCIERAS QUE SE GENEREN DENTRO DEL PROCEDIMIENTO DE TRÁMITES DE PAGOS. 3. APOYAR EN LA FORMULACIÓN DE MEJORAS A LOS PROCESOS Y PROCEDIMIENTOS A CARGO DE LA VICERRECTORÍA ADMINISTRATIVA Y UNIDADES ADSCRITAS. 4. REALIZAR SEGUIMIENTO A LOS PROYECTOS ASIGNADOS A LA DIRECCIÓN FINANCIERA Y A LOS GRUPOS DE TRABAJO ADSCRITOS A ESTA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</si>
  <si>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LILIANA PAULINA NOGUERA BARRIOS</t>
  </si>
  <si>
    <t>https://community.secop.gov.co/Public/Tendering/OpportunityDetail/Index?noticeUID=CO1.NTC.7479848&amp;isFromPublicArea=True&amp;isModal=False</t>
  </si>
  <si>
    <t>OAG-VAD-0226-2025</t>
  </si>
  <si>
    <t>CO1.REQ.7604248</t>
  </si>
  <si>
    <t>LA PRESENTE ORDEN TIENE POR OBJETO: 1. APOYAR EN LA APERTURA, ENTREGA Y CIERRE DE LAS SALAS Y LABORATORIOS DE FINANZAS Y MERCADEO ASIGNADOS EN LOS HORARIOS ESTABLECIDOS PARA LA PRESTACIÓN DE LOS SERVICIOS. 2. APOYAR EN LA ATENCIÓN OPORTUNA DE LAS INQUIETUDES O SOLICITUDES DE LOS DOCENTES PERMANENTES Y/O VISITANTES. 3. CAPACITAR A LOS USUARIOS DE SALAS Y LABORATORIOS DE FINANZAS Y MERCADEO EN EL BUEN USO DE LOS EQUIPOS DE CÓMPUTO. 4. APOYAR EN EL SEGUIMIENTO Y CONTROL DEL INVENTARIO Y ESTADO DE LOS RECURSOS. 5. APOYAR EN LA REVISIÓN BÁSICA Y REPORTE DE ANOMALÍAS EN LOS COMPUTADORES DE LAS SALAS Y LABORATORIOS DE FINANZAS Y MERCADEO. 6. APOYAR EL CUMPLIMIENTO A CABALIDAD DE LOS PROCEDIMIENTOS ESTABLECIDOS PARA LA PRESTACIÓN DE LOS SERVICIOS. 7. APOYAR CON EL REPORTE OPORTUNO SOBRE SITUACIONES QUE AFECTEN EL DESARROLLO DE LAS ACTIVIDADES EN LOS LABORATORIOS DE FINANZAS Y MERCADEO. 8. APOYAR EN LA INSTALACIÓN DE SOFTWARE REQUERIDO POR LOS DOCENTES, PREVIA AUTORIZACIÓN DEL PROCESO DE GESTIÓN DE TICS. 9. HACER RECOMENDACIONES A LOS USUARIOS SOBRE EL USO ESPECIAL QUE DEBE DARSE A LOS RECURSOS, YA SEA A TRAVÉS DE INSTRUCTIVOS, CAPACITACIONES O DIRECTAMENTE EN EL MOMENTO DEL PRÉSTAMO. 10. APOYAR LAS ACTIVIDADES EXTRAS ORGANIZADAS EN LAS SALAS Y LABORATORIOS DE FINANZAS Y MERCADEO TALES COMO: PRUEBAS, CAPACITACIONES, SEMINARIOS, REUNIONES ADMINISTRATIVAS PARA GARANTIZAR LA EFICIENCIA EN LA PRESTACIÓN DE LOS SERVICIOS DEL GRUPO DE RECURSOS EDUCATIVOS Y ADMINISTRACIÓN DE LABORATORIOS 11.APOYAR EN LA VERIFICACIÓN PERIÓDICAMENTE DEL ESTADO DE LOS EQUIPOS AUDIOVISUALES, SUS HORAS ACTUALES Y ACUMULADAS DE USO Y LOS ACCESORIOS DISPUESTOS EN CADA ESPACIO ACADÉMICO.12. APOYAR EN LA ENTREGA AL FINALIZAR LA ORDEN DE SERVICIO DEL INVENTARIO DE LOS EQUIPOS DEL LABORATORIO DETALLANDO EL ESTADO DE LOS MISMOS. 13. APOYAR LA RECOLECCIÓN DE INFORMACIÓN DE SATISFACCIÓN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</si>
  <si>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DE JESUS AMADOR ZEA</t>
  </si>
  <si>
    <t>DAVID NUMAN FLORIAN</t>
  </si>
  <si>
    <t>https://community.secop.gov.co/Public/Tendering/OpportunityDetail/Index?noticeUID=CO1.NTC.7483563&amp;isFromPublicArea=True&amp;isModal=False</t>
  </si>
  <si>
    <t>OPSP-VAD-0227-2025</t>
  </si>
  <si>
    <t>CO1.REQ.7601455</t>
  </si>
  <si>
    <t>LA PRESENTE ORDEN TIENE POR OBJETO: 1. APOYAR EN EL MANTENIMIENTO Y ACTUALIZACIÓN DE LOS SERVICIOS DE LA PLATAFORMA DE AMBIENTES VIRTUALES DE APRENDIZAJE. 2. APOYAR AL EQUIPO DE SOPORTE DE LOS PROVEEDORES PARA LA SOLUCIÓN DE INCONVENIENTES O LA GESTIÓN DE LAS PLATAFORMAS DE FORMACIÓN EN LÍNEA QUE SEAN RESPONSABILIDAD DEL CENTRO DE TECNOLOGÍAS EDUCATIVAS Y PEDAGÓGICAS. 3. APOYAR EN LA PUBLICACIÓN DE CONTENIDOS Y/O OBJETOS VIRTUALES DE APRENDIZAJE EN LA PLATAFORMA DE AMBIENTES VIRTUALES. 4. APOYAR EN LA PROYECCIÓN LAS RESPUESTAS RELACIONADAS CON LAS INQUIETUDES, SOLICITUDES Y REQUERIMIENTOS TÉCNICOS DE LOS USUARIOS. 5. APOYAR LAS ACTIVIDADES DE FORMACIÓN DE LOS USUARIOS EN SUS DIFERENTES ROLES, SOBRE EL USO DE LA PLATAFORMA. 6. APOYAR LA ACTIVACIÓN DE USUARIOS Y CURSOS EN LA PLATAFORMA ACADÉMICA. 7. APOYAR LA ESTRUCTURACIÓN DE LAS POLÍTICAS DE SEGURIDAD DE LAS TIC Y/O PROPIEDAD INTELECTUAL CONFORME A LAS NECESIDADES, PROCEDIMIENTOS Y ESTÁNDARES EXISTENTES E INFORMAR LA EXISTENCIA DE ANOMALÍAS EN LAS ACTIVIDADES DE LA PLATAFORMA. 8. ASESORAR EN EL DISEÑO E IMPLEMENTACIÓN DE MECANISMOS DE INTEROPERABILIDAD ENTRE LA PLATAFORMA DE AMBIENTES VIRTUALES Y OTROS SISTEMAS DE INFORMACIÓN Y/O TECNOLOGÍAS QUE PERMITAN MEJORAR LOS PROCESOS DE ENSEÑANZA, APRENDIZAJE Y GESTIÓN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</si>
  <si>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ARMANDO YUNIOR POLO PAZ</t>
  </si>
  <si>
    <t>https://community.secop.gov.co/Public/Tendering/OpportunityDetail/Index?noticeUID=CO1.NTC.7480941&amp;isFromPublicArea=True&amp;isModal=False</t>
  </si>
  <si>
    <t>OPSP-VAD-0228-2025</t>
  </si>
  <si>
    <t>CO1.REQ.7602412</t>
  </si>
  <si>
    <t>LA PRESENTE ORDEN TIENE POR OBJETO: 1. APOYAR EN EL DISEÑO Y EN LA EJECUCIÓN DE PRODUCCIÓN AUDIOVISUAL, Y DESARROLLO DE LOS CONTENIDOS MULTIMEDIA PARA EL CETEP. 2. ESCRIBIR Y REVISAR LOS GUIONES RELACIONADOS CON LAS PRODUCCIONES AUDIOVISUALES. 3. APOYAR EN LA COORDINACIÓN Y EJECUCIÓN DE GRABACIONES DE IMÁGENES PARA LOS MATERIALES AUDIOVISUALES DEL CETEP. 4. APOYAR EN EL DISEÑO DE ESTRATEGIAS AUDIOVISUALES EN LA PLATAFORMA DE BLOQUE 10. 5. APOYAR LAS OPCIONES DE ACCESIBILIDAD A LOS MATERIALES AUDIOVISUALES REALIZADOS. 6. APOYAR EN LA ASESORÍA DE LAS PUBLICACIONES DE LOS MATERIALES AUDIOVISUALES BAJO LA NORMATIVIDAD EXISTENTE. 7. APOYAR EN LA COORDINACIÓN DE CURSOS VIRTUALES EN LA PLATAFORMA DE BLOQUE 10. 8. REVISAR LOS CONTENIDOS CREADOS PARA REDES SOCIALES DEL CETEP. 9. APOYAR EN LA ESCRITURA DE PRODUCCIÓN ACADÉMICA SOBRE INNOVACIÓN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</si>
  <si>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KELLY GABRIELA ANDRADE VILLEGAS</t>
  </si>
  <si>
    <t>https://community.secop.gov.co/Public/Tendering/OpportunityDetail/Index?noticeUID=CO1.NTC.7481029&amp;isFromPublicArea=True&amp;isModal=False</t>
  </si>
  <si>
    <t>OAG-VAD-0229-2025</t>
  </si>
  <si>
    <t>CO1.REQ.7603372</t>
  </si>
  <si>
    <t>RONALD EDUARDO AREVALO MATOS</t>
  </si>
  <si>
    <t>https://community.secop.gov.co/Public/Tendering/OpportunityDetail/Index?noticeUID=CO1.NTC.7482343&amp;isFromPublicArea=True&amp;isModal=False</t>
  </si>
  <si>
    <t>OAG-VAD-0230-2025</t>
  </si>
  <si>
    <t>CO1.REQ.7603802</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</si>
  <si>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</si>
  <si>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JOHN JAIRO DIAZ RINCON</t>
  </si>
  <si>
    <t>https://community.secop.gov.co/Public/Tendering/OpportunityDetail/Index?noticeUID=CO1.NTC.7482379&amp;isFromPublicArea=True&amp;isModal=False</t>
  </si>
  <si>
    <t>OPSP-VAD-0231-2025</t>
  </si>
  <si>
    <t>CO1.REQ.7603833</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</si>
  <si>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</si>
  <si>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JENNIFFER IVONNE GUZMAN CAMACHO</t>
  </si>
  <si>
    <t>https://community.secop.gov.co/Public/Tendering/OpportunityDetail/Index?noticeUID=CO1.NTC.7482718&amp;isFromPublicArea=True&amp;isModal=False</t>
  </si>
  <si>
    <t>OAG-VAD-0232-2025</t>
  </si>
  <si>
    <t>CO1.REQ.7603861</t>
  </si>
  <si>
    <t>LA PRESENTE ORDEN TIENE POR OBJETO: 1. APOYAR EN LA RECEPCIÓN, REGISTRO, RADICACIÓN, DIGITALIZACIÓN Y ENVÍO DE LAS COMUNICACIONES OFICIALES EXTERNAS RECIBIDAS EN LA VENTANILLA DEL BLOQUE ADMINISTRATIVO DE LA UNIVERSIDAD. 2. APOYAR EN LA RECEPCIÓN, REGISTRO, DIGITALIZACIÓN Y ENVIÓ DE LOS DOCUMENTOS Y SOBRES RECIBIDOS EN LA VENTANILLA DEL BLOQUE ADMINISTRATIVO DE LA UNIVERSIDAD. 3. APOYAR EN LA ATENCIÓN DE USUARIOS A TRAVÉS DE LOS DISTINTOS CANALES INSTITUCIONALES DE COMUNICACIÓN. 4.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</si>
  <si>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GLORIA CHIQUINQUIRA MENDEZ MENDOZA</t>
  </si>
  <si>
    <t>https://community.secop.gov.co/Public/Tendering/OpportunityDetail/Index?noticeUID=CO1.NTC.7482736&amp;isFromPublicArea=True&amp;isModal=False</t>
  </si>
  <si>
    <t>OAG-VAD-0233-2025</t>
  </si>
  <si>
    <t>CO1.REQ.7603890</t>
  </si>
  <si>
    <t>LA PRESENTE ORDEN TIENE POR OBJETO: 1. APOYAR EN CAPACITACIONES Y ASESORÍAS PRESENCIALES Y VIRTUALES A DOCENTES Y ESTUDIANTES EN EL PROYECTO DE “INNOVACIÓN EDUCATIVA UNIMAGDALENA”: COMPETENCIAS DIGITALES DOCENTES EN CAMPUS VIRTUAL, COLABORACIÓN Y DISEÑO EDUCATIVO. 2. APOYAR EN LA CREACIÓN DE CONTENIDOS DE INNOVACIÓN EDUCATIVA EN BLOQUE 10 Y CAMPUS VIRTUAL. 3. APOYAR EN LA PROYECCIÓN DE RESPUESTAS RELACIONADAS CON LAS INQUIETUDES, SOLICITUDES Y REQUERIMIENTOS DE LOS DOCENTES EN LA PLATAFORMA DE CAMPUS VIRTUAL. 4. APOYAR EN EL DISEÑO DE ESTRATEGIAS DE EDUCACIÓN TRANSMEDIA QUE RESPONDAN A LAS NECESIDADES DE INNOVACIÓN DE LA COMUNIDAD UNIMAGDALENA. 5. APOYAR EN EL DISEÑO DE SOLUCIONES DE COMUNICACIÓN Y COLABORACIÓN EN LA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</si>
  <si>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KEGUIN JOSE GONZALEZ CASTRO</t>
  </si>
  <si>
    <t>https://community.secop.gov.co/Public/Tendering/OpportunityDetail/Index?noticeUID=CO1.NTC.7482787&amp;isFromPublicArea=True&amp;isModal=False</t>
  </si>
  <si>
    <t>OAG-VAD-0234-2025</t>
  </si>
  <si>
    <t>CO1.REQ.7604921</t>
  </si>
  <si>
    <t>LA PRESENTE ORDEN TIENE POR OBJETO: 1. APOYAR EN LA ORIENTACIÓN Y ASISTENCIA A LOS USUARIOS EN EL ACCESO, USO Y ELECCIÓN DE SERVICIOS Y RECURSOS DE LA BIBLIOTECA, INCLUYENDO EL APOYO A USUARIOS CON DISCAPACIDAD Y LA SOLUCIÓN DE INQUIETUDES RELACIONADAS CON EL ACCESO A RECURSOS, SERVICIOS Y PROCESOS DE PRÉSTAMO. 2. APOYAR EN LA GESTIÓN Y SUPERVISIÓN DEL PRÉSTAMO Y DEVOLUCIÓN DE MATERIALES BIBLIOGRÁFICOS, COMPUTADORES DE ESCRITORIO EN LAS AULAS DE RECURSOS VIRTUALES Y COMPUTADORES PORTÁTILES, ASEGURANDO LA CORRECTA ASIGNACIÓN Y USO DE ESTOS RECURSOS. 3. APOYAR EN LA ORGANIZACIÓN Y MANTENIMIENTO DE LAS COLECCIONES EN LAS ESTANTERÍAS, INCLUYENDO LA ORGANIZACIÓN DE INVENTARIOS, LA IDENTIFICACIÓN Y REPARACIÓN DE EJEMPLARES DETERIORADOS, Y LA PREPARACIÓN DE NUEVOS MATERIALES. 4. APOYAR EN LA GESTIÓN DEL REPOSITORIO DIGITAL INSTITUCIONAL Y EN LA DIGITALIZACIÓN DE ARCHIVOS, GARANTIZANDO LA ACCESIBILIDAD Y PRESERVACIÓN DE LOS DOCUMENTOS. 5. APOYAR EN LA PLANIFICACIÓN Y EJECUCIÓN DE EVENTOS CULTURALES, Y EN LA DIFUSIÓN DE SERVICIOS Y ACTIVIDADES EN REDES SOCIALES DE LA BIBLIOTECA. 6. APOYAR EN LA APLICACIÓN DE ESTRATEGIAS PARA LA RECUPERACIÓN DE MATERIALES EN MORA, FACILITANDO LA COMUNICACIÓN CON LOS USUARIOS PARA PROMOVER LA DEVOLUCIÓN PUNTUAL. 7. APOYAR EN LA GESTIÓN DE LA CASITA DEL LIBRO LIBRE UNIMAGDALENA Y PROMOVER EL INTERCAMBIO DE LIBROS PARA FOMENTAR LA LECTURA EN LA COMUNIDAD UNIVERSITARIA. 8. APOYAR EL PROCESO DE FORMACIÓN DE USUARIOS, A TRAVÉS DE CAPACITACIONES PRESENCIALES Y VIRTUALES, SOBRE EL USO DE BASES DE DATOS ACADÉMICAS Y DE INVESTIGACIÓN, GESTORES BIBLIOGRÁFICOS, LEGANTO Y OTRAS HERRAMIENTAS Y PLATAFORMAS TECNOLÓGICAS. 9. APOYAR EN LOS PROCESOS TÉCNICOS DE PREPARACIÓN DE LOS LIBROS, INCLUYENDO CATALOGACIÓN, CLASIFICACIÓN, ETIQUETADO, ASIGNACIÓN DE CÓDIGOS DE BARRAS, BANDAS MAGNÉTICAS Y OTROS MÉTODOS DE SEGURIDAD. 10. APOYAR EN LA ACTUALIZACIÓN DEL CURSO DE BIBLIOTECA EN EL BLOQUE 10 Y EN LA CONSTRUCCIÓN DE NUEVOS MÓDULOS PARA DICHO CURSO O DE CURSOS NUEVOS.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</si>
  <si>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FABIOLA DEL CARMEN ROSADO PERALTA</t>
  </si>
  <si>
    <t>JULIO VEGA BAQUERO</t>
  </si>
  <si>
    <t>https://community.secop.gov.co/Public/Tendering/OpportunityDetail/Index?noticeUID=CO1.NTC.7483820&amp;isFromPublicArea=True&amp;isModal=False</t>
  </si>
  <si>
    <t>OAG-VAD-0235-2025</t>
  </si>
  <si>
    <t>CO1.REQ.7604942</t>
  </si>
  <si>
    <t>LA PRESENTE ORDEN TIENE POR OBJETO: 1. APOYAR EN LAS REUNIONES TÉCNICAS Y DE SEGUIMIENTO EN QUE SEAN REQUERIDOS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ASESORIA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</si>
  <si>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MANUEL LORA FONTALVO</t>
  </si>
  <si>
    <t>https://community.secop.gov.co/Public/Tendering/OpportunityDetail/Index?noticeUID=CO1.NTC.7483842&amp;isFromPublicArea=True&amp;isModal=False</t>
  </si>
  <si>
    <t>OPSP-VAD-0236-2025</t>
  </si>
  <si>
    <t>CO1.REQ.7604956</t>
  </si>
  <si>
    <t>LA PRESENTE ORDEN TIENE POR OBJETO: 1. APOYAR AL DIRECTOR DE BIENESTAR UNIVERSITARIO EN LOS TRÁMITES ADMINISTRATIVOS CONTRACTUALES DE SONDEO, PROYECCIÓN PRESUPUESTAL, Y RECEPCIÓN DE DOCUMENTACIÓN DE PROPONENTE. 2. APOYAR AL DIRECTOR DE BIENESTAR UNIVERSITARIO EN LOS TRÁMITES ADMINISTRATIVOS CONTRACTUALES Y FINANCIEROS ESTABLECIDOS EN EL SISTEMA COGUI PLUS. 3.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4. APOYAR A LA DIRECCIÓN DE BIENESTAR UNIVERSITARIO EN LA ORGANIZACIÓN Y ARCHIVO DE LA DOCUMENTACIÓN CONCERNIENTE A LA CONTRATACIÓN DE PROVEEDORES DE LA DIRECCIÓN. 5. APOYAR EN LA SUPERVISIÓN FINANCIERA EN LO RELACIONADO CON REVISIÓN DE INFORMES Y LA EJECUCIÓN DE LAS ORDENES Y/O CONTRATOS DE LA DIRECCIÓN DE BIENESTAR UNIVERSITARIO.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</si>
  <si>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SACMIRES VILLERO JIMENEZ</t>
  </si>
  <si>
    <t>https://community.secop.gov.co/Public/Tendering/OpportunityDetail/Index?noticeUID=CO1.NTC.7483856&amp;isFromPublicArea=True&amp;isModal=False</t>
  </si>
  <si>
    <t>OAG-VAD-0237-2025</t>
  </si>
  <si>
    <t>CO1.REQ.7597867</t>
  </si>
  <si>
    <t>LA PRESENTE ORDEN TIENE POR OBJETO: 1. APOYAR EN LA ORGANIZACIÓN Y DIGITALIZACIÓN DE EXPEDIENTES, DE ACUERDO CON LOS PROCEDIMIENTOS Y DIRECTRICES INSTITUCIONALES. 2. APOYAR EN LA RECEPCIÓN, REGISTRO, DIGITALIZACIÓN Y ENVÍO DE LAS COMUNICACIONES OFICIALES.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</si>
  <si>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DALIANA MILAGROS BORJA RODRIGUEZ</t>
  </si>
  <si>
    <t>https://community.secop.gov.co/Public/Tendering/OpportunityDetail/Index?noticeUID=CO1.NTC.7477237&amp;isFromPublicArea=True&amp;isModal=False</t>
  </si>
  <si>
    <t>OPSP-VAD-0238-2025</t>
  </si>
  <si>
    <t>CO1.REQ.7598487</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</si>
  <si>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A LA DIRECCIÓN DE DESARROLLO ESTUDIANTIL EN LOS PROCESOS DE INDUCCIÓN PARA EL PERIODO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</si>
  <si>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MARIA SUAREZ ALVAREZ</t>
  </si>
  <si>
    <t>https://community.secop.gov.co/Public/Tendering/OpportunityDetail/Index?noticeUID=CO1.NTC.7477539&amp;isFromPublicArea=True&amp;isModal=False</t>
  </si>
  <si>
    <t>OPSP-VAD-0239-2025</t>
  </si>
  <si>
    <t>CO1.REQ.7598808</t>
  </si>
  <si>
    <t>LA PRESENTE ORDEN TIENE POR OBJETO: 1.APOYAR EN EL SEGUIMIENTO A LAS CONCILIACIONES BANCARIAS 2. APOYAR EN EL SEGUIMIENTO DEL TRATAMIENTO A LAS PARTIDAS PENDIENTES POR AJUSTAR 3. REALIZAR INFORME MENSUAL DEL TRATAMIENTO DADO A LAS PARTIDAS CONCILIATORIAS QUE SE AJUSTARON.4. APOYAR EN EL SEGUIMIENTO DE INFORMES DE LA DIRECCIÓN FINANCIERA.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</si>
  <si>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YELENA MARIA GAITAN MARTINEZ</t>
  </si>
  <si>
    <t>https://community.secop.gov.co/Public/Tendering/OpportunityDetail/Index?noticeUID=CO1.NTC.7477570&amp;isFromPublicArea=True&amp;isModal=False</t>
  </si>
  <si>
    <t>OAG-VAD-0240-2025</t>
  </si>
  <si>
    <t>CO1.REQ.7598842</t>
  </si>
  <si>
    <t>LA PRESENTE ORDEN TIENE POR OBJETO: 1. APOYAR EN LA ORIENTACIÓN Y ASISTENCIA A LOS USUARIOS EN EL ACCESO, USO Y ELECCIÓN DE SERVICIOS Y RECURSOS DE LA BIBLIOTECA, INCLUYENDO EL APOYO A USUARIOS CON DISCAPACIDAD Y LA SOLUCIÓN DE INQUIETUDES RELACIONADAS CON EL ACCESO A RECURSOS, SERVICIOS Y PROCESOS DE PRÉSTAMO. 2. APOYAR EN LA GESTIÓN Y SUPERVISIÓN DEL PRÉSTAMO Y DEVOLUCIÓN DE MATERIALES BIBLIOGRÁFICOS, COMPUTADORES DE ESCRITORIO EN LAS AULAS DE RECURSOS VIRTUALES Y COMPUTADORES PORTÁTILES, ASEGURANDO LA CORRECTA ASIGNACIÓN Y USO DE ESTOS RECURSOS. 3. APOYAR EN LA ORGANIZACIÓN Y MANTENIMIENTO DE LAS COLECCIONES EN LAS ESTANTERÍAS, INCLUYENDO LA ORGANIZACIÓN DE INVENTARIOS, LA IDENTIFICACIÓN Y REPARACIÓN DE EJEMPLARES DETERIORADOS, Y LA PREPARACIÓN DE NUEVOS MATERIALES. 4. APOYAR EN LA GESTIÓN DEL REPOSITORIO DIGITAL INSTITUCIONAL Y EN LA DIGITALIZACIÓN DE ARCHIVOS, GARANTIZANDO LA ACCESIBILIDAD Y PRESERVACIÓN DE LOS DOCUMENTOS. 5. APOYAR EN LA PLANIFICACIÓN Y EJECUCIÓN DE EVENTOS CULTURALES, Y EN LA DIFUSIÓN DE SERVICIOS Y ACTIVIDADES EN REDES SOCIALES DE LA BIBLIOTECA. 6. APOYAR EN LA APLICACIÓN DE ESTRATEGIAS PARA LA RECUPERACIÓN DE MATERIALES EN MORA, FACILITANDO LA COMUNICACIÓN CON LOS USUARIOS PARA PROMOVER LA DEVOLUCIÓN PUNTUAL. 7. APOYAR EN LA GESTIÓN DE LA CASITA DEL LIBRO LIBRE UNIMAGDALENA Y PROMOVER EL INTERCAMBIO DE LIBROS PARA FOMENTAR LA LECTURA EN LA COMUNIDAD UNIVERSITARIA. 8. APOYAR EL PROCESO DE FORMACIÓN DE USUARIOS, A TRAVÉS DE CAPACITACIONES PRESENCIALES Y VIRTUALES, SOBRE EL USO DE BASES DE DATOS ACADÉMICAS Y DE INVESTIGACIÓN, GESTORES BIBLIOGRÁFICOS, LEGANTO Y OTRAS HERRAMIENTAS Y PLATAFORMAS TECNOLÓGICAS. 9. APOYAR EN LOS PROCESOS TÉCNICOS DE PREPARACIÓN DE LOS LIBROS, INCLUYENDO CATALOGACIÓN, CLASIFICACIÓN, ETIQUETADO, ASIGNACIÓN DE CÓDIGOS DE BARRAS, BANDAS MAGNÉTICAS Y OTROS MÉTODOS DE SEGURIDAD. 10. APOYAR EN LA ACTUALIZACIÓN DEL CURSO DE BIBLIOTECA EN EL BLOQUE 10 Y EN LA CONSTRUCCIÓN DE NUEVOS MÓDULOS PARA DICHO CURSO O DE CURSOS NUEVOS. 11. APOYAR EN EL PROCESO DE SELECCIÓN Y ADQUISICIÓN DE MATERIAL BIBLIOGRÁFICO FÍSICO Y ELECTRÓNICO, ASEGURANDO QUE LOS RECURSOS RESPONDAN A LAS NECESIDADES DE LA COMUNIDAD UNIVERSITARIA. 12. APOYAR EN LA GESTIÓN DE ADQUISICIONES EN EL SISTEMA ALMA, INCLUYENDO LA CONFIGURACIÓN DE POLÍTICAS, GESTIÓN DE FONDOS Y RELACIONES CON PROVEEDORES, PARA ASEGURAR UNA ADQUISICIÓN EFICIENTE Y EFECTIVA DE RECURSOS BIBLIOGRÁFICOS.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</si>
  <si>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CLARIBEL VARGAS GUETTE</t>
  </si>
  <si>
    <t>https://community.secop.gov.co/Public/Tendering/OpportunityDetail/Index?noticeUID=CO1.NTC.7477801&amp;isFromPublicArea=True&amp;isModal=False</t>
  </si>
  <si>
    <t>OAG-VAD-0241-2025</t>
  </si>
  <si>
    <t>CO1.REQ.7598875</t>
  </si>
  <si>
    <t>LA PRESENTE ORDEN TIENE POR OBJETO: 1. APOYAR EN LA INCORPORACIÓN DE OPCIONES DE ACCESIBILIDAD EN LAS PRODUCCIONES MULTIMEDIA DEL CETEP. 2. APOYAR EN ELABORACIÓN DE HERRAMIENTAS INTERACTIVAS PARA LA PLATAFORMA DE BLOQUE 10. 3. APOYAR EN LA GRABACIÓN, LA EDICIÓN Y POSTPRODUCCIÓN DE MATERIALES AUDIOVISUALES REQUERIDOS POR EL CETEP. 4. APOYAR EN EL ACOMPAÑAMIENTO A DOCENTE EN LA REALIZACIÓN DE OBJETOS VIRTUAL DE APRENDIZAJE (OVA). 5. APOYAR EN LA GRABACIÓN Y POSTPRODUCCIÓN DE PODCAST PARA PRODUCCIONES DEL CETEP. 6. APOYAR EN LA ELABORACIÓN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</si>
  <si>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ALEJANDRA ALCAZAR QUINTO</t>
  </si>
  <si>
    <t>https://community.secop.gov.co/Public/Tendering/OpportunityDetail/Index?noticeUID=CO1.NTC.7477837&amp;isFromPublicArea=True&amp;isModal=False</t>
  </si>
  <si>
    <t>OPSP-VAD-0242-2025</t>
  </si>
  <si>
    <t>CO1.REQ.7599111</t>
  </si>
  <si>
    <t>EDGARDO JOSE DIAZ OÑATE</t>
  </si>
  <si>
    <t>https://community.secop.gov.co/Public/Tendering/OpportunityDetail/Index?noticeUID=CO1.NTC.7477874&amp;isFromPublicArea=True&amp;isModal=False</t>
  </si>
  <si>
    <t>OAG-VAD-0243-2025</t>
  </si>
  <si>
    <t>CO1.REQ.7600390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</si>
  <si>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</si>
  <si>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ROMARIO FARIA PEREZ MACHADO</t>
  </si>
  <si>
    <t>AQUILES COHEN LLANES</t>
  </si>
  <si>
    <t>https://community.secop.gov.co/Public/Tendering/OpportunityDetail/Index?noticeUID=CO1.NTC.7479601&amp;isFromPublicArea=True&amp;isModal=False</t>
  </si>
  <si>
    <t>OPSP-VAD-0244-2025</t>
  </si>
  <si>
    <t>CO1.REQ.7599161</t>
  </si>
  <si>
    <t>LA PRESENTE ORDEN TIENE POR OBJETO: 1. APOYAR EN LA COORDINACIÓN, LA LOGÍSTICA Y LOS CUBRIMIENTOS PERIODÍSTICOS DE LAS FUENTES. INSTITUCIONALES, COMO: RECTORÍA, LOS PROCESOS INFORMATIVOS DE SECRETARÍA GENERAL. 2.REALIZAR BOLETINES INFORMATIVOS DE PRENSA EXTERNOS E INTERNOS. 3. APOYAR EN EL MONITOREO DE RADIO, LOCUCIÓN REALIZACIÓN DE NOTAS DE RADIO PARA EL PROGRAMA INSTITUCIONAL DESDE EL CAMPUS AL AIRE. 4. REDACTAR NOTAS DE RADIO. 5. PRESENTAR EVENTOS INSTITUCIONALES. 6. REALIZAR MATERIAL AUDIOVISUAL PARA LOS CONTENIDOS DE REDES DE LA RECTORÍA.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</si>
  <si>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 MARGARITA CAMARGO VASQUEZ</t>
  </si>
  <si>
    <t>https://community.secop.gov.co/Public/Tendering/OpportunityDetail/Index?noticeUID=CO1.NTC.7478049&amp;isFromPublicArea=True&amp;isModal=False</t>
  </si>
  <si>
    <t>OPSP-VAD-0245-2025</t>
  </si>
  <si>
    <t>CO1.REQ.7599399</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</si>
  <si>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CONTRATADO. 2. ASESORAR A LA DIRECCIÓN DE DESARROLLO ESTUDIANTIL EN LA PLANEACIÓN Y EJECUCIÓN DE ESTRATEGIAS DE ATENCIÓN PSICOSOCIAL Y PSICOPEDAGÓGICA A ESTUDIANTES CON DISCAPACIDAD DE LA UNIVERSIDAD DEL MAGDALENA. 3. APOYAR A LA DIRECCIÓN DE DESARROLLO ESTUDIANTIL EN LA ACTUALIZACIÓN DE LOS DOCUMENTOS, PROCESOS, PROCEDIMIENTOS Y FORMATOS PARA LA ATENCIÓN DE ESTUDIANTES CON DISCAPACIDAD. 4. APOYAR A LA DIRECCIÓN DE DESARROLLO ESTUDIANTIL EN LA ORGANIZACIÓN Y EJECUCIÓN DE JORNADAS DE SENSIBILIZACIÓN CON ESTUDIANTES Y PERSONAL ADMINISTRATIVO DE LA UNIVERSIDAD DEL MAGDALENA, PARA FAVORECER LA INCLUSIÓN DE LOS ESTUDIANTES CON DISCAPACIDAD. 5. ELABORAR LOS INFORMES DE CARACTERIZACIÓN DE CADA UNO DE LOS ESTUDIANTES CON DISCAPACIDAD DE LA UNIVERSIDAD DEL MAGDALENA. 6. APOYAR AL DIRECTOR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PARA LOS ESTUDIANTES CON DISCAPACIDAD DE LA UNIVERSIDAD DEL MAGDALENA. 11. PARTICIPAR DE MANERA REMOTA O PRESENCIAL A LAS REUNIONES DE PLANEACIÓN, SEGUIMIENTO Y EVALUACIÓN CONVOCADAS POR EL DIRECTOR DE DESARROLLO ESTUDIANTIL, PREVIO ACUERDO E INVITACIÓN QUE REALICE EL SUPERVISOR. 12. ASESORAR Y APOYAR EL DISEÑO DE MATERIALES DE ACOMPAÑAMIENTO PARA LOS ESTUDIANTES DEL TALENTO MAGDALENA. 13. APOYAR Y ASESORAR EL DESARROLLO DE ACTIVIDADES DEL PROCESO DE ADMISIÓN DEL PROGRAMA TALENTO MAGDALENA. 14. APOYAR Y ASESORAR LAS ENTREVISTAS DE ORIENTACIÓN VOCACIONAL DEL PROCESO DE ADMISIÓN DEL PROGRAMA TALENTO MAGDALENA. 15. APOYAR DURANTE EL PROCESO DE APLICACIÓN DE PRUEBAS PSICOTÉCNICAS QUE HACEN PARTE DEL SISTEMA DE ANÁLISIS, SEGUIMIENTO Y EVALUACIÓN A LA DESERCIÓN ESTUDIANTIL -SASED Y PROCESOS DE ADMISIÓN ESTUDIANTES NUEVOS CON DISCAPACIDAD.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</si>
  <si>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HENRY DAVID BRUGES CARBONO</t>
  </si>
  <si>
    <t>https://community.secop.gov.co/Public/Tendering/OpportunityDetail/Index?noticeUID=CO1.NTC.7478531&amp;isFromPublicArea=True&amp;isModal=False</t>
  </si>
  <si>
    <t>OAG-VAD-0246-2025</t>
  </si>
  <si>
    <t>CO1.REQ.7600810</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</si>
  <si>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</si>
  <si>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LAUDYS ESTHER GUTIERREZ  PABA</t>
  </si>
  <si>
    <t>CARLOS ENRIQUE BARRAZA HERAS</t>
  </si>
  <si>
    <t>https://community.secop.gov.co/Public/Tendering/OpportunityDetail/Index?noticeUID=CO1.NTC.7479623&amp;isFromPublicArea=True&amp;isModal=False</t>
  </si>
  <si>
    <t>OPSP-VAD-0247-2025</t>
  </si>
  <si>
    <t>CO1.REQ.7599659</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</si>
  <si>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</si>
  <si>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ALEX YAIR GUTIERREZ BARRIOS</t>
  </si>
  <si>
    <t>https://community.secop.gov.co/Public/Tendering/OpportunityDetail/Index?noticeUID=CO1.NTC.7478568&amp;isFromPublicArea=True&amp;isModal=False</t>
  </si>
  <si>
    <t>OPSP-VAD-0248-2025</t>
  </si>
  <si>
    <t>CO1.REQ.7599679</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</si>
  <si>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8. APOYAR EN LA PARTICIPACIÓN DE LOS DIFERENTES EVENTOS REALIZADOS POR LA DIRECCIÓN DE BIENESTAR UNIVERSITARIO: BIENVENIDA A LOS ESTUDIANTES, SEMANA CULTURAL. 9. APOYAR EN LA PARTICIPACIÓN DE EVENTOS ACADÉMICOS, CIENTÍFICOS, ARTÍSTICOS, CULTURALES, DEPORTIVOS, DE SALUD Y DESARROLLO HUMANO DENTRO Y FUERA DEL LUGAR HABITUAL DE LA EJECUCIÓN DE LAS ACTIVIDADES. 10. APOYAR EN LA REVISIÓN DE LOS REQUISITOS DE ACCESO Y PERMANENCIA A LOS ASPIRANTES DEL ALOJAMIENTO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</si>
  <si>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MARIO ALBERTO LOPEZ HERRERA</t>
  </si>
  <si>
    <t>https://community.secop.gov.co/Public/Tendering/OpportunityDetail/Index?noticeUID=CO1.NTC.7478600&amp;isFromPublicArea=True&amp;isModal=False</t>
  </si>
  <si>
    <t>OAG-VAD-0249-2025</t>
  </si>
  <si>
    <t>CO1.REQ.7600834</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</si>
  <si>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</si>
  <si>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PATRICIA MILENA RICO CASTRO</t>
  </si>
  <si>
    <t>https://community.secop.gov.co/Public/Tendering/OpportunityDetail/Index?noticeUID=CO1.NTC.7479646&amp;isFromPublicArea=True&amp;isModal=False</t>
  </si>
  <si>
    <t>OPSP-VAD-0250-2025</t>
  </si>
  <si>
    <t>CO1.REQ.7602321</t>
  </si>
  <si>
    <t>LA PRESENTE ORDEN TIENE POR OBJETO: 1. BRINDAR ACOMPAÑAMIENTO A LOS ESTUDIANTES DE MOVILIDAD NACIONAL E INTERNACIONAL ENTRANTE PREVIO, DURANTE Y DESPUÉS DE SU PERÍODO DE ESTUDIOS EN LA UNIVERSIDAD DEL MAGDALENA. 2. APOYAR LOS PROCESOS DE MOVILIDAD INTERNACIONAL ENTRANTE DE DOCENTES, INVESTIGADORES, PONENTES, ENTRE OTROS. 3. APOYAR EN LA GESTIÓN DE REPORTES MIGRATORIOS DEL PERSONAL EXTRANJERO QUE REALICE ACTIVIDADES EN UNIMAGDALENA. 4. ORIENTAR A LA COMUNIDAD UNIVERSITARIA SOBRE LOS SERVICIOS OFERTADOS POR LA DEPENDENCIA. 5. APOYAR LA CREACIÓN E IMPLEMENTACIÓN DEL PROGRAMA ESCUELA DE VERANO. 6. APOYAR EN LOS PROCESOS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</si>
  <si>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DEL PILAR SERRATO SALTARIN</t>
  </si>
  <si>
    <t>https://community.secop.gov.co/Public/Tendering/OpportunityDetail/Index?noticeUID=CO1.NTC.7482467&amp;isFromPublicArea=True&amp;isModal=False</t>
  </si>
  <si>
    <t>OAG-VAD-0251-2025</t>
  </si>
  <si>
    <t>CO1.REQ.7600864</t>
  </si>
  <si>
    <t>ROCIO DEL CARMEN MOLINA GUTIERREZ</t>
  </si>
  <si>
    <t>https://community.secop.gov.co/Public/Tendering/OpportunityDetail/Index?noticeUID=CO1.NTC.7479679&amp;isFromPublicArea=True&amp;isModal=False</t>
  </si>
  <si>
    <t>OPSP-VAD-0252-2025</t>
  </si>
  <si>
    <t>CO1.REQ.7599910</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</si>
  <si>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MÉNDEZ BARRENECHE. 7. APOYAR LA VERIFICACIÓN DE LAS CONDICIONES DE CALIDAD Y HABILITACIÓN DE LOS ESCENARIOS EN CONVENIO DOCENCIA SERVICIO. 8. REALIZAR AUDITORÍA DE HISTORIAS CLÍNICAS. 9. PARTICIPAR DE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</si>
  <si>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SANDRA PATRICIA MARTINEZ CASTRO</t>
  </si>
  <si>
    <t>https://community.secop.gov.co/Public/Tendering/OpportunityDetail/Index?noticeUID=CO1.NTC.7478724&amp;isFromPublicArea=True&amp;isModal=False</t>
  </si>
  <si>
    <t>OAG-VAD-0253-2025</t>
  </si>
  <si>
    <t>CO1.REQ.7600891</t>
  </si>
  <si>
    <t>SANDY DEL CARMEN ALDANA MERCADO</t>
  </si>
  <si>
    <t>https://community.secop.gov.co/Public/Tendering/OpportunityDetail/Index?noticeUID=CO1.NTC.7480118&amp;isFromPublicArea=True&amp;isModal=False</t>
  </si>
  <si>
    <t>OAG-VAD-0254-2025</t>
  </si>
  <si>
    <t>CO1.REQ.7601226</t>
  </si>
  <si>
    <t>TEODOSIA VERGARA VENERA</t>
  </si>
  <si>
    <t>https://community.secop.gov.co/Public/Tendering/OpportunityDetail/Index?noticeUID=CO1.NTC.7480146&amp;isFromPublicArea=True&amp;isModal=False</t>
  </si>
  <si>
    <t>OAG-VAD-0255-2025</t>
  </si>
  <si>
    <t>CO1.REQ.7601252</t>
  </si>
  <si>
    <t>TATIANA MARGARITA TERNERA OROZCO</t>
  </si>
  <si>
    <t>https://community.secop.gov.co/Public/Tendering/OpportunityDetail/Index?noticeUID=CO1.NTC.7480183&amp;isFromPublicArea=True&amp;isModal=False</t>
  </si>
  <si>
    <t>OPSP-VAD-0256-2025</t>
  </si>
  <si>
    <t>CO1.REQ.7599930</t>
  </si>
  <si>
    <t>LA PRESENTE ORDEN TIENE POR OBJETO: 1. PROYECTAR RESPUESTA A LOS DERECHOS DE PETICIÓN QUE LE SEAN ASIGNADOS POR EL JEFE DE LA OFICINA ASESORA JURÍDICA, DENTRO DE LOS PLAZOS Y/O TÉRMINOS ESTABLECIDOS EN LA LEY. 2. APOYAR EN LA REVISIÓN EN LA PLATAFORMA DEL GEDOCO Y SIGEP II DE LOS DOCUMENTOS PRECONTRACTUALES NECESARIOS PARA LA ELABORACIÓN DE ÓRDENES DE SERVICIOS PROFESIONALES Y DE APOYO A LA GESTIÓN DEL VICERRECTOR ADMINISTRATIVO Y/O DIRECTOR ADMINISTRATIVO. 3. APOYAR EN LA REVISIÓN DE LOS DOCUMENTOS PARA TRÁMITE DE LIQUIDACIÓN DE HONORARIOS DE ÓRDENES DE PRESTACIÓN DE SERVICIOS PROFESIONALES Y DE APOYO A LA GESTIÓN. 4. PROYECTAR RESPUESTAS A LAS PETICIONES QUE LE SEAN TRASLADADAS, CON EL FIN QUE LAS MISMAS SE RESUELVAN DENTRO DE LOS PLAZOS Y/O TÉRMINOS ESTABLECIDOS EN LA LEY. 5. APOYAR EN LA REVISIÓN DE LOS DOCUMENTOS PRECONTRACTULES Y PROYECCIÓN DE MINUTAS DE ÓRDENES,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INFORMACIÓN PRECONTRACTUAL, CONTRACTUAL Y POSTCONTRACTUAL EN LAS PLATAFORMAS DEL SIA OBSERVA , SECOP II Y SIGEP II DE LAS ORDENES SUSCRITAS POR EL VICERRECTOR ADMINISTRATIVO Y/O DIRECTOR ADMINISTRATIVO. 8. APOYAR EN LA REVISIÓN DE LA INFORMACIÓN CONTRACTUAL CARGADA POR LOS DIFERENTES ORDENADORES DEL GASTO DELEGADOS, EN LAS PLATAFORMAS DEL SIA OBSERVA- AUDITORÍA, SIGEP II Y SECOP II. 9. 9. APOYAR AL GRUPO DE CONTRATACIÓN EN LA ORGANIZACIÓN DEL ARCHIVO DIGITAL DE LAS ORDENES DE SERVICIOS PROFESIONALES Y DE APOYO A LA GESTIÓN SUSCRITAS POR EL VICERRECTOR ADMINISTRATIVO Y/O EL DIRECTOR ADMINISTRATIVO. 10. PROYECTAR Y REVISAR LAS RESOLUCIONES QUE LE SEAN ASIGNADAS POR EL JEFE DE LA OFICINA ASESORA JURÍDICA. 11. REPRESENTAR A LA UNIVERSIDAD EN LAS ACTUACIONES ADMINISTRATIVAS QUE SE INICIEN ANTE OTRAS INSTITUCIONES O ENTIDADES ESTATALES.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</si>
  <si>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SUSANA PAOLA JIMENEZ DE LEON</t>
  </si>
  <si>
    <t>https://community.secop.gov.co/Public/Tendering/OpportunityDetail/Index?noticeUID=CO1.NTC.7478747&amp;isFromPublicArea=True&amp;isModal=False</t>
  </si>
  <si>
    <t>OPSP-VAD-0257-2025</t>
  </si>
  <si>
    <t>CO1.REQ.7600468</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</si>
  <si>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</si>
  <si>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CAROLINA CARDONA ARIAS</t>
  </si>
  <si>
    <t>https://community.secop.gov.co/Public/Tendering/OpportunityDetail/Index?noticeUID=CO1.NTC.7479725&amp;isFromPublicArea=True&amp;isModal=False</t>
  </si>
  <si>
    <t>OAG-VAD-0258-2025</t>
  </si>
  <si>
    <t>CO1.REQ.7600914</t>
  </si>
  <si>
    <t>EDWIN DAVID ROSADO FLOREZ</t>
  </si>
  <si>
    <t>https://community.secop.gov.co/Public/Tendering/OpportunityDetail/Index?noticeUID=CO1.NTC.7479744&amp;isFromPublicArea=True&amp;isModal=False</t>
  </si>
  <si>
    <t>OAG-VAD-0259-2025</t>
  </si>
  <si>
    <t>CO1.REQ.7600933</t>
  </si>
  <si>
    <t>CARMEN VANESSA MENDEZ POLO</t>
  </si>
  <si>
    <t>https://community.secop.gov.co/Public/Tendering/OpportunityDetail/Index?noticeUID=CO1.NTC.7479760&amp;isFromPublicArea=True&amp;isModal=False</t>
  </si>
  <si>
    <t>OAG-VAD-0260-2025</t>
  </si>
  <si>
    <t>CO1.REQ.7600953</t>
  </si>
  <si>
    <t>ERLIDES MARIA ALFARO VEGA</t>
  </si>
  <si>
    <t>https://community.secop.gov.co/Public/Tendering/OpportunityDetail/Index?noticeUID=CO1.NTC.7480228&amp;isFromPublicArea=True&amp;isModal=False</t>
  </si>
  <si>
    <t>OPSP-VAD-0261-2025</t>
  </si>
  <si>
    <t>CO1.REQ.7601548</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</si>
  <si>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</si>
  <si>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GUSTAVO ADOLFO ARDILA RODRIGUEZ</t>
  </si>
  <si>
    <t>https://community.secop.gov.co/Public/Tendering/OpportunityDetail/Index?noticeUID=CO1.NTC.7480286&amp;isFromPublicArea=True&amp;isModal=False</t>
  </si>
  <si>
    <t>OPSP-VAD-0262-2025</t>
  </si>
  <si>
    <t>CO1.REQ.7601850</t>
  </si>
  <si>
    <t>LA PRESENTE ORDEN TIENE POR OBJETO: 1) APOYAR LA REVISIÓN DE LOS DOCUMENTOS SOPORTE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APOYAR EN LA REVISIÓN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</si>
  <si>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KEVIN DAVID DAZA MONTENEGRO</t>
  </si>
  <si>
    <t>https://community.secop.gov.co/Public/Tendering/OpportunityDetail/Index?noticeUID=CO1.NTC.7480580&amp;isFromPublicArea=True&amp;isModal=False</t>
  </si>
  <si>
    <t>OPSP-VAD-0263-2025</t>
  </si>
  <si>
    <t>CO1.REQ.7602231</t>
  </si>
  <si>
    <t>LA PRESENTE ORDEN TIENE POR OBJETO: 1. APOYAR LA COORDINACIÓN ACADÉMICA GENERAL DEL CDPL PREVIO A INICIO DE CLASES. 2. APOYAR EN LOS PROCESOS DE PLANEACIÓN PARA LA ENSEÑANZA, CURRÍCULO Y EVALUACIÓN. 3. APOYAR EN LA REVISIÓN DE LOS MICRODISEÑOS. 4. DISEÑAR PROPUESTAS ACADÉMICAS Y DE DOCENCIA. 5. DISEÑAR LA RUTA PARA LA CREACIÓN DEL ECOSISTEMA DE EVALUACIÓN CDPL. 6. APOYAR EN LA REALIZACIÓN DE LOS EXÁMENES DIAGNÓSTICOS.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</si>
  <si>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CLAUDIA VINUEZA RIVEROS</t>
  </si>
  <si>
    <t>https://community.secop.gov.co/Public/Tendering/OpportunityDetail/Index?noticeUID=CO1.NTC.7481160&amp;isFromPublicArea=True&amp;isModal=False</t>
  </si>
  <si>
    <t>OPSP-VAD-0264-2025</t>
  </si>
  <si>
    <t>CO1.REQ.7602721</t>
  </si>
  <si>
    <t>LA PRESENTE ORDEN TIENE POR OBJETO: 1. APOYAR EN LA PLANIFICACIÓN Y EJECUCIÓN DE ESTRATEGIAS PARA LA ORGANIZACIÓN ACADÉMICA Y ADMINISTRATIVA. 2. ELABORAR INFORMES SOBRE PROGRAMAS, ACTIVIDADES Y EL CUMPLIMIENTO DE METAS ESTRATÉGICAS. 3. PREPARAR REPORTES DETALLADOS SOBRE LAS HORAS LABORADAS POR DOCENTES Y COORDINADORES. 4. APOYAR EN EL DISEÑO Y DESARROLLO DE ESTRATEGIAS PARA LA PROMOCIÓN Y OFERTA DE CURSOS DE IDIOMAS. 5. PARTICIPAR EN LA PLANIFICACIÓN Y FORMULACIÓN DE PROPUESTAS PARA PROGRAMAS DE FORMACIÓN. 6. COORDINAR LA ADMINISTRACIÓN Y ASIGNACIÓN DEL PRESUPUESTO DISPONIBLE. 7. APOYAR EN LA PROYECCIÓN Y ORGANIZACIÓN DE LOS CRONOGRAMAS DE ACTIVIDADES DEL CENTRO DE PLURILINGÜISMO. 8. APOYAR EN LA CREACIÓN DE PLANES DE ACCIÓN PARA LA OBTENCIÓN Y MANEJO DE RECURSOS DEL CDPL. 9. APOYAR EN EL DISEÑO, IMPLEMENTACIÓN Y MONITOREO DEL PLAN ESTRATÉGICO DEL CENTRO DE PLURILINGÜISMO. 10. APOYAR EN EL PROCESO DE CONTRATACIÓN DE PERSONAL DOCENTE Y DE APOYO, GARANTIZANDO UNA ADECUADA DISTRIBUCIÓN DE CARGAS Y FUNCIONES. 11. APOYAR LA COORDINACIÓN Y REVISIÓN DE LA PROGRAMACIÓN DE LOS CRONOGRAMAS ACADÉMICOS PARA LOS CURSOS. 12. APOYAR EN LA VERIFICACIÓN DEL CUMPLIMIENTO DE METAS E INDICADORES ESTABLECIDOS. 13. APOYAR EN LA ORGANIZACIÓN Y SEGUIMIENTO A LAS ACTIVIDADES ACADÉMICAS EN CONJUNTO CON LAS ÁREAS PERTINENTES. 14. APOYAR EN LA GESTIÓN DE TRÁMITES ADMINISTRATIVOS, INCLUYENDO AJUSTES PRESUPUESTARIOS, ACTAS, RESOLUCIONES Y OTROS PROCEDIMIENTOS RELACIONADOS. 15. DISEÑAR PRESUPUESTOS, CONSIDERANDO ESTIMACIONES PARA EVENTOS, RECURSOS Y ACTIVIDADES ESPECÍFICAS. 16. ELABORAR Y MANTENER ACTUALIZADOS LOS CRONOGRAMAS ADMINISTRATIVOS Y ACADÉMICOS. 17. GENERAR REPORTES SOBRE EXÁMENES DE SUFICIENCIA, PLANIFICACIÓN Y ESTADÍSTICAS GENERALES. 18. APOYAR EN LA REALIZACIÓN DE EXÁMENES DEL CDPL.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</si>
  <si>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SANDRA PATRICIA ZAPATA FRAGOSO</t>
  </si>
  <si>
    <t>https://community.secop.gov.co/Public/Tendering/OpportunityDetail/Index?noticeUID=CO1.NTC.7481438&amp;isFromPublicArea=True&amp;isModal=False</t>
  </si>
  <si>
    <t>OPSP-VAD-0265-2025</t>
  </si>
  <si>
    <t>CO1.REQ.7602796</t>
  </si>
  <si>
    <t>LA PRESENTE ORDEN TIENE POR OBJETO: 1. ASESORAR EN LA COORDINACIÓN DE LO RELACIONADO CON EL PROCESO DE SOLICITUD DE DEVOLUCIÓN DE IVA, QUE DEBE PRESENTAR LA UNIVERSIDAD ANTE LA DIRECCIÓN DE IMPUESTOS Y ADUANAS NACIONALES – DIAN. 2. APOYAR AL GRUPO DE CONTABILIDAD EN LA DEPURACIÓN DE LOS AVANCES ENTREGADOS 3. APOYAR EN LA REVISIÓN DE LA CODIFICACIÓN CONTABLE DE LAS CUENTAS POR PAGAR Y OBLIGACIONES PRESUPUESTALES ELABORADAS PARA PROCESO DE PAGO. 4. APOYAR AL GRUPO DE CONTABILIDAD EN EL PROCESO DE CONCILIACIÓN DE CARTERA, CON EL GRUPO DE FACTURACIÓN, CRÉDITO Y CARTERA Y CONCILIACIÓN DE LA PROPIEDAD, PLANTA Y EQUIPO. 5. APOYAR AL GRUPO DE CONTABILIDAD EN EL PROCESO DE LEGALIZACIÓN DE CAJA MENOR.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</si>
  <si>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VANESSA MAESTRE MAESTRE</t>
  </si>
  <si>
    <t>https://community.secop.gov.co/Public/Tendering/OpportunityDetail/Index?noticeUID=CO1.NTC.7481492&amp;isFromPublicArea=True&amp;isModal=False</t>
  </si>
  <si>
    <t>OPSP-VAD-0266-2025</t>
  </si>
  <si>
    <t>CO1.REQ.7603052</t>
  </si>
  <si>
    <t>LA PRESENTE ORDEN TIENE POR OBJETO: 1. APOYAR EN LA ADMINISTRACIÓN DE LOS SISTEMAS DE INFORMACIÓN, EL PORTAL WEB Y LAS HERRAMIENTAS TECNOLÓGICAS QUE RESPALDAN LOS SERVICIOS DE LA BIBLIOTECA. 2. APOYAR EN LA GESTIÓN DEL MANTENIMIENTO Y LA OPTIMIZACIÓN PREVENTIVA DE LOS SISTEMAS DE INFORMACIÓN PARA ASEGURAR SU DISPONIBILIDAD, EFICIENCIA OPERATIVA, ESTABILIDAD Y SEGURIDAD. 3. REALIZAR INSTALACIONES, CONFIGURACIONES Y ACTUALIZACIONES DE SOFTWARE PARA ASEGURAR SU CORRECTO FUNCIONAMIENTO Y COMPATIBILIDAD CON LAS NECESIDADES ESPECÍFICAS DE LA BIBLIOTECA. 4. BRINDAR SOPORTE TÉCNICO INTEGRAL A LOS USUARIOS DE LA BIBLIOTECA PARA RESOLVER PROBLEMAS ASOCIADOS CON LAS HERRAMIENTAS TECNOLÓGICAS Y SISTEMAS DE INFORMACIÓN, INCLUYENDO DIAGNÓSTICO, SOLUCIÓN Y DOCUMENTACIÓN DE CASOS, ASEGURANDO UN SEGUIMIENTO EFICIENTE Y RESOLUCIÓN SATISFACTORIA. 5. DESARROLLAR HERRAMIENTAS, SISTEMAS Y COMPONENTES DE SOFTWARE UTILIZANDO TECNOLOGÍAS COMO NETCORE, JAVASCRIPT, ANGULAR, JAVA SPRING BOOT Y APIS, APLICANDO PATRONES DE DISEÑO PARA MEJORAR LA EFICIENCIA Y FUNCIONALIDAD DE LOS RECURSOS TECNOLÓGICOS Y SERVICIOS DE LA BIBLIOTECA. 6. APOYAR EN LA GENERACIÓN DE INFORMES DETALLADOS DE USABILIDAD DE LOS RECURSOS TECNOLÓGICOS, EVALUANDO LA EXPERIENCIA DEL USUARIO Y PROPONIENDO MEJORAS PARA OPTIMIZAR LA ACCESIBILIDAD Y EFICACIA. 7. PROPONER Y MANTENER LAS ESTRATEGIAS EFECTIVAS DE RESPALDO DE DATOS Y PROTOCOLOS DE RECUPERACIÓN DE INFORMACIÓN PARA GARANTIZAR LA INTEGRIDAD Y DISPONIBILIDAD DE LA INFORMACIÓN DE LA BIBLIOTECA ANTE POSIBLES INCIDENTES. 8. APOYAR EN LA SUPERVISIÓN DE LAS LICENCIAS Y CERTIFICADOS DE SEGURIDAD DE LOS SISTEMAS INFORMÁTICOS, ASEGURANDO QUE TODAS LAS RENOVACIONES NECESARIAS SE REALICEN ANTES DE SUS FECHAS DE VENCIMIENTO PARA MANTENER LA CONTINUIDAD, LA SEGURIDAD Y LA CONFORMIDAD LEGAL DE LOS SERVICIOS TECNOLÓGICOS. 9. BRINDAR CAPACITACIÓN AL TALENTO HUMANO DE LA BIBLIOTECA Y DE LOS USUARIOS FINALES PARA ASEGURAR EL USO EFECTIVO DE LOS SISTEMAS DE INFORMACIÓN, HERRAMIENTAS Y PLATAFORMAS TECNOLÓGICAS.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</si>
  <si>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ERICK MARTINEZ DIAZ</t>
  </si>
  <si>
    <t>https://community.secop.gov.co/Public/Tendering/OpportunityDetail/Index?noticeUID=CO1.NTC.7481851&amp;isFromPublicArea=True&amp;isModal=False</t>
  </si>
  <si>
    <t>OPSP-VAD-0267-2025</t>
  </si>
  <si>
    <t>CO1.REQ.7603402</t>
  </si>
  <si>
    <t>LA PRESENTE ORDEN TIENE POR OBJETO: 1. PRESENTAR EL PLAN DE TRABAJO DE ACTIVIDADES A DESARROLLAR, DETALLANDO OBJETIVOS, FECHAS, METODOLOGÍA, METAS, INDICADORES ACORDES CON LAS DIRECTRICES IMPARTIDAS POR EL DIRECTOR (A)DE DESARROLLO ESTUDIANTIL QUE DÉ RESPUESTA A LAS ACTIVIDADES POR LA CUAL FUE CONTRATADO. 2.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DIRECCIÓN DE DESARROLLO ESTUDIANTIL EN EL ACOMPAÑAMIENTO, SEGUIMIENTO Y MONITOREO A LOS ESTUDIANTES IDENTIFICADOS EN RIESGO DE DESERCIÓN ESTUDIANTIL EN LA UNIVERSIDAD DEL MAGDALENA. 4. APOYAR A LA DIRECCIÓN DE DESARROLLO ESTUDIANTIL EN LAS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2025-I.10.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2025-I. 12. REVISAR LOS INFORMES PSICOLÓGICOS DE LAS ENTREVISTAS DE ORIENTACIÓN VOCACIONAL DEL PROCESO DE ADMISIÓN DEL PROGRAMA “TALENTO MAGDALENA” PARA EL PERIODO ACADÉMICO 2025-I. 14. ASESORAR Y APOYAR A LA DIRECCIÓN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</si>
  <si>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JOSE ALEAN MOLINARES</t>
  </si>
  <si>
    <t>https://community.secop.gov.co/Public/Tendering/OpportunityDetail/Index?noticeUID=CO1.NTC.7482108&amp;isFromPublicArea=True&amp;isModal=False</t>
  </si>
  <si>
    <t>OAG-VAD-0268-2025</t>
  </si>
  <si>
    <t>CO1.REQ.7601508</t>
  </si>
  <si>
    <t>YUDYS ULISES ARCE VILLAREAL</t>
  </si>
  <si>
    <t>https://community.secop.gov.co/Public/Tendering/OpportunityDetail/Index?noticeUID=CO1.NTC.7480249&amp;isFromPublicArea=True&amp;isModal=False</t>
  </si>
  <si>
    <t>OPSP-VAD-0269-2025</t>
  </si>
  <si>
    <t>CO1.REQ.7609612</t>
  </si>
  <si>
    <t>LA PRESENTE ORDEN TIENE POR OBJETO: 1. PROYECTAR PARA EL DIRECTOR DE LA OFICINA LOS AUTOS DE APERTURA DE INDAGACIÓN, INVESTIGACIÓN, PRUEBAS, ARCHIVOS, CARGOS Y FALLOS. 2. ASESORAR, EMITIR CONCEPTOS Y RESOLVER LAS CONSULTAS QUE EN MATERIA DISCIPLINARIA LE SEAN SOLICITADAS POR PARTE DEL RECTOR, EL DIRECTOR DE LA OFICINA DE CONTROL DISCIPLINARIO INTERNO Y DEMÁS AUTORIDADES DE DIRECCIÓN DE LA UNIVERSIDAD. 3. PRESTAR ASESORÍA, PROYECCIÓN Y SUSTENTACIÓN EN LOS PROCESOS ADMINISTRATIVOS SANCIONATORIOS, CUYA COMPETENCIA SEA DE LA OFICINA DE CONTROL INTERNO DISCIPLINARIO.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</si>
  <si>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RAQUEL MARIA GARCIA TEJEDA</t>
  </si>
  <si>
    <t>WILLIGTON ALEXANDER MAIGUEL GOENAGA</t>
  </si>
  <si>
    <t>https://community.secop.gov.co/Public/Tendering/OpportunityDetail/Index?noticeUID=CO1.NTC.7489624&amp;isFromPublicArea=True&amp;isModal=False</t>
  </si>
  <si>
    <t>OPSP-VAD-0270-2025</t>
  </si>
  <si>
    <t>CO1.REQ.7610676</t>
  </si>
  <si>
    <t>LA PRESENTE ORDEN TIENE POR OBJETO: 1. DEFINIR, ELABORAR Y REVISAR LA ARQUITECTURA DE DESARROLLO DE LOS PROYECTOS (CASOS DE USO, BASES DE DATOS, CLASES, INTERFAZ DE USUARIO, MIGRACIÓN DE DATOS). 2. CONSTRUIR LOS PROTOTIPOS PARA LA EJECUCIÓN DE PRUEBAS A LOS PRODUCTOS SOFTWARE. 3. IMPLANTAR PRODUCTOS DE SOFTWARE TERMINADOS EN AMBIENTES DE PRODUCCIÓN PREVIAMENTE SELECCIONADOS. 4. INCORPORAR ELEMENTOS DE DISEÑO EXISTENTES 5. APLICAR GESTIÓN DE LA CONFIGURACIÓN PARA ACTUALIZAR CAMBIOS Y MANTENERLOS DEBIDAMENTE DOCUMENTADOS MEDIANTE LAS HERRAMIENTAS CORRESPONDIENTES. 6. REALIZAR REUNIONES PERIÓDICAS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</si>
  <si>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MIGUEL MARTES VEGA</t>
  </si>
  <si>
    <t>https://community.secop.gov.co/Public/Tendering/OpportunityDetail/Index?noticeUID=CO1.NTC.7489649&amp;isFromPublicArea=True&amp;isModal=False</t>
  </si>
  <si>
    <t>OAG-VAD-0271-2025</t>
  </si>
  <si>
    <t>CO1.REQ.7610695</t>
  </si>
  <si>
    <t xml:space="preserve"> 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</si>
  <si>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VICTOR ALBERTO LARA MARTINEZ</t>
  </si>
  <si>
    <t>https://community.secop.gov.co/Public/Tendering/OpportunityDetail/Index?noticeUID=CO1.NTC.7489671&amp;isFromPublicArea=True&amp;isModal=False</t>
  </si>
  <si>
    <t>OAG-VAD-0272-2025</t>
  </si>
  <si>
    <t>CO1.REQ.7611026</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</si>
  <si>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</si>
  <si>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ISAAC MATEO CANTILLO GAMARRA</t>
  </si>
  <si>
    <t>https://community.secop.gov.co/Public/Tendering/OpportunityDetail/Index?noticeUID=CO1.NTC.7489697&amp;isFromPublicArea=True&amp;isModal=False</t>
  </si>
  <si>
    <t>OAG-VAD-0273-2025</t>
  </si>
  <si>
    <t>CO1.REQ.7611084</t>
  </si>
  <si>
    <t>ROSALBA ESTHER JIMENEZ MOSS</t>
  </si>
  <si>
    <t>https://community.secop.gov.co/Public/Tendering/OpportunityDetail/Index?noticeUID=CO1.NTC.7489961&amp;isFromPublicArea=True&amp;isModal=False</t>
  </si>
  <si>
    <t>OPSP-VAD-0274-2025</t>
  </si>
  <si>
    <t>CO1.REQ.7611362</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</si>
  <si>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</si>
  <si>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CLAUDIA MILENA KATIME ZUÑIGA</t>
  </si>
  <si>
    <t>https://community.secop.gov.co/Public/Tendering/OpportunityDetail/Index?noticeUID=CO1.NTC.7490330&amp;isFromPublicArea=True&amp;isModal=False</t>
  </si>
  <si>
    <t>OAG-VAD-0275-2025</t>
  </si>
  <si>
    <t>CO1.REQ.7615928</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</si>
  <si>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</si>
  <si>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DEL CARMEN CALDERON ORTIZ</t>
  </si>
  <si>
    <t>https://community.secop.gov.co/Public/Tendering/OpportunityDetail/Index?noticeUID=CO1.NTC.7494369&amp;isFromPublicArea=True&amp;isModal=False</t>
  </si>
  <si>
    <t>OPSP-VAD-0276-2025</t>
  </si>
  <si>
    <t>CO1.REQ.7609925</t>
  </si>
  <si>
    <t>LA PRESENTE ORDEN TIENE POR OBJETO: 1. APOYAR EN LA CAPACITACIÓN A USUARIOS FINALES, DOCENTES, ESTUDIANTES, ADMINISTRATIVOS EN EL USO EFECTIVO DEL SISTEMA SOFTWARE. 2. APOYAR EN LA CREACIÓN DE MATERIAL DE CAPACITACIÓN CLARO Y CONCISO PARA LOS USUARIOS FINALES. 3. APOYAR EN CREACIÓN DE MATERIAL MULTIMEDIA COMO ELEMENTOS DE APOYO EN LA IMPLEMENTACIÓN DEL SOFTWARE. 4. APOYAR EN LA CONSTRUCCIÓN DE COMPONENTES SOFTWARE PARA EL ANÁLISIS DE DATOS ALMACENADOS EN EL SISTEMA DE INFORMACIÓN. 5. APOYAR EN LA CONSTRUCCIÓN DE API DE CONSULTAS PARA LOS DATOS ALMACENADOS. 6. APOYAR EN CREACIÓN DE USUARIOS DE REDCAP INSTITUCIONAL. 7. APOYAR EN LA CAPACITACIÓN DE USUARIOS EN PROCESOS DE RECUPERACIÓN DE CUENTA DE REDCAP.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</si>
  <si>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JORGE JOSE SANJUAN DE CASTRO</t>
  </si>
  <si>
    <t>https://community.secop.gov.co/Public/Tendering/OpportunityDetail/Index?noticeUID=CO1.NTC.7489531&amp;isFromPublicArea=True&amp;isModal=False</t>
  </si>
  <si>
    <t>OAG-VAD-0277-2025</t>
  </si>
  <si>
    <t>CO1.REQ.7610933</t>
  </si>
  <si>
    <t>LA PRESENTE ORDEN TIENE POR OBJETO: 1. APOYAR EN LA COORDINACIÓN DE LO RELACIONADO CON EL PROCESO DE SOLICITUD DE DEVOLUCIÓN DE IVA, QUE DEBE PRESENTAR LA UNIVERSIDAD ANTE LA DIRECCIÓN DE IMPUESTOS Y ADUANAS NACIONALES – DIAN. 2.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3. APOYAR LA COORDINACIÓN DEL PROCESO DE CONCILIACIÓN DE CARTERA, CON EL GRUPO DE FACTURACIÓN, CRÉDITO Y CARTERA Y CONCILIACIÓN DE LA PROPIEDAD, PLANTA Y EQUIPO. 4. APOYAR EN LA REVISIÓN DE LA CODIFICACIÓN CONTABLE DE LAS CUENTAS POR PAGAR Y OBLIGACIONES PRESUPUESTALES ELABORADAS PARA PROCESO DE PAGO. 5. APOYAR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</si>
  <si>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VANESSA ALEXANDRA FERNANDEZ AGUILAR</t>
  </si>
  <si>
    <t>https://community.secop.gov.co/Public/Tendering/OpportunityDetail/Index?noticeUID=CO1.NTC.7489586&amp;isFromPublicArea=True&amp;isModal=False</t>
  </si>
  <si>
    <t>OPSP-VAD-0278-2025</t>
  </si>
  <si>
    <t>CO1.REQ.7610790</t>
  </si>
  <si>
    <t>LA PRESENTE ORDEN TIENE POR OBJETO: 1.PRESTAR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</si>
  <si>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MARIELA FERMINA DE LA OSSA DE MERCADO</t>
  </si>
  <si>
    <t>https://community.secop.gov.co/Public/Tendering/OpportunityDetail/Index?noticeUID=CO1.NTC.7489548&amp;isFromPublicArea=True&amp;isModal=False</t>
  </si>
  <si>
    <t>OPSP-VAD-0279-2025</t>
  </si>
  <si>
    <t>CO1.REQ.7610911</t>
  </si>
  <si>
    <t>LA PRESENTE ORDEN TIENE POR OBJETO: 1. APOYAR JURÍDICAMENTE A LA DIRECCIÓN DE BIENESTAR UNIVERSITARIO, EN LOS PROCESOS DE GESTIÓN DE CONTRATACIÓN (PRECONTRACTUALES, CONTRACTUALES, POST-CONTRACTUALES). 2. APOYAR JURÍDICAMENTE EN LA REVISIÓN DE DOCUMENTOS Y PROCEDIMIENTOS IMPLEMENTADOS DESDE LA DIRECCIÓN Y DESDE CADA UNA DE SUS COORDINACIONES. 3. APOYAR JURÍDICAMENTE EN LA PROYECCIÓN DE SOLICITUDES, INFORMES Y RESPUESTAS DE DERECHO DE PETICIÓN QUE LE SEAN SOLICITADAS A LA DIRECCIÓN. 4. APOYAR EN LA SUPERVISIÓN JURÍDICA EN LO RELACIONADO CON REVISIÓN DE INFORMES Y LA EJECUCIÓN DE LAS ORDENES Y/O CONTRATOS DE LA DIRECCIÓN DE BIENESTAR UNIVERSITARIO. 5.EMITIR CONCEPTOS Y RESOLVER LAS CONSULTAS JURÍDICAS QUE SEAN SOLICITADES POR LA DIRECCIÓN DE BIENESTAR UNIVERSITARIO. 6. APOYAR EN LA PARTICIPACIÓN DE LOS DIFERENTES EVENTOS REALIZADOS POR LA DIRECCIÓN DE BIENESTAR UNIVERSITARIO: BIENVENIDA A LOS ESTUDIANTES,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</si>
  <si>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STEVEN DANIEL CODINA CANTILLO</t>
  </si>
  <si>
    <t>https://community.secop.gov.co/Public/Tendering/OpportunityDetail/Index?noticeUID=CO1.NTC.7489569&amp;isFromPublicArea=True&amp;isModal=False</t>
  </si>
  <si>
    <t>OPSP-VAD-0280-2025</t>
  </si>
  <si>
    <t>CO1.REQ.7609513</t>
  </si>
  <si>
    <t>LA PRESENTE ORDEN TIENE POR OBJETO: 1. PROYECTAR PARA EL DIRECTOR DE LA OFICINA LOS AUTOS DE APERTURA DE INDAGACIÓN, INVESTIGACIÓN, PRUEBAS, ARCHIVOS, CARGOS Y FALLOS. 2. ASESORAR, EMITIR CONCEPTOS Y RESOLVER LAS CONSULTAS QUE EN MATERIA DISCIPLINARIA LE SEAN SOLICITADAS POR PARTE DEL RECTOR, EL DIRECTOR DE LA OFICINA DE CONTROL DISCIPLINARIO INTERNO Y DEMÁS AUTORIDADES DE DIRECCIÓN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</si>
  <si>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IRIS MARIA FONSECA LIDUEÑA</t>
  </si>
  <si>
    <t>https://community.secop.gov.co/Public/Tendering/OpportunityDetail/Index?noticeUID=CO1.NTC.7488371&amp;isFromPublicArea=True&amp;isModal=False</t>
  </si>
  <si>
    <t>OPSP-VAD-0281-2025</t>
  </si>
  <si>
    <t>CO1.REQ.7609554</t>
  </si>
  <si>
    <t>LA PRESENTE ORDEN TIENE POR OBJETO: 1. PRESENTAR EL PLAN DE TRABAJO DE ACTIVIDADES A DESARROLLAR, DETALLANDO OBJETIVOS, FECHAS, METODOLOGÍA, METAS, INDICADORES ACORDES CON LAS DIRECTRICES IMPARTIDAS POR EL DIRECTOR DE DESARROLLO ESTUDIANTIL QUE DÉ RESPUESTA A LAS ACTIVIDADES PARA LAS CUALES FUE CONTRATADO. 2. ASESORAR A LA DIRECCIÓN DE DESARROLLO ESTUDIANTIL EN LA PLANEACIÓN Y EJECUCIÓN DE ESTRATEGIAS DE ATENCIÓN PSICOSOCIAL Y PSICOPEDAGÓGICA A ESTUDIANTES CON DISCAPACIDAD DE LA UNIVERSIDAD DEL MAGDALENA. 3. APOYAR A LA DIRECCIÓN DE DESARROLLO ESTUDIANTIL EN LA ACTUALIZACIÓN DE LOS DOCUMENTOS, PROCESOS, PROCEDIMIENTOS Y FORMATOS PARA LA ATENCIÓN DE ESTUDIANTES CON DISCAPACIDAD. 4. APOYAR A LA DIRECCIÓN DE DESARROLLO ESTUDIANTIL EN LA ORGANIZACIÓN Y EJECUCIÓN DE JORNADAS DE SENSIBILIZACIÓN CON ESTUDIANTES Y PERSONAL ADMINISTRATIVO DE LA UNIVERSIDAD DEL MAGDALENA, PARA FAVORECER LA INCLUSIÓN DE LOS ESTUDIANTES CON DISCAPACIDAD. 4. ELABORAR LOS INFORMES DE CARACTERIZACIÓN DE CADA UNO DE LOS ESTUDIANTES CON DISCAPACIDAD DE LA UNIVERSIDAD DEL MAGDALENA. 5. APOYAR A LA DIRECCIÓN DE DESARROLLO ESTUDIANTIL EN LA COORDINACIÓN DEL PROCESO DE ADQUISICIÓN DE BIENES, SERVICIOS, EQUIPOS E INSTALACIONES DE DISEÑO UNIVERSAL, QUE REQUIERAN LA MENOR ADAPTACIÓN POSIBLE Y EL MENOR COSTO PARA SATISFACER LAS NECESIDADES ESPECÍFICAS DE LOS ESTUDIANTES CON DISCAPACIDAD DE LA UNIVERSIDAD DEL MAGDALENA. 6. APOYAR A LA DIRECCIÓN DE DESARROLLO ESTUDIANTIL EN LA PROMOCIÓN Y PROTECCIÓN DE LOS DERECHOS HUMANOS DE LAS PERSONAS CON DISCAPACIDAD. 7. APOYAR A LA DIRECCIÓN DE DESARROLLO ESTUDIANTIL EN LA PROMOCIÓN DE LA INCLUSIÓN REAL Y EFECTIVA DE LOS ESTUDIANTES CON DISCAPACIDAD EN LA UNIVERSIDAD DEL MAGDALENA. 8. APOYAR A LA DIRECCIÓN DE DESARROLLO ESTUDIANTIL EN LA RECOPILACIÓN DE LA INFORMACIÓN Y ENTREGA DE INFORMES SOLICITADOS POR EL SUPERVISOR DE LA ORDEN. 9. APOYAR A LA DIRECCIÓN DE DESARROLLO ESTUDIANTIL EN EL DISEÑO DE MATERIALES DE ACOMPAÑAMIENTO PARA LOS ESTUDIANTES CON DISCAPACIDAD DE LA UNIVERSIDAD DEL MAGDALENA. 10. PARTICIPAR DE MANERA REMOTA O PRESENCIAL A LAS REUNIONES DE PLANEACIÓN, SEGUIMIENTO Y EVALUACIÓN CONVOCADAS POR EL DIRECTOR DE DESARROLLO ESTUDIANTIL, PREVIO ACUERDO E INVITACIÓN QUE REALICE EL SUPERVISOR. 11. ASESORAR Y APOYAR EL DISEÑO DE MATERIALES DE ACOMPAÑAMIENTO PARA LOS ESTUDIANTES DEL TALENTO MAGDALENA. 12. APOYAR Y ASESORAR EL DESARROLLO DE ACTIVIDADES DEL PROCESO DE ADMISIÓN DEL PROGRAMA TALENTO MAGDALENA. 13. APOYAR Y ASESORAR LAS ENTREVISTAS DE ORIENTACIÓN VOCACIONAL DEL PROCESO DE ADMISIÓN DEL PROGRAMA TALENTO MAGDALENA. 14. APOYAR DURANTE EL PROCESO DE APLICACIÓN DE PRUEBAS PSICOTÉCNICAS QUE HACEN PARTE DEL SISTEMA DE ANÁLISIS, SEGUIMIENTO Y EVALUACIÓN A LA DESERCIÓN ESTUDIANTIL -SASED Y PROCESOS DE ADMISIÓN ESTUDIANTES NUEVOS CON DISCAPACIDAD.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</si>
  <si>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ALFONSO DAVID MIRANDA PAZ</t>
  </si>
  <si>
    <t>https://community.secop.gov.co/Public/Tendering/OpportunityDetail/Index?noticeUID=CO1.NTC.7488609&amp;isFromPublicArea=True&amp;isModal=False</t>
  </si>
  <si>
    <t>OPSP-VAD-0282-2025</t>
  </si>
  <si>
    <t>CO1.REQ.7609808</t>
  </si>
  <si>
    <t>LA PRESENTE ORDEN TIENE POR OBJETO: 1. REALIZAR MONITOREO DE AVANCE DE PROYECTOS ASIGNADOS. 2. ELABORAR INFORMES Y REPORTES DE ACUERDO A REQUERIMIENTOS DEL O DE LOS PROYECTOS ASIGNADOS. 3. COORDINAR LA LOGÍSTICA CORRESPONDIENTE A LOS EVENTOS DE LOS PROYECTOS ASIGNADOS. 4. DESARROLLAR LOS INFORMES DE AVANCE DE LOS EVENTOS PLANEADOS VERSUS LOS EJECUTADOS. 5. REALIZAR LOS ANÁLISIS COMPARATIVOS DE LAS COTIZACIONES DE LOS EVENTOS Y ESTABLECER CONTACTO CON CADA UNA DE LAS REGIONES FOCALIZADAS EN LOS DIFERENTES PROYECTOS. 6. APOYAR LAS ACTIVIDADES ADMINISTRATIVAS Y TÉCNICAS DE LA GERENCIA DE LOS PROYECTOS. 7. CREAR LAS RUTAS DE ENTREGA DE LOS MATERIALES E INSUMOS A ENTREGAR EN CADA UNO DE LOS PROYECTOS ASIGNADOS. 8. COORDINAR LAS ENTREGAS OPORTUNAS DE LOS MATERIALES Y RECOLECTAR LAS EVIDENCIAS DE CADA UNA DE LAS ENTREGAS MEDIANTE ACTAS FIRMADAS. 9. ASESORAR LAS REUNIONES DE COMITÉS TÉCNICOS Y DEL EQUIPO DE PROFESIONALES ADSCRITO A LOS PROYECTOS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</si>
  <si>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GLEDY MARIA FOLIACO REBOLLEDO</t>
  </si>
  <si>
    <t>https://community.secop.gov.co/Public/Tendering/OpportunityDetail/Index?noticeUID=CO1.NTC.7488656&amp;isFromPublicArea=True&amp;isModal=False</t>
  </si>
  <si>
    <t>OPSP-VAD-0283-2025</t>
  </si>
  <si>
    <t>CO1.REQ.7622287</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</si>
  <si>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COLOMBIANA.3. APOYAR A LA DIRECCIÓN DE DESARROLLO ESTUDIANTIL EN LA CONSTRUCCIÓN DE NORMAS, REGLAMENTOS Y PRÁCTICAS INSTITUCIONALES QUE FORTALEZCAN LOS PROCESOS DE INCLUSIÓN DE LOS ESTUDIANTES CON DISCAPACIDAD. 4. APOYAR A LA DIRECCIÓN DE DESARROLLO ESTUDIANTIL EN LOS EVENTOS INSTITUCIONALES DONDE ASISTAN ESTUDIANTES CON DISCAPACIDAD AUDITIVA. 5. APOYAR EN CALIDAD DE INTERPRETE DE LENGUA DE SEÑAS COLOMBIANA EN LAS GRABACIONES DEL “CAMPUS TV” Y VIDEOS INSTITUCIONALES. 6. APOYAR A LA DIRECCIÓN DE DESARROLLO ESTUDIANTIL EN LA ELABORACIÓN DE INFORMES DE CARACTERIZACIÓN Y DIAGNÓSTICO DE NECESIDADES DE CADA UNO DE LOS ESTUDIANTES CON DISCAPACIDAD DE LA UNIVERSIDAD DEL MAGDALENA. 7. APOYAR A LA DIRECCIÓN DE DESARROLLO ESTUDIANTIL EN EL DESARROLLO DE ACTIVIDADES QUE PROMUEVAN EL RESPETO POR LA DIFERENCIA Y LA ACEPTACIÓN DE LAS PERSONAS CON DISCAPACIDAD COMO PARTE DE LA DIVERSIDAD Y LA CONDICIÓN HUMANA. 8. APOYAR A LA DIRECCIÓN DE DESARROLLO ESTUDIANTIL EN EL ACOMPAÑAMIENTO PSICOEDUCATIVO DE ESTUDIANTES CON DISCAPACIDAD. 9. APOYAR A LA DIRECCIÓN DE DESARROLLO ESTUDIANTIL EN LA RECEPCIÓN Y VALIDACIÓN DE DOCUMENTOS DE ASPIRANTES CON DISCAPACIDAD. 10. ASESORAR Y ACOMPAÑAR A LOS ESTUDIANTES CON DISCAPACIDAD EN LA ELABORACIÓN DE SU HORARIO ACADÉMICO Y PLANES DE ACOMPAÑAMIENTO EDUCATIVO. 11. ASISTIR A LAS REUNIONES DE PLANEACIÓN, SEGUIMIENTO Y EVALUACIÓN CONVOCADAS POR EL DIRECTOR(A) DE DESARROLLO ESTUDIANTIL, PREVIO ACUERDO CON EL SUPERVISOR (A) DE LA ORDEN. 12. APOYAR A LA DIRECCIÓN DE DESARROLLO ESTUDIANTIL EN LA ORGANIZACIÓN, PLANEACIÓN Y EJECUCIÓN DE ACTIVIDADES CON EL EQUIPO DE INTÉRPRETES DE LA UNIVERSIDAD DEL MAGDALENA. 13. APOYAR A LA DIRECCIÓN DE DESARROLLO ESTUDIANTIL EN LOS PROCESOS DE ADMISIÓN, INDUCCIÓN DE LOS ESTUDIANTES NUEVOS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</si>
  <si>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ROSALBA GRAVINI PORRAS</t>
  </si>
  <si>
    <t>https://community.secop.gov.co/Public/Tendering/OpportunityDetail/Index?noticeUID=CO1.NTC.7500874&amp;isFromPublicArea=True&amp;isModal=False</t>
  </si>
  <si>
    <t>OPSP-VAD-0284-2025</t>
  </si>
  <si>
    <t>CO1.REQ.7622666</t>
  </si>
  <si>
    <t>MONICA BEATRIZ RAMIREZ PEREIRA</t>
  </si>
  <si>
    <t>https://community.secop.gov.co/Public/Tendering/OpportunityDetail/Index?noticeUID=CO1.NTC.7501055&amp;isFromPublicArea=True&amp;isModal=False</t>
  </si>
  <si>
    <t>OAG-VAD-0285-2025</t>
  </si>
  <si>
    <t>CO1.REQ.7622827</t>
  </si>
  <si>
    <t>LA PRESENTE ORDEN TIENE POR OBJETO: 1. APOYAR EN LA ORGANIZACIÓN DEL LABORATORIO DE ACUICULTURA (GRANJA EXPERIMENTAL) PARA LAS PRÁCTICAS Y SERVICIOS REQUERIDOS EN EL MISMO, DE CONFORMIDAD CON LA PROGRAMACIÓN ESTABLECIDA. 2. APOYAR CON LA ENTREGA OPORTUNA DE LOS EQUIPOS, MATERIALES E INSUMOS REQUERIDOS EN EL MONTAJE DE PRÁCTICAS Y SERVICIOS DE LABORATORIO QUE GENERA EL LABORATORIO DE ACUICULTURA (GRANJA EXPERIMENTAL). 3. APOYAR EN EL BUEN USO DE EQUIPOS, MATERIALES E INSUMOS DEL LABORATORIO DE ACUICULTURA (GRANJA EXPERIMENTAL). 4. APOYAR EN LA ADMINISTRACIÓN Y ACTUALIZACIÓN DEL INVENTARIO DE BIENES, MATERIALES E INSUMOS DEL LABORATORIO DE ACUICULTURA (GRANJA EXPERIMENTAL). ASÍ COMO ELABORAR Y PRESENTAR LOS INFORMES RESPECTIVOS. 5. APOYAR EN EL CUMPLIMIENTO DE LAS NORMAS Y PROTOCOLOS DEL PLAN INSTITUCIONAL DE GESTIÓN AMBIENTAL – PIGA, EL PROGRAMA DE SEGURIDAD Y SALUD EN EL TRABAJO. 6. APOYAR EN LA VERIFICACIÓN DEL MANTENIMIENTO PREVENTIVO Y CORRECTIVO DE EQUIPOS E INSTALACIONES DEL LABORATORIO DE ACUICULTURA (GRANJA EXPERIMENTAL). 7. APOYAR CON EL MANTENIMIENTO Y MANEJO DE LOS ANIMALES DE CULTIVOS EN LA ESTACIÓN PISCÍCOLA. 8. APOYAR CON LA INFORMACIÓN OPORTUNA SOBRE SITUACIONES QUE AFECTEN EL DESARROLLO DE LAS ACTIVIDADES EN EL LABORATORIO. 9. APOYAR LA ATENCIÓN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INVESTIGACIÓN QUE SE DESARROLLAN EN LA ESTACIÓN EN EL CUMPLIMENTO AL PROYECTO RÓBALO. 12. APOYAR EN EL MANTENIMIENTO, ALIMENTACIÓN Y LIMPIEZA Y MONITOREO DE PECES FEMINIZADOS. 13. APOYAR EN EL MANTENIMIENTO, ALIMENTACIÓN Y LIMPIEZA Y MONITOREO DE EVALUACIÓN DE DIETAS 14. APOYAR EN LA TOMA DE MUESTRAS DE ACTIVIDAD ENZIMÁTICA 15. APOYAR EN EL MANTENIMIENTO, ALIMENTACIÓN Y LIMPIEZA Y MONITOREO DE REPRODUCTORES 16. APOYAR EN EL TRANSPORTE DE PECE DESDE LA CIENAGA GRANDE DE SANTA MARTA HASTA LA ESTACIÓN PSICÍCOLA DE LA INSTITUCIÓN.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</si>
  <si>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IMAEL FABRICIO VARGAS MONTENEGRO</t>
  </si>
  <si>
    <t>JOAQUÍN ALBERTO POMARES BLAISE</t>
  </si>
  <si>
    <t>https://community.secop.gov.co/Public/Tendering/OpportunityDetail/Index?noticeUID=CO1.NTC.7501091&amp;isFromPublicArea=True&amp;isModal=False</t>
  </si>
  <si>
    <t>OAG-VAD-0286-2025</t>
  </si>
  <si>
    <t>CO1.REQ.7622860</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</si>
  <si>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PRECLINICA ODONTOLÓGICA A ESTUDIANTES EN HORARIO DIFERENTES A LOS ASIGNADOS. 6. APOYAR ACTIVIDADES DE COORDINACIÓN ACADÉMICA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</si>
  <si>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MILEIBYS CAROLINA ROJANO DEL TORO</t>
  </si>
  <si>
    <t>https://community.secop.gov.co/Public/Tendering/OpportunityDetail/Index?noticeUID=CO1.NTC.7501415&amp;isFromPublicArea=True&amp;isModal=False</t>
  </si>
  <si>
    <t>OPSP-VAD-0287-2025</t>
  </si>
  <si>
    <t>CO1.REQ.7623619</t>
  </si>
  <si>
    <t>LA PRESENTE ORDEN TIENE POR OBJETO: 1. ASESORAR Y ASISTIR AL RECTOR, EN LA FORMULACIÓN, COORDINACIÓN, EJECUCIÓN Y SEGUIMIENTO DE POLÍTICAS RELACIONADAS CON LOS PROCESOS DE LIDERAZGO INSTITUCIONAL. 2. RESOLVER CONSULTAS, PRESTAR ASISTENCIA Y EMITIR CONCEPTOS PARA LA TOMA DE DECISIONES EN EL MARCO DE SITUACIONES QUE SEAN REMITIDAS POR EL RECTOR SOBRE LOS ESTUDIANTES Y SUS PROCESOS ACADÉMICOS Y DE PARTICIPACIÓN. 3. ASESORAR Y EMITIR RECOMENDACIONES SOBRE LOS PROCESOS INSTITUCIONALES QUE SEAN SOLICITADOS, CON EL FIN DE APOYAR EL CUMPLIMIENTO DE LAS APUESTAS MISIONALES Y DE DESARROLLO DE LA INSTITUCIÓN. 4. PROYECTAR Y/O REVISAR PROYECTOS, ESTRATEGIAS QUE CONLLEVEN AL FORTALECIMIENTO DE LA PARTICIPACIÓN ESTUDIANTIL Y DEL SENTIDO SOCIAL DE LA INSTITUCIÓN. 5. COORDINAR Y ASESORAR LOS PROCESOS INSTITUCIONALES ASOCIADOS A LA PROMOCIÓN DEL LIDERAZGO PARTICIPATIVO. 6. ELABORAR CONCEPTOS, DOCUMENTOS E INFORMES QUE SEAN SOLICITADOS POR EL RECTOR EN EL MARCO DE LAS APUESTAS MISIONALES Y DE DESARROLLO DE LA INSTITUCIÓN ENMARCADOS EN LOS PROCESOS DE LIDERAZGO Y PARTICIPACIÓN ESTUDIANTIL, ASÍ COMO LOS DEMÁS QUE SEAN SOLICITADOS POR EL RECTOR. 7. HACER SEGUIMIENTO AL CUMPLIMIENTO DE LAS APUESTAS DE LIDERAZGO Y PARTICIPACIÓN ESTABLECIDAS EN DOCUMENTOS COMO EL PLAN DE DESARROLLO, PLAN DE GOBIERNO. 8. GESTIONAR, COORDINAR Y HACER SEGUIMIENTO A PROYECTOS Y CONVENIOS QUE SEAN ASIGNADOS POR EL RECTOR DE LA UNIVERSIDAD. 9. COORDINAR Y PARTICIPAR EN GRUPOS Y/O COMITÉS ESPECIALES RESPONSABLES DE LA FORMULACIÓN DE PROYECTOS Y/O ESTRATEGIAS INSTITUCIONALES. 10. ELABORAR INFORMES EN LOS QUE SE EVIDENCIE EL IMPACTO DE LA POLÍTICA DE LIDERAZGO INSTITUCIONAL SOBRE EL BIENESTAR DE LOS ESTUDIANTES. 11. DISEÑAR INDICADORES QUE PERMITAN REALIZAR SEGUIMIENTO EFECTIVO A LAS POLÍTICAS INSTITUCIONALES SOBRE LIDERAZGO Y PARTICIPACIÓN. 12. RENDIR INFORMES MENSUALES O EN EL PLAZO O MOMENTO QUE SU SUPERVISOR LO REQUIERA, SOBRE LAS ACTIVIDADES DESARROLLADAS EN CUMPLIMIENTO DE LA ORDEN DE PRESTACIÓN DE SERVICIOS. 13. CUMPLIR CON LOS PROCEDIMIENTOS DEL PROCESO DE GESTIÓN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</si>
  <si>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VANESSA RAQUEL MIER GARCIA</t>
  </si>
  <si>
    <t>PABLO HERNÁN VERA SALAZAR</t>
  </si>
  <si>
    <t>https://community.secop.gov.co/Public/Tendering/OpportunityDetail/Index?noticeUID=CO1.NTC.7501962&amp;isFromPublicArea=True&amp;isModal=False</t>
  </si>
  <si>
    <t>OPSP-VAD-0288-2025</t>
  </si>
  <si>
    <t>CO1.REQ.7622887</t>
  </si>
  <si>
    <t>LA PRESENTE ORDEN TIENE POR OBJETO: 1. REALIZAR ACOMPAÑAMIENTO AL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</si>
  <si>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ALISON DANIELA FONTALVO NAVARRO</t>
  </si>
  <si>
    <t>ADRIANO ISRAEL GUERRA</t>
  </si>
  <si>
    <t>https://community.secop.gov.co/Public/Tendering/OpportunityDetail/Index?noticeUID=CO1.NTC.7501442&amp;isFromPublicArea=True&amp;isModal=False</t>
  </si>
  <si>
    <t>OPSP-VAD-0289-2025</t>
  </si>
  <si>
    <t>CO1.REQ.7623360</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</si>
  <si>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IBIRICO, ALBANIA, ALGARROBO”, REALIZANDO LAS SIGUIENTES ACTIVIDADES: 1. APOYAR EN LA BÚSQUEDA DE LA NORMATIVA INSTITUCIONAL Y NACIONAL Y SU APLICABILIDAD EN LA ESTRUCTURACIÓN DEL MARCO JURÍDICO DE LAS ÓRDENES DE GASTO Y CONVENIOS DEL PROYECTO. 2. APOYAR EN LA EMISIÓN DE CONCEPTOS JURÍDICOS DE ACUERDO CON LAS NECESIDADES ESPECÍFICAS DEL COMPONENTE ADMINISTRATIVO DEL PROYECTO Y DE LAS SOLICITUDES EXPRESAS DE LA DIRECCIÓN DEL PROYECTO. 3. APOYAR EN LA PROYECCIÓN DE RESPUESTAS A REQUERIMIENTOS DE BASE JURÍDICA DE LOS DIFERENTES ACTORES DEL PROYECTO, DEL SGR, ENTES DE CONTROL Y OTRAS INSTANCIAS. 4. APOYAR EN LA ELABORACIÓN Y/O REVISIÓN DE LAS ÓRDENES, RESOLUCIONES, ACTAS Y OTROS DOCUMENTOS DE BASE JURÍDICA DEL PROYECTO. 5. REALIZAR LA REVISIÓN FINAL DE LOS DOCUMENTOS PRECONTRACTUALES EN LA PLATAFORMA GEDOCO, DE LAS PERSONAS EN PROCESO DE VINCULACIÓN AL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</si>
  <si>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MILAGRO ELENA GÁMEZ OSPINO</t>
  </si>
  <si>
    <t>https://community.secop.gov.co/Public/Tendering/OpportunityDetail/Index?noticeUID=CO1.NTC.7501979&amp;isFromPublicArea=True&amp;isModal=False</t>
  </si>
  <si>
    <t>OPSP-VAD-0290-2025</t>
  </si>
  <si>
    <t>CO1.REQ.7623674</t>
  </si>
  <si>
    <t>LA PRESENTE ORDEN TIENE POR OBJETO: PRESTAR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</si>
  <si>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MARTHA CECILIA FRANCO PACHECO</t>
  </si>
  <si>
    <t>https://community.secop.gov.co/Public/Tendering/OpportunityDetail/Index?noticeUID=CO1.NTC.7502128&amp;isFromPublicArea=True&amp;isModal=False</t>
  </si>
  <si>
    <t>OPSP-VAD-0291-2025</t>
  </si>
  <si>
    <t>CO1.REQ.7624006</t>
  </si>
  <si>
    <t>LA PRESENTE ORDEN TIENE POR OBJETO: 1. APOYAR EN EL DIAGNOSTICO DE LOS RECURSOS DE TI CON LOS QUE CUENTA LA INFRAESTRUCTURA DE RED DE UNIMAGDALENA PARA APOYAR LOS PROCESOS ESTRATÉGICOS, MISIONALES Y DE APOYO. 2. APOYAR EN LA PLANEACIÓN Y EJECUCIÓN DE LAS ACTIVIDADES DE MANTENIMIENTO PREVENTIVO Y CORRECTIVO DE LAS RED DE DATOS DE UNIMAGDALENA. 3.APOYAR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</si>
  <si>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DAGOBERTO BARBOSA CARVAJALINO</t>
  </si>
  <si>
    <t>https://community.secop.gov.co/Public/Tendering/OpportunityDetail/Index?noticeUID=CO1.NTC.7502147&amp;isFromPublicArea=True&amp;isModal=False</t>
  </si>
  <si>
    <t>OPSP-VAD-0292-2025</t>
  </si>
  <si>
    <t>CO1.REQ.7624029</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</si>
  <si>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</si>
  <si>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ROSEMBER EMILIO RIVADENEIRA BERMUDEZ</t>
  </si>
  <si>
    <t>https://community.secop.gov.co/Public/Tendering/OpportunityDetail/Index?noticeUID=CO1.NTC.7502180&amp;isFromPublicArea=True&amp;isModal=False</t>
  </si>
  <si>
    <t>OPSP-VAD-0293-2025</t>
  </si>
  <si>
    <t>CO1.REQ.7642691</t>
  </si>
  <si>
    <t>LA PRESENTE ORDEN TIENE POR OBJETO: PRESTACIÓN DE SERVICIOS PROFESIONALES EN EL MARCO DEL PROYECTO BPIN 2020000100116 "FORTALECIMIENTO DE LA CAPACIDAD PRODUCTIVA Y COMERCIAL DE LA CADENA DE SUMINISTRO DEL QUESO COSTEÑO EN LAS SUBREGIONES DEL CARIBE COLOMBIANO, DEPARTAMENTOS DE MAGDALENA, CÓRDOBA, LA GUAJIRA" Y EL PROYECTO BPIN 2020000100417 "DISEÑO E IMPLEMENTACIÓN DE SISTEMAS INTELIGENTES PARA LA GESTIÓN DE RECURSOS Y DETECCIÓN DE ENFERMEDADES EN SISTEMAS DE PRODUCCIÓN EN BANANO EN LOS DEPARTAMENTOS DE LA GUAJIRA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SOLICITAR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</si>
  <si>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ANGELA VANESSA IBARRA BOLAÑOS </t>
  </si>
  <si>
    <t>https://community.secop.gov.co/Public/Tendering/OpportunityDetail/Index?noticeUID=CO1.NTC.7521639&amp;isFromPublicArea=True&amp;isModal=False</t>
  </si>
  <si>
    <t>OPSP-VAD-0294-2025</t>
  </si>
  <si>
    <t>CO1.REQ.7643660</t>
  </si>
  <si>
    <t>LA PRESENTE ORDEN TIENE POR OBJETO: PRESTACIÓN DE SERVICIOS PROFESIONALES EN EL MARCO DEL PROYECTO BPIN 2021000100084 "FORTALECIMIENTO DE LAS CAPACIDADES INSTITUCIONALES PARA LA INVESTIGACIÓN DEL CULTIVO Y REPRODUCCIÓN INDUCIDA DE LA LISA (MUGIL INCILIS) COMO UNA ALTERNATIVA PARA SU CONSERVACIÓN EN EL CARIBE COLOMBIANO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</si>
  <si>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MARINA LUZ VILLAZON TURIZO</t>
  </si>
  <si>
    <t>https://community.secop.gov.co/Public/Tendering/OpportunityDetail/Index?noticeUID=CO1.NTC.7522380&amp;isFromPublicArea=True&amp;isModal=False</t>
  </si>
  <si>
    <t>OPSP-VAD-0295-2025</t>
  </si>
  <si>
    <t>CO1.REQ.7644169</t>
  </si>
  <si>
    <t>LA PRESENTE ORDEN TIENE POR OBJETO: PRESTACIÓN DE SERVICIOS PROFESIONALES EN EL MARCO DEL PROYECTO BPIN 2022000100019 "DISEÑO E IMPLEMENTACIÓN DE ESTRATEGIAS PARA EL FORTALECIMIENTO DE CAPACIDADES LOCALES QUE PERMITAN REDUCIR LA VULNERABILIDAD FRENTE AL CAMBIO CLIMÁTICO EN LOS DEPARTAMENTO DEL MAGDALENA Y LA GUAJIRA" DESARROLLANDO LAS SIGUIENTES ACTIVIDADES: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</si>
  <si>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DRAYDA CAROLINA SANTIZ ROSAS</t>
  </si>
  <si>
    <t>https://community.secop.gov.co/Public/Tendering/OpportunityDetail/Index?noticeUID=CO1.NTC.7522922&amp;isFromPublicArea=True&amp;isModal=False</t>
  </si>
  <si>
    <t>OPSP-VAD-0296-2025</t>
  </si>
  <si>
    <t>CO1.REQ.7642675</t>
  </si>
  <si>
    <t>LA PRESENTE ORDEN TIENE POR OBJETO: PRESTACIÓN DE SERVICIOS PROFESIONALES EN EL MARCO DEL PROYECTO DE IMPLEMENTACIÓN DE UNA PLATAFORMA DE DATOS ABIERTOS BASADA EN AIOT PARA EL ANÁLISIS Y GESTIÓN DE RIESGOS AMBIENTALES Y CLIMÁTICOS EN EL CORREDOR MINERO DE LOS MUNICIPIOS LA JAGUA DE IBIRICO-ALBANIA-ALGARROBO DESARROLLANDO LAS SIGUIENTES ACTIVIDADES: 1. APOYAR EN EL SEGUIMIENTO DE LAS ACTIVIDADES ADMINISTRATIVAS Y TÉCNICAS DEL PROYECTO, VERIFICANDO QUE SE CUMPLAN A CONFORMIDAD CON LO ESTABLECIDO POR LA UNIVERSIDAD DEL MAGDALENA Y EL SISTEMA GENERAL DE REGALÍAS. 2. APOYAR EL SEGUIMIENTO A LA EJECUCIÓN DEL PROYECTO EN TÉRMINOS DE ALCANCE, TIEMPO, OBJETIVOS, BENEFICIARIOS Y FUENTES DE FINANCIACIÓN. 3. APOYAR EN LA REVISIÓN DE LA INFORMACIÓN Y DOCUMENTACIÓN QUE SOPORTA LOS AVANCES DE EJECUCIÓN Y ES REPORTADA EN LA PLATAFORMA GESPROY. 4. APOYAR EN LA ELABORACIÓN DEL INFORME MENSUAL DEL PROYECTO, REGISTRANDO LAS ACTIVIDADES DE SUPERVISIÓN REALIZADAS. 5. APOYAR LA VERIFICACIÓN DEL CUMPLIMIENTO DE COMPROMISOS, PROCEDIMIENTOS Y ESPECIFICACIONES COMPROMETIDAS EN EL PROYECTO SE EJECUTEN DE FORMA CORRECTA. 6. APOYAR EL SEGUIMIENTO A LA MATRIZ DE RIESGOS DEL PROYECTO. 7. APOYAR EN EL SEGUIMIENTO DE LAS ACTIVIDADES, ENTREGABLES O PRODUCTOS MGA COMPROMETIDOS DURANTE LA EJECUCIÓN DEL PROYECTO. 8. APOYAR EN LOS REQUERIMIENTOS DE LA UNIVERSIDAD DEL MAGDALENA Y LOS DIFERENTES ENTES DE CONTROL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</si>
  <si>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JENIFER PAOLA CANTILLO CEVERICHE</t>
  </si>
  <si>
    <t>https://community.secop.gov.co/Public/Tendering/OpportunityDetail/Index?noticeUID=CO1.NTC.7521744&amp;isFromPublicArea=True&amp;isModal=False</t>
  </si>
  <si>
    <t>OPSP-VAD-0297-2025</t>
  </si>
  <si>
    <t>CO1.REQ.7643527</t>
  </si>
  <si>
    <t>LA PRESENTE ORDEN TIENE POR OBJETO: PRESTAR SERVICIOS PROFESIONALES COMO APOYO GENERAL A LA SUPERVISIÓN Y PROCESOS DE APRUEBA Y ENVÍA EN GESPROY PARA LOS PROYECTOS DEL SISTEMA GENERAL DE REGALÍAS EJECUTADOS POR LA UNIVERSIDAD DEL MAGDALENA, REALIZANDO LAS SIGUIENTES ACTIVIDADES:1.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</si>
  <si>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MARIA CARDONA HERNANDEZ</t>
  </si>
  <si>
    <t>https://community.secop.gov.co/Public/Tendering/OpportunityDetail/Index?noticeUID=CO1.NTC.7522145&amp;isFromPublicArea=True&amp;isModal=False</t>
  </si>
  <si>
    <t>OPSP-VAD-0298-2025</t>
  </si>
  <si>
    <t>CO1.REQ.7675732</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</si>
  <si>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LA COORDINACIÓN DE LAS ACTIVIDADES OPERATIVAS DE PLANEACIÓN Y PROGRAMACIÓN DE LA GESTIÓN ADMINISTRATIVA. 5.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</si>
  <si>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DANIEL EGEA PACHECO</t>
  </si>
  <si>
    <t>JORGE GÓMEZ ROJAS</t>
  </si>
  <si>
    <t>https://community.secop.gov.co/Public/Tendering/OpportunityDetail/Index?noticeUID=CO1.NTC.7553749&amp;isFromPublicArea=True&amp;isModal=False</t>
  </si>
  <si>
    <t>OPSP-VAD-0299-2025</t>
  </si>
  <si>
    <t>CO1.REQ.7675793</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</si>
  <si>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RECTORÍA.9. ASESORAR A LA DIRECCIÓN DE DESARROLLO ESTUDIANTIL CON LAS ACTIVIDADES DESARROLLADAS EN EL FONDO DE SOLIDARIDAD UNIMAGDALENA, 2.0. ACORDE A LOS LINEAMIENTOS DE LA RESOLUCIÓN 253 DE 2021. 10. APOYAR A LA DIRECCIÓN DE DESARROLLO ESTUDIANTIL EN LOS PROCESOS DE ADMISIÓN Y DE INDUCCIÓN DE LOS ESTUDIANTES QUE INGRESAN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</si>
  <si>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DANIELA SOFIA DE LA ROSA GARCIA</t>
  </si>
  <si>
    <t>https://community.secop.gov.co/Public/Tendering/OpportunityDetail/Index?noticeUID=CO1.NTC.7553792&amp;isFromPublicArea=True&amp;isModal=False</t>
  </si>
  <si>
    <t>OAG-VAD-0300-2025</t>
  </si>
  <si>
    <t>CO1.REQ.7690441</t>
  </si>
  <si>
    <t>LA PRESENTE ORDEN TIENE POR OBJETO: 1. APOYAR A LA VICERRECTORÍA ADMINISTRATIVA , EN EL DESARROLLO DE ACTIVIDADES ADMINISTRATIVAS. 2. APOYAR EN LA ATENCIÓN AL PÚBLICO EN GENERAL. 3. RECIBIR Y HACER SEGUIMIENTO A CORRESPONDENCIA INTERNAS RECIBIDAS Y ENVIADAS FÍSICAS Y DIGITALES, EXTERNAS RECIBIDAS Y ENVIADAS. 4. DAR RESPUESTA OPORTUNA A SOLICITUDES PRESENTADAS A LA DEPENDENCIA. 5. MANTENER ACTUALIZADO LA BASE DE DATOS DE CORRESPONDENCIA TRAMITADA. 6. APOYAR EN LA ORGANIZACIÓN DE ARCHIVOS PARA TRANSFERENCIA DOCUMENTAL DE LA VIGENCIA ESPECIFICADA. 7. APOYO LOGÍSTICO EN LOS EVENTOS ORGANIZADOS POR LA DEPENDENCIA. 8. CREAR PROCEDIMIENTO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</si>
  <si>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CONCEPCION PINEDO MURGAS</t>
  </si>
  <si>
    <t>https://community.secop.gov.co/Public/Tendering/OpportunityDetail/Index?noticeUID=CO1.NTC.7568832&amp;isFromPublicArea=True&amp;isModal=False</t>
  </si>
  <si>
    <t>OPSP-VAD-0301-2025</t>
  </si>
  <si>
    <t>CO1.REQ.7690738</t>
  </si>
  <si>
    <t>LA PRESENTE ORDEN TIENE POR OBJETO: LA PRESTACIÓN DE SERVICIOS PROFESIONALES EN MARCO DEL PROYECTO BPIN 2020000100036 "IMPLEMENTACIÓN DE SISTEMAS PRODUCTIVOS EN LA PISCICULTURA MARINA DEL RÓBALO PARA EL FOMENTO DE SU PRODUCCIÓN EN EL DEPARTAMENTO DEL MAGDALENA" DESARROLLANDO LAS SIGUIENTE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</si>
  <si>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LEANDRO JOSE PEÑA RODRIGUEZ</t>
  </si>
  <si>
    <t>https://community.secop.gov.co/Public/Tendering/OpportunityDetail/Index?noticeUID=CO1.NTC.7568896&amp;isFromPublicArea=True&amp;isModal=False</t>
  </si>
  <si>
    <t>OPSP-VAD-0302-2025</t>
  </si>
  <si>
    <t>CO1.REQ.7688088</t>
  </si>
  <si>
    <t>LA PRESENTE ORDEN TIENE POR OBJETO: 1. APOYAR AL GRUPO INTERNO DE SERVICIOS GENERALES EN LA ATENCIÓN A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ELÉCTRICOS, VEHÍCULOS INSTITUCIONALES, ASCENSORES, SOLDADURA, CERRAJERÍA, POLARIZADOS, LAVADO DE ALBERCAS, CARPINTERÍA EN MADERA Y PLANTAS ELÉCTRICAS.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</si>
  <si>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PATRICIA RIASCOS FANDIÑO</t>
  </si>
  <si>
    <t>https://community.secop.gov.co/Public/Tendering/OpportunityDetail/Index?noticeUID=CO1.NTC.7568873&amp;isFromPublicArea=True&amp;isModal=False</t>
  </si>
  <si>
    <t>OAG-VAD-0305-2025</t>
  </si>
  <si>
    <t>CO1.REQ.7705046</t>
  </si>
  <si>
    <t>LA PRESENTE ORDEN TIENE POR OBJETO: 1. APOYAR EN LA FORMULACIÓN, CREACIÓN Y PUESTA EN MARCHA DE LAS INICIATIVAS Y/O PROGRAMAS AFINES A TALENTO MAGDALENA, TALES COMO: TALENTO MAGDALENA SENIOR Y PROGRAMA DE BECAS, TALENTO EXCELENCIA. 2. APOYAR EN EL ESTABLECIMIENTO DE OBJETIVOS, INDICADORES Y METAS QUE PERMITAN EL SEGUIMIENTO, EVALUACIÓN Y MEJORAS CONTINUAS DE LOS FINES DEL PROGRAMA TALENTO MAGDALENA. 3. APOYAR EN LA ELABORACIÓN DE OBJETIVOS, INDICADORES Y METAS QUE PERMITAN LA EVALUACIÓN DEL IMPACTO DE LOS RESULTADOS DEL PROGRAMA TALENTO MAGDALENA. 4. APOYAR EN LA CONSTRUCCIÓN DE INDICADORES DE RESULTADOS E IMPACTO, TEXTOS ACADÉMICOS Y OTROS A FINES DE LA GESTIÓN. 5. ELABORAR Y/O ADAPTAR METODOLÓGIA QUE PERMITA EVALUAR Y OPERAR LAS DISTINTAS ESTRATEGIAS DEL PROGRAMA TALENTO MAGDALENA. 6. APOYAR EN LA CONSOLIDACIÓN, SEGUIMIENTO Y CUMPLIMIENTO DE LOS CONVENIOS QUE SE SUSCRIBAN ENTRE UNIMAGDALENA Y OTRAS ENTIDADES CON LA FINALIDAD DE FAVORECER EL ALCANCE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</si>
  <si>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 JOSE MOLINA BARRIOS</t>
  </si>
  <si>
    <t>https://community.secop.gov.co/Public/Tendering/OpportunityDetail/Index?noticeUID=CO1.NTC.7583248&amp;isFromPublicArea=True&amp;isModal=False</t>
  </si>
  <si>
    <t>OPSP-VAD-0306-2025</t>
  </si>
  <si>
    <t>CO1.REQ.7704654</t>
  </si>
  <si>
    <t>LA PRESENTE ORDEN TIENE POR OBJETO: 1. APOYAR EN LA ORGANIZACIÓN Y CONTROL DE HORAS DE SERVICIO SOCIAL CUMPLIDAS POR CADA ESTUDIANTE BENEFICIARIO DEL PROGRAMA TALENTO MAGDALENA Y TALENTO SANTA MARTA. 2. LLEVAR REGISTRO Y ORGANIZACIÓN DE REUNIONES GRUPALES Y GESTIÓN DE ACTAS DE REUNIÓN Y CONTROL. 3. APOYAR EN LA ELABORACIÓN DE PROCESOS, FLUJOGRAMA DE PROCESOS Y FORMATOS DE LAS ACTIVIDADES DESARROLLADAS EN EL PROGRAMA TALENTO MAGDALENA Y TALENTO SANTA MARTA QUE FAVOREZCAN LA ORGANIZACIÓN, TRAZABILIDAD Y CALIDAD. 4. APOYAR EN EL TRÁMITE DE SOLICITUDES ASOCIADAS CON EL PROGRAMA DE ALMUERZOS Y REFRIGERIOS Y LLEVAR CONTROL DE ESTUDIANTES REINCIDENTES EN FALTAS Y NOTIFICAR SOBRE LA DEBIDA SANCIÓN O AMONESTACIÓN A LA COORDINACIÓN DEL PROGRAMA. 5. APOYAR EN EL REGISTRO Y CONTROL DE LAS ACTAS DE COMPROMISO REFERENCIADAS EN EL REGLAMENTO DEL PROGRAMA TALENTO MAGDALENA. 6. APOYAR EN LA ORGANIZACIÓN Y CONTROL DE SOLICITUDES, PETICIONES REQUERIDAS AL PROGRAMA TALENTO MAGDALENA. 7. APOYAR EN LA IDENTIFICACIÓN Y MEJORA DE LOS PROCESOS DE GRADOS, INGRESO, SERVICIO SOCIAL, ENTREGA DE COMPUTADORES, AUXILIO DE MANUTENCIÓN, PLANES DE ACOMPAÑAMIENTO, CURSOS PREPARATORIOS, Y OTROS QUE SE REALICEN EN EL MARCO DEL PROGRAMA TALENTO MAGDALENA. 8. APOYAR EN LA CONSTRUCCIÓN DE INFORMES DE RESULTADOS Y GESTIÓN DEL PROGRAMA TALENTO MAGDALENA. 9. APOYAR EN LA ELABORACIÓN DE PLANES FINANCIEROS PARA LOS ESTUDIANTES BENEFICIARIOS EN RIESGO DE DESERCIÓN POR VULNERABILIDAD SOCIOECONÓMICA.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</si>
  <si>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LUZ NARIZ BOLAÑO FONTALVO</t>
  </si>
  <si>
    <t>https://community.secop.gov.co/Public/Tendering/OpportunityDetail/Index?noticeUID=CO1.NTC.7583631&amp;isFromPublicArea=True&amp;isModal=False</t>
  </si>
  <si>
    <t>OPSP-VAD-0307-2025</t>
  </si>
  <si>
    <t>CO1.REQ.7705336</t>
  </si>
  <si>
    <t>LA PRESENTE ORDEN TIENE POR OBJETO: 1. APOYAR EN EL REGISTRO Y CONTROL DE LAS ACTAS DE COMPROMISO REFERENCIADAS EN EL REGLAMENTO DEL PROGRAMA TALENTO SANTA MARTA. 2. APOYAR EN LA ORGANIZACIÓN Y CONTROL DE SOLICITUDES, PETICIONES REQUERIDAS AL PROGRAMA TALENTO SANTA MARTA. 3. APOYAR EN LA IDENTIFICACIÓN Y MEJORA DE LOS PROCESOS DE GRADOS, INGRESO, SERVICIO SOCIAL, ENTREGA DE COMPUTADORES, AUXILIO DE MANUTENCIÓN, PLANES DE ACOMPAÑAMIENTO, CURSOS PREPARATORIOS, Y OTROS QUE SE REALICEN EN EL MARCO DEL PROGRAMA TALENTO SANTA MARTA. 4. APOYAR EN LA CONSTRUCCIÓN DE INFORMES DE RESULTADOS Y GESTIÓN DEL PROGRAMA TALENTO MAGDALENA. 5. APOYAR EN LA ELABORACIÓN DE PLANES FINANCIEROS PARA LOS ESTUDIANTES BENEFICIARIOS EN RIESGO DE DESERCIÓN POR VULNERABILIDAD SOCIOECONÓMICA. 6. ASESORAR A LA DIRECCIÓN DE DESARROLLO ESTUDIANTIL EN LAS ACTIVIDADES QUE SE REALICEN EN EL MARCO DE LA EJECUCIÓN DEL PROGRAMA TALENTO SANTA MARTA. 7. APOYAR A LOS PROFESIONALES QUE SE CONTRATEN EN EL ACOMPAÑAMIENTO SOCIOECONÓMICO PARA LOS ESTUDIANTES DEL TALENTO SANTA MARTA 8. ASESORAR A LA DIRECCIÓN DE DESARROLLO ESTUDIANTIL EN LAS ESTRATEGIAS DISEÑADAS PARA FAVORECER LA PERMANENCIA Y GRADUACIÓN ESTUDIANTIL Y DISMINUIR LOS ÍNDICES DE DESERCIÓN DE LOS ESTUDIANTES DEL PROGRAMA TALENTO SANTA MARTA. 9. APOYAR A LA DIRECCIÓN DE DESARROLLO ESTUDIANTIL EN LA GESTIÓN DE LOS RECURSOS Y/O HERRAMIENTAS PARA LA REALIZACIÓN DE ACTIVIDADES QUE PROMUEVAN LA PROTECCIÓN, PROMOCIÓN Y PREVENCIÓN DE LOS DERECHOS DE LOS ESTUDIANTES DEL PROGRAMA TALENTO SANTA MARTA. 10. APOYAR A LA DIRECCIÓN DE DESARROLLO ESTUDIANTIL EN LA RECOPILACIÓN DE LA INFORMACIÓN Y ENTREGA DE INFORMES SOLICITADOS POR EL SUPERVISOR DE LA ORDEN DE LOS AVANCES DEL PROGRAMA TALENTO SANTA MARTA. 11. APOYAR A LA DIRECCIÓN DE DESARROLLO ESTUDIANTIL EN LA ORGANIZACIÓN Y PLANEACIÓN DE LAS CARACTERIZACIONES SOCIOECONÓMICAS DE LAS FAMILIAS DE LOS ESTUDIANTES PERTENECIENTES AL PROGRAMA TALENTO SANTA MARTA. 12. PRESENTAR INFORME DE LAS CARACTERIZACIONES SOCIOECONÓMICAS DE LAS FAMILIAS DE LOS ESTUDIANTES PERTENECIENTES AL PROGRAMA TALENTO SANTA MARTA. 13.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</si>
  <si>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EDILMER ENRIQUE SARMIENTO ANCHILA</t>
  </si>
  <si>
    <t>https://community.secop.gov.co/Public/Tendering/OpportunityDetail/Index?noticeUID=CO1.NTC.7583645&amp;isFromPublicArea=True&amp;isModal=False</t>
  </si>
  <si>
    <t>OPSP-VAD-0308-2025</t>
  </si>
  <si>
    <t>CO1.REQ.7704936</t>
  </si>
  <si>
    <t>LA PRESENTE ORDEN TIENE POR OBJETO: SERVICIOS PROFESIONALES COMO APOYO, SEGUIMIENTO Y CONTROL, DESARROLLANDO LAS SIGUIENTES ACTIVIDADES: 1. APOYAR LA GESTIÓN OPERATIVA E INTEGRAL DE PROCEDIMIENTOS E INFORMACIÓN DOCUMENTADA DEL PROCESO DE GESTIÓN DE TALENTO HUMANO. 2. APOYAR EN EL DISEÑO E IMPLEMENTAR LOS INSTRUMENTOS REQUERIDOS PARA LA EJECUCIÓN DE LOS PROCEDIMIENTOS. 3. APOYAR EN LA ACTUALIZACIÓN DE LAS HOJAS DE VIDA DE EMPLEADOS PÚBLICOS, FORMULACIÓN Y DISEÑO DE POLÍTICAS Y PLANES ESTRATÉGICOS 4. REALIZAR LA REVISIÓN Y ANÁLISIS DE INDICADORES DE GESTIÓN .5. APOYAR EN LA ELABORACIÓN DE INFORMES DE SEGUIMIENTO Y AVANCES DEL PROCESO DE GESTIÓN DE TALENTO HUMANO. 6. APOYAR LAS ACTIVIDADES DE SEGURIDAD Y SALUD EN EL TRABAJO Y DESARROLLO ORGANIZACIONAL.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</si>
  <si>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OLGA LUCIA BRITO VALENCIA</t>
  </si>
  <si>
    <t>YELINE LIZETH GRANADOS RUIZ</t>
  </si>
  <si>
    <t>https://community.secop.gov.co/Public/Tendering/OpportunityDetail/Index?noticeUID=CO1.NTC.7584102&amp;isFromPublicArea=True&amp;isModal=False</t>
  </si>
  <si>
    <t>OPSP-VAD-0309-2025</t>
  </si>
  <si>
    <t>CO1.REQ.7706121</t>
  </si>
  <si>
    <t>LA PRESENTE ORDEN TIENE POR OBJETO: 1. APOYAR EN LA ORGANIZACIÓN DE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2025 3. APOYAR LA ACTUALIZACIÓN DEL PORTAL WEB DE LA VICERRECTORÍA DE EXTENSIÓN Y PROYECCIÓN SOCIAL 4. APOYAR EN LA CREACIÓN DE CONTENIDOS CREATIVOS MENSUALES PARA APORTAR AL CRECIMIENTO Y A LA CONSOLIDACIÓN DE LA COMUNIDAD DIGITAL, A TRAVÉS DE LAS REDES SOCIALES DE LA VICERRECTORÍA DE EXTENSIÓN Y PROYECCIÓN SOCIAL 5. REALIZAR TRABAJOS AUDIOVISUALES, SOBRE TEMAS INFORMATIVOS DE LA VICERRECTORÍA DE EXTENSIÓN Y PROYECCIÓN SOCIAL, QUE SE PUBLICARÁN EN LAS REDES SOCIALES INSTITUCIONALES 6. APOYAR EN LA TOMA DE FOTOGRAFÍAS, GRABACIÓN Y EDICIÓN DE CONTENIDOS AUDIOVISUALES PARA REDES SOCIALES 7. APOYAR EN LAS CAMPAÑAS ESTRATÉGICAS DIGITALES QUE APORTEN AL POSICIONAMIENTO Y FIDELIZACIÓN DE LA COMUNIDAD DIGITAL INSTITUCIONAL Y EN LAS ESTRATEGIAS DE MARKETING DIGITAL PARA POTENCIALIZAR EL RECONOCIMIENTO DE LA MARCA UNIMAGDALENA 8.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</si>
  <si>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ALBERTO JOSE JIMENEZ ALFARO</t>
  </si>
  <si>
    <t>https://community.secop.gov.co/Public/Tendering/OpportunityDetail/Index?noticeUID=CO1.NTC.7584183&amp;isFromPublicArea=True&amp;isModal=False</t>
  </si>
  <si>
    <t>OAG-VAD-0310-2025</t>
  </si>
  <si>
    <t>CO1.REQ.7705800</t>
  </si>
  <si>
    <t>LA PRESENTE ORDEN TIENE POR OBJETO: 1. APOYAR A LA DIRECCIÓN  TÉCNICA DEL PROGRAMA EN LOS COMPONENTES ACADÉMICOS DE LOS PROCESOS DE AUTOEVALUACIÓN PARA LA RENOVACIÓN DEL REGISTRO CALIFICADO Y LA ACREDITACIÓN DEL PROGRAMA DE INGENIERÍA AGRONÓMICA. 2. APOYAR EN LA ELABORACIÓN DE INFORMES Y EN LA PRESENTACIÓN DE RESULTADOS RELACIONADOS CON LA CALIDAD ACADÉMICA DEL PROGRAMA, CON EL FIN DE FACILITAR LA RENOVACIÓN DEL REGISTRO CALIFICADO Y LOS PROCESOS DE ACREDITACIÓN NACIONALES E INTERNACIONALES. 3. APOYAR EN LA RECOPILACIÓN DE DATOS Y DOCUMENTACIÓN REQUERIDA PARA LOS INFORMES DE AUTOEVALUACIÓN, ASEGURANDO QUE LA INFORMACIÓN SEA PRECISA Y ESTÉ ACTUALIZADA, CONFORME A LOS LINEAMIENTOS DE LAS ENTIDADES ACREDITADORAS. 4. APOYAR EN LA ELABORACIÓN Y ACTUALIZACIÓN DEL PLAN DE ACREDITACIÓN DEL PROGRAMA DE INGENIERÍA AGRONÓMICA, ASEGURANDO QUE ESTÉ ALINEADO CON LOS CRITERIOS DE CALIDAD ESTABLECIDOS POR LAS ENTIDADES ACREDITADORAS Y EL SISTEMA EDUCATIVO NACIONAL.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</si>
  <si>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ADRIANA JOSE FREILE BRITO</t>
  </si>
  <si>
    <t>https://community.secop.gov.co/Public/Tendering/OpportunityDetail/Index?noticeUID=CO1.NTC.7584164&amp;isFromPublicArea=True&amp;isModal=False</t>
  </si>
  <si>
    <t>OPSP-VAD-0311-2025</t>
  </si>
  <si>
    <t>CO1.REQ.7706007</t>
  </si>
  <si>
    <t>LA PRESENTE ORDEN TIENE POR OBJETO: 1. APOYAR EN EL SEGUIMIENTO DE PROYECTOS Y ACTIVIDADES DE GESTIÓN A CARGO DE LA DIRECCIÓN ADMINISTRATIVA Y SUS GRUPOS DE TRABAJO ADSCRITOS. 2. APOYAR EN LA ELABORACIÓN Y ORGANIZACIÓN DE INFORMES DE EJECUCIÓN PRESUPUESTAL. 3. APOYAR EN LA PROYECCIÓN DE SOLICITUDES DE MOVIMIENTOS PRESUPUESTALES SEGÚN REQUERIMIENTOS DE LA DEPENDENCIA. 4. APOYAR LA ELABORACIÓN DE INFORMES Y SEGUIMIENTO SOBRE LA GESTIÓN CONTRACTUAL DE LA DIRECCIÓN ADMINISTRATIVA. 5. APOYAR EN LA ELABORACIÓN Y PREPARACIÓN DE INFORMES SOBRE LAS ACTIVIDADES Y GESTIÓN DE LA DEPENDENCIA. 6. APOYAR EN LA REVISIÓN DE DOCUMENTOS SOPORTE DE RESOLUCIONES Y TRÁMITE DE PAGO, CUANDO CORRESPONDA. 7. APOYAR EN LA REVISIÓN Y VERIFICACIÓN DE LOS RECIBIDOS A SATISFACCIÓN Y SOPORTES PRESENTADOS POR LOS SUPERVISORES DE CONTRATOS SUSCRITOS POR EL DIRECTOR ADMINISTRATIVO. 8. APOYAR EN LA ORGANIZACIÓN DEL ARCHIVO DE CONTRATOS DE LA DIRECCIÓN ADMINISTRATIVA, SEGÚN LAS NORMAS Y LINEAMIENTOS GENERALES E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</si>
  <si>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MAYRENA MARGARITA NUÑEZ SEVILLA</t>
  </si>
  <si>
    <t>https://community.secop.gov.co/Public/Tendering/OpportunityDetail/Index?noticeUID=CO1.NTC.7584225&amp;isFromPublicArea=True&amp;isModal=False</t>
  </si>
  <si>
    <t>OAG-VAD-0312-2025</t>
  </si>
  <si>
    <t>CO1.REQ.7706401</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</si>
  <si>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</si>
  <si>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ANGEL ENRIQUE RUIZ MIER</t>
  </si>
  <si>
    <t>https://community.secop.gov.co/Public/Tendering/OpportunityDetail/Index?noticeUID=CO1.NTC.7585338&amp;isFromPublicArea=True&amp;isModal=False</t>
  </si>
  <si>
    <t>OPSP-VAD-0313-2025</t>
  </si>
  <si>
    <t>CO1.REQ.7705479</t>
  </si>
  <si>
    <t>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REALIZACIÓN Y REDACCIÓN DE LIBRETOS PARA LOS EVENTOS QUE ASÍ LO REQUIERAN. 11. APOYAR EN EL ENVÍO DE BOLETINES DE PRENSA A LOS DIFERENTES MEDIOS DE COMUNICACIÓN PARA SU POSTERIOR DIVULGACIÓN. 12. REALIZAR LA REDACCIÓN DE NOTICIAS PARA EMITIR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</si>
  <si>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DANISA OFIR VARELA MENDOZA</t>
  </si>
  <si>
    <t>https://community.secop.gov.co/Public/Tendering/OpportunityDetail/Index?noticeUID=CO1.NTC.7584489&amp;isFromPublicArea=True&amp;isModal=False</t>
  </si>
  <si>
    <t>OPSP-VAD-0314-2025</t>
  </si>
  <si>
    <t>CO1.REQ.7706653</t>
  </si>
  <si>
    <t>LA PRESENTE ORDEN TIENE POR OBJETO: 1. APOYAR EN LA REVISIÓN DE MOVIMIENTOS PRESUPUESTALES DE ADICIÓN Y TRASLADO DE LOS DIFERENTES ORDENADORES DE GASTO, PARA REVISIÓN EN EL SECOP II. 2. APOYAR EN EL PROCESO DE ASIGNACIÓN DE CÓDIGO (PLAQUETA) DE BIENES ENTREGADOS EN SITIO CARGUE EN EL SISTEMA DE LAS ACTAS DE ENTREGA. 3. APOYAR EN LAS ESTADÍSTICAS DE LOS SUMINISTROS ENTREGADOS A LAS DIFERENTES DEPENDENCIAS APOYAR EN LA ACTUALIZACIÓN DE BASES DE DATOS DEL INVENTARIO. 4. APOYAR EN LA TOMA DE INVENTARIOS DE LAS DIFERENTES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</si>
  <si>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LORAINE ANDREA RIVADENEIRA AGUILAR</t>
  </si>
  <si>
    <t>https://community.secop.gov.co/Public/Tendering/OpportunityDetail/Index?noticeUID=CO1.NTC.7584781&amp;isFromPublicArea=True&amp;isModal=False</t>
  </si>
  <si>
    <t>OPSP-VAD-0315-2025</t>
  </si>
  <si>
    <t>CO1.REQ.7707227</t>
  </si>
  <si>
    <t>LA PRESENTE ORDEN TIENE POR OBJETO: 1. APOYAR LA DIRECCIÓN DE COMUNICACIONES EN LA COORDINACIÓN DE LOS CUBRIMIENTOS DE LAS FUENTES INSTITUCIONALES COMO: FACULTAD DE INGENIERÍA, SIETE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APROXIMADAMENTE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</si>
  <si>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ORLANDO DAVID IGUARAN MANJARRES</t>
  </si>
  <si>
    <t>https://community.secop.gov.co/Public/Tendering/OpportunityDetail/Index?noticeUID=CO1.NTC.7585896&amp;isFromPublicArea=True&amp;isModal=False</t>
  </si>
  <si>
    <t>OPSP-VAD-0316-2025</t>
  </si>
  <si>
    <t>CO1.REQ.7707262</t>
  </si>
  <si>
    <t>LA PRESENTE ORDEN TIENE POR OBJETO: 1. APOYAR EN LA CREACIÓN DE ENTRE 10 A 20 CONTENIDOS CREATIVOS MENSUALES PARA APORTAR AL CRECIMIENTO Y A LA CONSOLIDACIÓN DE LA COMUNIDAD DIGITAL, A TRAVÉS DE LAS REDES SOCIALES DE LA UNIVERSIDAD DEL MAGDALENA. 2. REALIZAR ENTRE 6 A 10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AUDIOVISUALES. 4. APOYAR EN LAS CAMPAÑAS ESTRATÉGICAS DE SOCIAL MEDIA QUE APORTEN AL POSICIONAMIENTO Y FIDELIZACIÓN DE LA COMUNIDAD DIGITAL. 5. APOYAR EN LA PRESENTACIÓN DE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</si>
  <si>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VANESSA ESCALANTE MENDOZA</t>
  </si>
  <si>
    <t>https://community.secop.gov.co/Public/Tendering/OpportunityDetail/Index?noticeUID=CO1.NTC.7585757&amp;isFromPublicArea=True&amp;isModal=False</t>
  </si>
  <si>
    <t>OPSP-VAD-0317-2025</t>
  </si>
  <si>
    <t>CO1.REQ.7708316</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</si>
  <si>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</si>
  <si>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FREDDY MAURICIO MARTINEZ NIEVES</t>
  </si>
  <si>
    <t>https://community.secop.gov.co/Public/Tendering/OpportunityDetail/Index?noticeUID=CO1.NTC.7585781&amp;isFromPublicArea=True&amp;isModal=False</t>
  </si>
  <si>
    <t>OPSP-VAD-0318-2025</t>
  </si>
  <si>
    <t>CO1.REQ.7708339</t>
  </si>
  <si>
    <t>LA PRESENTE ORDEN TIENE POR OBJETO: 1. APOYAR EN EL ASEGURAMIENTO DEL CUMPLIMIENTO DE NORMATIVAS EDUCATIVAS Y ESTÁNDARES DE CALIDAD DE LA FACULTAD DE CIENCIAS DE LA SALUD. 2. APOYAR A LOS DOCENTES EN LOS PROCESOS ADMINISTRATIVOS QUE REQUIERAN DE LA FACULTAD DE CIENCIAS DE LA SALUD 3. ASISTIR A LOS CONSEJOS DE FACULTAD DE CIENCIAS DE LA SALUD 4. APOYAR EN LA ORGANIZACIÓN Y LIDERAZGO DE REUNIONES CON DOCENTES Y ESTUDIANTES. 5. APOYAR EN LA ELABORACIÓN Y GESTIÓN EL PRESUPUESTO DE LA FACULTAD. 6. APOYAR EN LA COMUNICACIÓN CON LOS LABORATORIOS, BIBLIOTECAS Y ÁREAS DE PRÁCTICA QUE SE REQUIERAN CON FACULTAD DE CIENCIAS DE LA SALUD 7. APOYAR EN LA SUPERVISIÓN DE LA CARGA HORARIA Y LA DISTRIBUCIÓN DE ASIGNATURAS DE LA FACULTAD DE CIENCIAS DE LA SALUD 8. APOYAR EN LA REALIZACIÓN  DEL PROCESO PARA VINCULACIÓN DE CONTRATISTAS PARA LA FACULTAD DE CIENCIAS DE LA SALUD 9. BRINDAR ASESORAMIENTO A LOS ESTUDIANTES SOBRE SU DESARROLLO ACADÉMICO 10. APOYAR EN LA RESOLUCIÓN DE CONFLICTOS O SITUACIONES ESPECIALES DENTRO DE LA FACULTAD 11. APOYAR EN LA ASISTENCIA A CAPACITACIONES Y TALLERES PARA DOCENTES Y PERSONAL ADMINISTRATIVO 12. MONITOREAR Y EVALUAR EL DESEMPEÑO DE DOCENTES Y PROGRAMAS ACADÉMICOS 13. APOYAR LOS PROCESOS DE ACREDITACIÓN DE LOS PROGRAMAS DE LA FACULTAD DE CIENCIAS DE LA SALUD. 14. APOYAR EN EL DILIGENCIAMIENTO DE LOS FORMATOS REQUERIDOS PARA EL PROCESO DE CONTRATACIÓN DONDE LA FACULTAD CIENCIAS DE LA SALUD ACTÚA EN CALIDAD DE SUPERVISOR Y/O ORDENADOR DEL GASTO. 15. CARGAR EN LA PLATAFORMA SECOP II LA CONTRATACIÓN Y NOVEDADES DE CONTRATACIÓN REALIZADAS PARA LOS PROGRAMAS POSTGRADOS DE LA FACULTAD CIENCIAS DE LA SALUD. 16. CARGAR INFORMACIÓN DE CONTRATOS Y NOVEDADES DE CONTRATACIÓN EN LA PLATAFORMA SIGEP II REPORTADA POR LA FACULTAD CIENCIAS DE LA SALUD. 17. CARGAR LA INFORMACIÓN DE CONTRATOS Y NOVEDADES REQUERIDA MES A MES EN LA PLATAFORMA SIA OBSERVA POR LA FACULTAD DE CIENCIAS DE LA SALUD. 18. APOYAR EN EL MANEJO DE LA PLATAFORMA GEDOCO EN LOS PROCESOS DE CONTRATACIÓN PARA VERIFICAR Y APROBAR LA DOCUMENTACIÓN DE LOS CONTRATISTAS Y DOCENTES DE LOS POSTGRADOS DE LA DE LA FACULTAD DE CIENCIAS DE LA SALUD. 19. APOYAR EN EL DILIGENCIAMIENTO DE LOS FORMATOS Y ORGANIZAR LA DOCUMENTACIÓN REQUERIDA PARA EL TRÁMITE DE PAGOS DE LAS ÓRDENES DE SERVICIOS PROFESIONALES, DE APOYO A LA GESTIÓN, DE COMPRA, DE SUMINISTRO Y DOCENTES CATEDRÁTICOS.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</si>
  <si>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NOHORA BENISSA MEZA CAMPO </t>
  </si>
  <si>
    <t>https://community.secop.gov.co/Public/Tendering/OpportunityDetail/Index?noticeUID=CO1.NTC.7585796&amp;isFromPublicArea=True&amp;isModal=False</t>
  </si>
  <si>
    <t>OPSP-VAD-0319-2025</t>
  </si>
  <si>
    <t>CO1.REQ.7705862</t>
  </si>
  <si>
    <t>LA PRESENTE ORDEN TIENE POR OBJETO: 1. APOYAR AL EQUIPO DE REDES SOCIALES ADSCRITO A LA DIRECCIÓN DE COMUNICACIONES EN EL CUBRIMIENTO DE LAS ACTIVIDADES ACADÉMICAS DE LAS DIFERENTES DEPENDENCIAS Y DE EVENTOS ESPECIALES DE LA UNIVERSIDAD DEL MAGDALENA, A TRAVÉS DE TOMAS DE FOTOGRAFÍAS, GRABACIÓN Y EDICIÓN DE VIDEOS, Y ENTREVISTAS. 2. PRESENTAR PROPUESTAS Y CREACIÓN DE CONTENIDOS PARA REDES SOCIALES INSTITUCIONALES ALINEADAS CON LAS ESTRATEGIAS DE MARKETING INSTITUCIONAL. 3. APOYAR EN LAS RESPUESTAS OPORTUNAS A COMENTARIOS Y CONSULTAS DE LA COMUNIDAD UNIVERSITARIA Y CIUDADANÍA EN GENERAL, Y PQR’S POR REDES SOCIALES INSTITUCIONALES. 4. APOYAR LA CREACIÓN DE PIEZAS GRÁFICAS PARA LA RED SOCIAL INSTAGRAM DE UNIMAGDALENA. 5. REALIZAR INFORMES DE ESTADÍSTICAS DE FACEBOOK E INSTAGRAM INSTITUCIONAL. 6. APOYAR EN LA PUBLICACIÓN DE CONTENIDOS EN LA PÁGINA WEB INSTITUCIONAL. 7. PROPORCIONAR Y REDACTAR CONTENIDOS PARA CUENTAS DE REDES SOCIALES. 8. APOYAR EN LAS ESTRATEGIAS DE MARKETING DIGITAL QUE APORTEN AL POSICIONAMIENTO DE LA MARCA UNIMAGDALENA Y LA FIDELIZACIÓN DE LA COMUNIDAD DIGITAL DE LA ALMA MATER.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</si>
  <si>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FELIPE CERMEÑO ULLOA</t>
  </si>
  <si>
    <t>https://community.secop.gov.co/Public/Tendering/OpportunityDetail/Index?noticeUID=CO1.NTC.7584249&amp;isFromPublicArea=True&amp;isModal=False</t>
  </si>
  <si>
    <t>OAG-VAD-0320-2025</t>
  </si>
  <si>
    <t>CO1.REQ.7705888</t>
  </si>
  <si>
    <t>JOSE PAIPA LUNA</t>
  </si>
  <si>
    <t>https://community.secop.gov.co/Public/Tendering/OpportunityDetail/Index?noticeUID=CO1.NTC.7584292&amp;isFromPublicArea=True&amp;isModal=False</t>
  </si>
  <si>
    <t>OAG-VAD-0321-2025</t>
  </si>
  <si>
    <t>CO1.REQ.7706421</t>
  </si>
  <si>
    <t>HERNANDO JUNIOR BRAVO LLANOS</t>
  </si>
  <si>
    <t>https://community.secop.gov.co/Public/Tendering/OpportunityDetail/Index?noticeUID=CO1.NTC.7589780&amp;isFromPublicArea=True&amp;isModal=False</t>
  </si>
  <si>
    <t>OAG-VAD-0322-2025</t>
  </si>
  <si>
    <t>CO1.REQ.7705291</t>
  </si>
  <si>
    <t>LA PRESENTE ORDEN TIENE POR OBJETO: 1. APOYAR CON LAS SOLICITUDES Y DILIGENCIAMIENTO DE FORMATOS PARA PRÉSTAMO DE EQUIPOS QUE REALIZAN LOS ESTUDIANTES DEL PROGRAMA DE CINE Y AUDIOVISUALES Y DE LOS ESTUDIANTES QUE REQUIEREN EQUIPOS O ACCESO A LABORATORIOS DEL PROGRAMA. 2. APOYAR CON LOS INVENTARIOS Y DIAGNÓSTICOS DE EQUIPOS QUE SON UTILIZADOS PARA PRACTICAS ACADÉMICAS Y RODAJE DE PROYECTOS AUDIOVISUALES. ASÍ COMO EN LA ORGANIZACIÓN Y ALMACENAMIENTO DE LOS EQUIPOS DE MANERA CORRECTA EN LA BODEGA. 3. FACILITAR ACCESO A DOCENTES Y ESTUDIANTES A LAS SALAS DE REALIZACIÓN Y ANIMACIÓN. DE IGUAL MANERA BRINDAR APOYO Y SOLUCIONES PARA INCONVENIENTES CON EQUIPOS DE LAS SALAS DE REALIZACIÓN, ANIMACIÓN, Y LABORATORIO DE EDICIÓN. 4. APOYAR EN LA ATENCIÓN A SOLICITUDES DE LA DIRECCIÓN DEL PROGRAMA CON RESPECTO A LA RESERVA DE LA SALA DE PROYECCIÓN LA LANGOSTA AZUL, Y BRINDAR APOYO CON EL ACCESO Y USO DE EQUIPOS EN LA SALA CUANDO SE REALICEN CLASES, CINE CLUBES, Y EVENTOS DEL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</si>
  <si>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CHRISTIAN JAVIER MOZO CABAS</t>
  </si>
  <si>
    <t>https://community.secop.gov.co/Public/Tendering/OpportunityDetail/Index?noticeUID=CO1.NTC.7583532&amp;isFromPublicArea=True&amp;isModal=False</t>
  </si>
  <si>
    <t>OAG-VAD-0323-2025</t>
  </si>
  <si>
    <t>CO1.REQ.7705370</t>
  </si>
  <si>
    <t>LA PRESENTE ORDEN TIENE POR OBJETO: 1. APOYAR EN EL DESARROLLO, PREPARACIÓN Y ORGANIZACIÓN DE PRÁCTICAS ACADÉMICAS DE LAS ASIGNATURAS: MATERIALES DE CONSTRUCCIÓN,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DIGITALIZACIÓN Y SEGUIMIENTO EN DATOS OBTENIDOS EN EL POZO DE MONITOREO DE AGUA SUBTERRÁNEA. 7. APOYAR EN LA ACTUALIZACIÓN DEL INVENTARIO DE QUÍMICOS E INSUMOS DEL LIIC.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</si>
  <si>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JOSE COTES VILLAMIZAR</t>
  </si>
  <si>
    <t>https://community.secop.gov.co/Public/Tendering/OpportunityDetail/Index?noticeUID=CO1.NTC.7583340&amp;isFromPublicArea=True&amp;isModal=False</t>
  </si>
  <si>
    <t>OPSP-VAD-0324-2025</t>
  </si>
  <si>
    <t>CO1.REQ.7708057</t>
  </si>
  <si>
    <t>LA PRESENTE ORDEN TIENE POR OBJETO: 1. APOYAR EN EL CONTROL DE INDICADORES DE AUSENTISMO DE FORMA MENSUAL POR CAUSAS MEDICAS COMUNES, ENFERMEDAD LABORAL Y ACCIDENTE DE TRABAJO. 2. APOYAR EN EL INDICADOR DE PREVALENCIA DE LA ENFERMEDAD LABORAL CALIFICADA. 3. APOYAR EN EL SEGUIMIENTO DEL DESARROLLO DEL PLAN DE TRABAJO ANUAL EN SST. 4. APOYAR AL COMITÉ DE SEGURIDAD Y SALUD EN EL TRABAJO EN LA PRESENTACIÓN DE LAS TASAS DE ENFERMEDAD LABORAL Y ACCIDENTE DE TRABAJO. 5. APOYAR EN LAS INVESTIGACIONES DE ACCIDENTE LABORALES DE ESTUDIANTE, DOCENTES, Y PERSONAL ADMINISTRATIVO DE LA UNIVERSIDAD DEL MAGDALENA. 6.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7. APOYAR EN LA SENSIBILIZACIÓN Y SOCIALIZACIÓN DE LOS PROGRAMAS, PLANES Y PROYECTOS ESTABLECIDOS EN LA UNIVERSIDAD DEL MAGDALENA EN MATERIA DE SEGURIDAD Y SALUD EN EL TRABAJO. 8. APOYAR EN LA REALIZACIÓN DE INSPECCIONES DE SEGURIDAD DE LAS DIFERENTES ÁREAS, SEDES, LABORATORIOS Y OBRAS DESARROLLADAS POR LA UNIVERSIDAD PARA LA IDENTIFICACIÓN, VALORACIÓN Y CONTROL DE LOS RIESGOS, EN CONCORDANCIA CON LA NORMATIVIDAD VIGENTE APLICABLE. 9. APOYAR EN LA ELABORACIÓN Y ACTUALIZACIÓN DE LAS DIFERENTES MATRICES DE PELIGROS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</si>
  <si>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https://community.secop.gov.co/Public/Tendering/OpportunityDetail/Index?noticeUID=CO1.NTC.7586251&amp;isFromPublicArea=True&amp;isModal=False</t>
  </si>
  <si>
    <t>OAG-VAD-0325-2025</t>
  </si>
  <si>
    <t>CO1.REQ.7705897</t>
  </si>
  <si>
    <t>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DEL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APOYAR EN LA LIMPIEZA Y MANTENIMIENTO GENERAL A LOS EQUIPOS DEL LABORATORIO. 8. APOYAR EN LA TOMA DE DATOS DE CAMPO EN LOS POZOS DE MONITOREO DE AGUA SUBTERRÁNEA.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</si>
  <si>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ENEL JESUS NIETO ROPAIN</t>
  </si>
  <si>
    <t>https://community.secop.gov.co/Public/Tendering/OpportunityDetail/Index?noticeUID=CO1.NTC.7585869&amp;isFromPublicArea=True&amp;isModal=False</t>
  </si>
  <si>
    <t>OAG-VAD-0326-2025</t>
  </si>
  <si>
    <t>CO1.REQ.7727103</t>
  </si>
  <si>
    <t>DENIS MARGARITA MOLINA CERVANTES</t>
  </si>
  <si>
    <t>https://community.secop.gov.co/Public/Tendering/OpportunityDetail/Index?noticeUID=CO1.NTC.7605490&amp;isFromPublicArea=True&amp;isModal=False</t>
  </si>
  <si>
    <t>OAG-VAD-0327-2025</t>
  </si>
  <si>
    <t>CO1.REQ.7727332</t>
  </si>
  <si>
    <t>RICHAR DE JESUS MONTERO OJEDA</t>
  </si>
  <si>
    <t>https://community.secop.gov.co/Public/Tendering/OpportunityDetail/Index?noticeUID=CO1.NTC.7606330&amp;isFromPublicArea=True&amp;isModal=False</t>
  </si>
  <si>
    <t>OPSP-VAD-0328-2025</t>
  </si>
  <si>
    <t>CO1.REQ.7727285</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</si>
  <si>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</si>
  <si>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FERNANDA DORADO FUENTES</t>
  </si>
  <si>
    <t>https://community.secop.gov.co/Public/Tendering/OpportunityDetail/Index?noticeUID=CO1.NTC.7606605&amp;isFromPublicArea=True&amp;isModal=False</t>
  </si>
  <si>
    <t>OAG-VAD-0329-2025</t>
  </si>
  <si>
    <t>CO1.REQ.7727715</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</si>
  <si>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</si>
  <si>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RAFAEL ANGEL VARGAS CONTRERAS</t>
  </si>
  <si>
    <t>https://community.secop.gov.co/Public/Tendering/OpportunityDetail/Index?noticeUID=CO1.NTC.7606990&amp;isFromPublicArea=True&amp;isModal=False</t>
  </si>
  <si>
    <t>OAG-VAD-0330-2025</t>
  </si>
  <si>
    <t>CO1.REQ.7728610</t>
  </si>
  <si>
    <t>RODOLFO DE JESUS MONTERO VILLA</t>
  </si>
  <si>
    <t>https://community.secop.gov.co/Public/Tendering/OpportunityDetail/Index?noticeUID=CO1.NTC.7607385&amp;isFromPublicArea=True&amp;isModal=False</t>
  </si>
  <si>
    <t>OAG-VAD-0331-2025</t>
  </si>
  <si>
    <t>CO1.REQ.7728627</t>
  </si>
  <si>
    <t>LA PRESENTE ORDEN TIENE POR OBJETO: 1. APOYAR AL GRUPO INTERNO DE CONTRATACIÓN EN LA ORGANIZACIÓN DE LA INFORMACIÓN QUE SE REQUIERA EN EL MARCO DE LAS EXIGENCIAS ESTABLECIDAS POR LA LEY DE TRANSPARENCIA DEL PROCESO CONTRACTUAL LLEVADO POR LA VICERRECTORÍA ADMINISTRATIVA Y LA DIRECCIÓN ADMINISTRATIVA. 2. APOYAR EN LA REVISIÓN DE LOS DOCUMENTOS PARA TRÁMITE DE LIQUIDACIÓN DE HONORARIOS DE ÓRDENES DE PRESTACIÓN DE SERVICIOS PROFESIONALES Y DE APOYO A LA GESTIÓN DE LA VICERRECTORÍA ADMINISTRATIVA Y DIRECCIÓN ADMINISTRATIVA. 3. APOYAR EN EL CARGUE Y ACTUALIZACIÓN DE INFORMACIÓN PRECONTRACTUAL, CONTRACTUAL Y POSTCONTRACTUAL EN LAS PLATAFORMAS DEL SIA OBSERVA AUDITORÍA, SECOP II, SIGEP II Y CERTICON DE LAS ORDENES SUSCRITAS POR EL VICERRECTOR ADMINISTRATIVO Y/O DIRECTOR ADMINISTRATIVO. 4. APOYAR AL GRUPO INTERNO DE CONTRATACIÓN EN LA ELABORACIÓN DE CERTIFICADOS CONTRACTUALES A TRAVÉS DEL MÓDULO CERTICON. 5. APOYAR LA GENERACIÓN DE INFORMES DEL ESTADO DE CARGUE DE DOCUMENTOS EN LAS PLATAFORMAS: SIA OBSERVA AUDITORIA, SIGEP II Y SECOP II POR PARTE DE LOS ORDENADORES DEL GASTO. 6. APOYAR AL GRUPO INTERNO DE CONTRATACIÓN EN LA ORGANIZACIÓN DEL ARCHIVO DIGITAL DE LAS ÓRDENES DE SERVICIOS PROFESIONALES Y DE APOYO A LA GESTIÓN SUSCRITAS POR EL VICERRECTOR ADMINISTRATIVO Y EL DIRECTOR ADMINISTRATIVO.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</si>
  <si>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DINA MORALES GONZALEZ</t>
  </si>
  <si>
    <t>https://community.secop.gov.co/Public/Tendering/OpportunityDetail/Index?noticeUID=CO1.NTC.7608032&amp;isFromPublicArea=True&amp;isModal=False</t>
  </si>
  <si>
    <t>OAG-VAD-0332-2025</t>
  </si>
  <si>
    <t>CO1.REQ.7728974</t>
  </si>
  <si>
    <t>LA PRESENTE ORDEN TIENE POR OBJETO: 1. APOYAR CON LAS SOLICITUDES Y DILIGENCIAMIENTO DE FORMATOS PARA PRÉSTAMO DE EQUIPOS QUE REALIZAN LOS ESTUDIANTES DEL PROGRAMA DE CINE Y AUDIOVISUALES Y DE LOS ESTUDIANTES QUE REQUIEREN EQUIPOS O ACCESO A LABORATORIOS DEL PROGRAMA. 2. APOYAR CON LOS INVENTARIOS Y DIAGNÓSTICOS DE EQUIPOS QUE SON UTILIZADOS PARA PRACTICAS ACADÉMICAS Y RODAJE DE PROYECTOS AUDIOVISUALES. ASÍ COMO EN LA ORGANIZACIÓN Y ALMACENAMIENTO DE LOS EQUIPOS DE MANERA CORRECTA EN LA BODEGA. 3.FACILITAR ACCESO A DOCENTES Y ESTUDIANTES A LAS SALAS DE REALIZACIÓN Y ANIMACIÓN. DE IGUAL MANERA BRINDAR APOYO Y SOLUCIONES PARA INCONVENIENTES CON EQUIPOS DE LAS SALAS DE REALIZACIÓN, ANIMACIÓN, Y LABORATORIO DE EDICIÓN. 4. APOYAR EN LA ATENCIÓN DE SOLICITUDES DE LA DIRECCIÓN DEL PROGRAMA CON RESPECTO A LA RESERVA DE LA SALA DE PROYECCIÓN LA LANGOSTA AZUL, Y BRINDAR APOYO CON EL ACCESO Y USO DE EQUIPOS EN LA SALA CUANDO SE REALICEN CLASES, CINE CLUBES, Y EVENTOS DEL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</si>
  <si>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CAROLY MILDRED CORONADO ALCALA</t>
  </si>
  <si>
    <t>https://community.secop.gov.co/Public/Tendering/OpportunityDetail/Index?noticeUID=CO1.NTC.7607776&amp;isFromPublicArea=True&amp;isModal=False</t>
  </si>
  <si>
    <t>OAG-VAD-0333-2025</t>
  </si>
  <si>
    <t>CO1.REQ.7729211</t>
  </si>
  <si>
    <t>LEON ANTONIO BERNIER ABONDANO</t>
  </si>
  <si>
    <t>https://community.secop.gov.co/Public/Tendering/OpportunityDetail/Index?noticeUID=CO1.NTC.7608166&amp;isFromPublicArea=True&amp;isModal=False</t>
  </si>
  <si>
    <t>OPSP-VAD-0334-2025</t>
  </si>
  <si>
    <t>CO1.REQ.7729362</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</si>
  <si>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</si>
  <si>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FERNANDO SANCHEZ LOPEZ</t>
  </si>
  <si>
    <t>https://community.secop.gov.co/Public/Tendering/OpportunityDetail/Index?noticeUID=CO1.NTC.7608373&amp;isFromPublicArea=True&amp;isModal=False</t>
  </si>
  <si>
    <t>OAG-VAD-0335-2025</t>
  </si>
  <si>
    <t>CO1.REQ.7729739</t>
  </si>
  <si>
    <t>OLGA MARINA LOPEZ CASTRO</t>
  </si>
  <si>
    <t>https://community.secop.gov.co/Public/Tendering/OpportunityDetail/Index?noticeUID=CO1.NTC.7608398&amp;isFromPublicArea=True&amp;isModal=False</t>
  </si>
  <si>
    <t>OPSP-VAD-0336-2025</t>
  </si>
  <si>
    <t>CO1.REQ.7727231</t>
  </si>
  <si>
    <t>LA PRESENTE ORDEN TIENE POR OBJETO: 1. ASESORAR EL PROCESO DE COMPRAS EN LÍNEA A CARGO DEL GRUPO DE COMPRAS Y ADMINISTRACIÓN DE BIENES. 2. APOYAR EN LA CREACIÓN DE LOS INSUMOS EN EL SISTEMA DE LOS BIENES DE CONSUMO. 3. APOYAR EN LA CONCILIACIÓN DEL INVENTARIO CON LOS INGRESOS CONTABLES. 4. APOYAR EN LA REALIZACIÓN DE INVENTARIOS 5. APOYAR EN LA ACTUALIZACIÓN DE BASES DE DATOS DEL INVENTARIO.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</si>
  <si>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LEDA JOSE DUARTE WADNIPAR</t>
  </si>
  <si>
    <t>https://community.secop.gov.co/Public/Tendering/OpportunityDetail/Index?noticeUID=CO1.NTC.7606318&amp;isFromPublicArea=True&amp;isModal=False</t>
  </si>
  <si>
    <t>OPSP-VAD-0337-2025</t>
  </si>
  <si>
    <t>CO1.REQ.7727433</t>
  </si>
  <si>
    <t>LA PRESENTE ORDEN TIENE POR OBJETO: 1. PRESTAR SUS SERVICIOS PROFESIONALES CON EL FIN DE REALIZAR EL ENLACE ENTRE LA UNIVERSIDAD DEL MAGDALENA Y EL FONDO DE EMPLEADOS DE LA UNIVERSIDAD DEL MAGDALENA – FEUNIMAG – EN EL MARCO DEL CONVENIO MARCO DE COOPERACIÓN CELEBRADO ENTRE EL FONDO DE EMPLEADOS DE LA UNIVERSIDAD DEL MAGDALENA Y LA UNIVERSIDAD DEL MAGDALENA DE 20 DE ENERO DE 2025. 2. REALIZAR LA GESTIÓN OPORTUNA DE LA DISPONIBILIDAD DE APORTES Y RECURSOS REQUERIDOS PARA DESARROLLAR LAS DISTINTAS ACTIVIDADES EN EL MARCO DEL CONVENIO. 3. EJECUTAR OPORTUNAMENTE LAS ACTIVIDADES PROGRAMADAS EN EL MARCO DEL CONVENIO. 4. PRESENTAR INFORMES DE SEGUIMIENTO DE LAS ACTIVIDADES EJECUTADAS. 5. IDENTIFICAR CONTRIBUYENTES, Y LOS AGENTES OBLIGADOS A RETENER O EXIGIR EL PAGO DEL TRIBUTO.6. RECOPILAR, CONSOLIDAR Y CONFRONTAR LA INFORMACIÓN DE LAS ENTIDADES PARA INICIAR EL PROCESO DE APOYO EN LA FISCALIZACIÓN DE LAS ESTAMPILLAS DEPARTAMENTALES, Y ELABORAR EL EXPEDIENTE CON LAS NORMAS REQUERIDAS PARA TAL FIN. 7.VERIFICAR LAS DECLARACIONES DE RECAUDOS Y LIQUIDACIÓN DE LAS ENTIDADES, ASÍ COMO LOS PAGOS REALIZADOS POR LOS CONTRIBUYENTES Y LA RELACIÓN DE CONTRATOS SUSCRITOS. 8 CONFRONTAR LA INFORMACIÓN PROVISTA POR LA ENTIDAD VS LA INFORMACIÓN REMITIDA POR LA CONTRALORÍA DEPARTAMENTAL, DISTRITAL Y NACIONAL. 9 CONFRONTAR LA INFORMACIÓN DEL AVANCE DE LAS AUDITORÍAS REALIZADAS POR EL SUJETO ACTIVO (GOBERNACIÓN DEL MAGDALENA) CONTRA LOS ARCHIVOS QUE REPOSAN EN LA OFICINA DE ESTAMPILLA. 10 ALIMENTAR LA MATRIZ DE INFORMACIÓN A FIN DE DEPURAR LOS RESULTADOS FINANCIEROS DE LA INVESTIGACIÓN.11 CLASIFICAR LA INFORMACIÓN FINANCIERA Y DOCUMENTAL A FIN DE REMITIRLA AL ABOGADO, QUIEN JUNTO CON LA COORDINADORA SEÑALARÁ LAS ACCIONES A SEGUIR. 12 ADELANTAR LAS GESTIONES INSTRUIDAS POR LA COORDINACIÓN UNA VEZ SE HUBIERE RECIBIDO RESPUESTA DE LA AMPLIACIÓN DE LA INFORMACIÓN SOLICITADA A LAS ENTIDADES. 13 CONFRONTAR LA INFORMACIÓN PROVISTA POR LA ENTIDAD VS LA INFORMACIÓN RECIBIDA A FIN DE ESTABLECER EL HALLAZGO DE TIPO FISCAL. 14 REALIZAR LAS ACTIVIDADES REQUERIDAS PARA CONFORMAR LAS MESAS DE TRABAJO. 15. REALIZAR SEGUIMIENTO AL CUMPLIMIENTO DE LOS COMPROMISOS ADQUIRIDOS EN LA MESA DE TRABAJO. 16 APOYAR A LAS ENTIDADES AGENTES RETENEDORAS EN EL PROCESO DE FISCALIZACIÓN DE LAS ESTAMPILLAS DEPARTAMENTALES. 17 ASISTIR A LAS REUNIONES, CAPACITACIONES Y/O MESAS DE TRABAJO PROGRAMADAS, PREVIO ACUERDO CON EL SUPERVISOR (A) DE LA ORDEN. 18 VERIFICAR QUE LAS ENTIDADES RETENEDORAS CUMPLAN CON EL PROCESO DE LIQUIDAR, RETENER, DECLARAR Y GIRAR LAS ESTAMPILLAS DEPARTAMENTALES. 19 ASESORAR Y APOYAR EL DESARROLLO DE ACCIONES ENCAMINADAS AL PLAN DE MEJORAMIENTO DEL RECAUDO DE LOS RECURSOS Y LOS REGISTROS DE INFORMACIÓN DE LA ESTAMPILLA EN BENEFICIO DE LA UNIVERSIDAD. 20 ELABORAR Y EMITIR INFORME FINAL DE LAS ENTIDADES AUDITADAS A LA COORDINACIÓN DE LA OFICINA. 21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</si>
  <si>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CARMEN MILENA DELGADO LARA</t>
  </si>
  <si>
    <t>https://community.secop.gov.co/Public/Tendering/OpportunityDetail/Index?noticeUID=CO1.NTC.7606087&amp;isFromPublicArea=True&amp;isModal=False</t>
  </si>
  <si>
    <t>OAG-VAD-0338-2025</t>
  </si>
  <si>
    <t>CO1.REQ.7728529</t>
  </si>
  <si>
    <t>JULIETH KARINA GARCIA GAMARRA</t>
  </si>
  <si>
    <t>OPSP-VAD-0339-2025</t>
  </si>
  <si>
    <t>CO1.REQ.7727540</t>
  </si>
  <si>
    <t>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CORRESPONDIENTE.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</si>
  <si>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DESIRETH BEATRIZ PEREZ RODRIGUEZ</t>
  </si>
  <si>
    <t>https://community.secop.gov.co/Public/Tendering/OpportunityDetail/Index?noticeUID=CO1.NTC.7606728&amp;isFromPublicArea=True&amp;isModal=False</t>
  </si>
  <si>
    <t>OPSP-VAD-0340-2025</t>
  </si>
  <si>
    <t>CO1.REQ.7727690</t>
  </si>
  <si>
    <t>LA PRESENTE ORDEN TIENE POR OBJETO: 1. PRESTAR ASESORÍA Y APOYAR LA REVISIÓN DE LOS DOCUMENTOS PRECONTRACTUALES Y CONTRACTUALES QUE LE SEAN TRASLADADOS DE LOS PROCESOS DE CONTRATACIÓN DE OBRAS, BIENES Y SERVICIOS ADELANTADOS POR UNIMAGDALENA. 2. APOYAR EN LA REVISIÓN EN LA PLATAFORMA DEL GEDOCO Y SIGEP II DE LOS DOCUMENTOS PRECONTRACTUALES NECESARIOS PARA LA ELABORACIÓN DE ÓRDENES DE SERVICIOS PROFESIONALES Y DE APOYO A LA GESTIÓN DEL VICERRECTOR ADMINISTRATIVO Y/O DIRECTOR ADMINISTRATIVO. 3. APOYAR EN LA REVISIÓN DE LOS DOCUMENTOS PARA TRÁMITE DE LIQUIDACIÓN DE HONORARIOS DE ÓRDENES DE PRESTACIÓN DE SERVICIOS PROFESIONALES Y DE APOYO A LA GESTIÓN. 4. PROYECTAR RESPUESTAS A LAS PETICIONES QUE LE SEAN TRASLADADAS, CON EL FIN QUE LAS MISMAS SE RESUELVAN DENTRO DE LOS PLAZOS Y/O TÉRMINOS ESTABLECIDOS EN LA LEY. 5. APOYAR EN LA REVISIÓN DE LOS DOCUMENTOS PRECONTRACTULES Y PROYECCIÓN DE MINUTAS DE ÓRDENES,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INFORMACIÓN PRECONTRACTUAL, CONTRACTUAL Y POSTCONTRACTUAL EN LAS PLATAFORMAS DEL SIA OBSERVA , SECOP II Y SIGEP II DE LAS ORDENES SUSCRITAS POR EL VICERRECTOR ADMINISTRATIVO Y/O DIRECTOR ADMINISTRATIVO. 8. APOYAR EN LA REVISIÓN DE LA INFORMACIÓN CONTRACTUAL CARGADA POR LOS DIFERENTES ORDENADORES DEL GASTO DELEGADOS, EN LAS PLATAFORMAS DEL SIA OBSERVA- AUDITORÍA, SIGEP 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</si>
  <si>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ELVIRA MARIA ATIA BELLO</t>
  </si>
  <si>
    <t>https://community.secop.gov.co/Public/Tendering/OpportunityDetail/Index?noticeUID=CO1.NTC.7606767&amp;isFromPublicArea=True&amp;isModal=False</t>
  </si>
  <si>
    <t>OPSP-VAD-0341-2025</t>
  </si>
  <si>
    <t>CO1.REQ.7727868</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</si>
  <si>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Y SECOP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</si>
  <si>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PAOLA HERNANDEZ CORVACHO</t>
  </si>
  <si>
    <t>https://community.secop.gov.co/Public/Tendering/OpportunityDetail/Index?noticeUID=CO1.NTC.7606937&amp;isFromPublicArea=True&amp;isModal=False</t>
  </si>
  <si>
    <t>OAG-VAD-0342-2025</t>
  </si>
  <si>
    <t>CO1.REQ.7728807</t>
  </si>
  <si>
    <t>LA PRESENTE ORDEN TIENE POR OBJETO: 1. APOYAR EN LA REVISIÓN EN LA PLATAFORMA DEL GEDOCO Y SIGEP II DE LOS DOCUMENTOS PRECONTRACTUALES NECESARIOS PARA LA ELABORACIÓN DE ÓRDENES DE SERVICIOS PROFESIONALES Y DE APOYO A LA GESTIÓN DEL VICERRECTOR ADMINISTRATIVO Y/O DIRECTOR ADMINISTRATIVO. 2. APOYAR LA REVISIÓN DE LOS DOCUMENTOS PARA TRÁMITE DE LIQUIDACIÓN DE HONORARIOS DE LAS ÓRDENES DE PRESTACIÓN DE SERVICIOS PROFESIONALES Y DE APOYO A LA GESTIÓN. 3. APOYAR EN EL CARGUE Y ACTUALIZACIÓN DE INFORMACIÓN PRECONTRACTUAL, CONTRACTUAL Y POSTCONTRACTUAL EN LAS PLATAFORMAS DEL SIA OBSERVA , SECOP II Y SIGEP II DE LAS ORDENES SUSCRITAS POR EL VICERRECTOR ADMINISTRATIVO Y/O DIRECTOR ADMINISTRATIVO. 4. APOYAR EN LA REVISIÓN DE LA INFORMACIÓN CONTRACTUAL CARGADA EN LAS PLATAFORMAS DEL SIA OBSERVA- AUDITORIA, SIGEP II Y SECOP II POR LOS DIFERENTES ORDENADORES DEL GASTO DELEGADOS. 6. APOYAR EN ELABORACIÓN DE CERTIFICADOS CONTRACTUALES QUE SEAN SOLICITADOS POR LOS DIFERENTES USUARIOS. 7. APOYAR EN EL PROCESO DE IMPLEMENTACIÓN DEL MÓDULO DE TRÁMITE DE CERTIFICACIONES DE VINCULACIONES CONTRACTUALES VIRTUALES EN LÍNEA. 8. APOYAR EN LA ORGANIZACIÓN DEL ARCHIVO DIGITAL DE LAS ÓRDENES DE SERVICIOS PROFESIONALES Y DE APOYO A LA GESTIÓN SUSCRITAS POR EL VICERRECTOR ADMINISTRATIVO Y EL DIRECTOR ADMINISTRATIVO. 9. RENDIR INFORMES MENSUALES O CUANDO EL SUPERVISOR ASÍ LO REQUIERA, SOBRE LAS ACTIVIDADES DESARROLLADAS EN CUMPLIMIENTO DE LA ORDEN DE PRESTACIÓN DE SERVICIOS. 10. APOYAR EN LA ACTIVACIÓN DE USUARIOS EN LA PLATAFORMA DEL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</si>
  <si>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ADRIANA PAOLA PEREIRA RIZZO</t>
  </si>
  <si>
    <t>https://community.secop.gov.co/Public/Tendering/OpportunityDetail/Index?noticeUID=CO1.NTC.7607297&amp;isFromPublicArea=True&amp;isModal=False</t>
  </si>
  <si>
    <t>OPSP-VAD-0343-2025</t>
  </si>
  <si>
    <t>CO1.REQ.7727786</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</si>
  <si>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</si>
  <si>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GABRIEL MONTERO PATIÑO</t>
  </si>
  <si>
    <t>https://community.secop.gov.co/Public/Tendering/OpportunityDetail/Index?noticeUID=CO1.NTC.7607243&amp;isFromPublicArea=True&amp;isModal=False</t>
  </si>
  <si>
    <t>OPSP-VAD-0344-2025</t>
  </si>
  <si>
    <t>CO1.REQ.7729119</t>
  </si>
  <si>
    <t>SAUL ANTONIO TEJEDA ECHEVERRIA</t>
  </si>
  <si>
    <t>https://community.secop.gov.co/Public/Tendering/OpportunityDetail/Index?noticeUID=CO1.NTC.7607896&amp;isFromPublicArea=True&amp;isModal=False</t>
  </si>
  <si>
    <t>OPSP-VAD-0345-2025</t>
  </si>
  <si>
    <t>CO1.REQ.7729065</t>
  </si>
  <si>
    <t>LA PRESENTE ORDEN TIENE POR OBJETO: 1. REDACTAR Y EDITAR CONTENIDOS PARA LAS REDES SOCIALES Y EVENTOS UNIVERSITARIOS. 2. APOYAR EN LA GESTIÓN DE RELACIONES PÚBLICAS, DESARROLLAR Y MANTENER RELACIONES CON MEDIOS DE COMUNICACIÓN. ESTO IMPLICA REDACTAR COMUNICADOS, COORDINAR ENTREVISTAS Y ACTUAR COMO PORTAVOZ CUANDO SEA NECESARIO. 3. APOYAR EN LA PLANIFICACIÓN Y EJECUCIÓN DE ESTRATEGIAS DE COMUNICACIÓN PARA PROMOVER LOS EVENTOS Y MENSAJES CLAVE DEL CENTRO INNOVA Y BLOQUE 10. 4. REALIZAR MONITOREO DE MEDIOS Y ANÁLISIS DE IMPACTO EN LAS DIFERENTES REDES SOCIALES RELACIONADO CON CAMPAÑAS PUBLICITARIAS QUE PROMUEVA LAS ACTIVIDADES DEL CENTRO INNOVA. 5. APOYAR EN LA PLANEACIÓN Y COORDINACIÓN DE EVENTOS DEL CENTRO INNOVA PARA GARANTIZAR SU ÉXITO. 6. APOYAR EN EL DISEÑO DE ESTRATEGIAS TRANSMEDIA PARA EL FOMENTO DE COMPETENCIAS EDUCATIVAS INNOVADORAS EN LOS DISTINTOS ACTORES DE LA COMUNIDAD UNIVERSITARIA. 7. GESTIONAR COMUNIDADES EDUCATIVAS EN LAS DIFERENTES PLATAFORMAS DIGITALES DE UNIMAGDALENA (BLOQUE 10, TEAMS, ENTRE OTRAS) 8. APOYAR EN EL DESARROLLO DE IMPLEMENTACIÓN DE PROYECTOS DE NARRATIVA TRANSMEDIA PARA PROYECTOS DE INVESTIGACIÓN Y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</si>
  <si>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NATALIA BEATRIZ MURIEL TODARO</t>
  </si>
  <si>
    <t>https://community.secop.gov.co/Public/Tendering/OpportunityDetail/Index?noticeUID=CO1.NTC.7608259&amp;isFromPublicArea=True&amp;isModal=False</t>
  </si>
  <si>
    <t>OPSP-VAD-0346-2025</t>
  </si>
  <si>
    <t>CO1.REQ.7729602</t>
  </si>
  <si>
    <t>LA PRESENTE ORDEN TIENE POR OBJETO: 1. APOYAR EN LA GESTIÓN Y ORGANIZACIÓN DE LA EXTENSIÓN DEL FESTIVAL CINE AL MAR EN EL MARCO DEL INNOVAZUL -FORMULACIÓN Y ARTICULACIÓN DE LA UNIVERSIDAD DEL MAGDALENA CON LA EDICIÓN #12 DEL FESTIVAL INTERNACIONAL DE CINE AL MAR. LO ANTERIOR ENMARCADO EN LA APUESTA INSTITUCIONAL DE "YO CUENTO POR SANTA MARTA", LA CUAL CORRESPONDE A LA CELEBRACIÓN DE LOS 500 AÑOS DE LA CIUDAD. 2. ORGANIZAR CONCURSOS DE FILMINUTOS Y EVENTOS DE FORMACIÓN DE PÚBLICO PARA LA COMUNIDAD UNIVERSITARIA UNIMAGDALENA. 3. APOYAR LA COORDINACIÓN DE ACTIVIDADES DE EXTENSIÓN DONDE SE APOYA LA PARTICIPACIÓN DEL PROGRAMA CON VIVO FILMS EMPRESA MÓVIL QUE TIENE UN CONCURSO DE CINE UNIVERSITARIO. 4. APOYAR LAS MUESTRAS Y EVENTOS DEL PROGRAMA DE CINE Y AUDIOVISUALES, LOS CUALES HACEN PARTE DEL PLAN DE DESARROLLO CON IMPACTO ACADÉMICO Y CULTURAL.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</si>
  <si>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MARIANA STAND AYALA</t>
  </si>
  <si>
    <t>https://community.secop.gov.co/Public/Tendering/OpportunityDetail/Index?noticeUID=CO1.NTC.7608438&amp;isFromPublicArea=True&amp;isModal=False</t>
  </si>
  <si>
    <t>OPSP-VAD-0347-2025</t>
  </si>
  <si>
    <t>CO1.REQ.7729670</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</si>
  <si>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CONTRATADA.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</si>
  <si>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SILVIA PATRICIA PEREZ CABALLERO</t>
  </si>
  <si>
    <t>https://community.secop.gov.co/Public/Tendering/OpportunityDetail/Index?noticeUID=CO1.NTC.7608875&amp;isFromPublicArea=True&amp;isModal=False</t>
  </si>
  <si>
    <t>OAG-VAD-0348-2025</t>
  </si>
  <si>
    <t>CO1.REQ.7730336</t>
  </si>
  <si>
    <t>YELITZA PAOLA  GRANADOS CUAO</t>
  </si>
  <si>
    <t>DIANA LUZ ESCOBAR OSPINO</t>
  </si>
  <si>
    <t>https://community.secop.gov.co/Public/Tendering/OpportunityDetail/Index?noticeUID=CO1.NTC.7609456&amp;isFromPublicArea=True&amp;isModal=False</t>
  </si>
  <si>
    <t>OAG-VAD-0349-2025</t>
  </si>
  <si>
    <t>CO1.REQ.7730618</t>
  </si>
  <si>
    <t>LEYDIS ESTEPHANIA CANEDO PEDROZO</t>
  </si>
  <si>
    <t>https://community.secop.gov.co/Public/Tendering/OpportunityDetail/Index?noticeUID=CO1.NTC.7609615&amp;isFromPublicArea=True&amp;isModal=False</t>
  </si>
  <si>
    <t>OPSP-VAD-0350-2025</t>
  </si>
  <si>
    <t>CO1.REQ.7730202</t>
  </si>
  <si>
    <t>LA PRESENTE ORDEN TIENE POR OBJETO: 1. APOYAR A LA DIRECCIÓN DE DESARROLLO ESTUDIANTIL EN LA CARACTERIZACIÓN PSICOSOCIAL DE LOS ESTUDIANTES NUEVOS QUE INGRESAN AL PROGRAMA TALENTO MAGDALENA Y TALENTO SANTA MARTA. 2. APOYAR A LA DIRECCIÓN DE DESARROLLO ESTUDIANTIL EN EL PROCESO DE ADMISIÓN DEL PROGRAMA TALENTO MAGDALENA Y TALENTO SANTA MARTA. 3. APOYAR A LA DIRECCIÓN DE DESARROLLO ESTUDIANTIL EN EL ACOMPAÑAMIENTO PSICOPEDAGÓGICO CON LOS ESTUDIANTES PERTENECIENTES AL PROGRAMA TALENTO MAGDALENA Y TALENTO SANTA MARTA. 4. ASESORAR Y APOYAR A LA DIRECCIÓN DE DESARROLLO ESTUDIANTIL EN LA IMPLEMENTACIÓN DE TALLERES PSICOSOCIALES Y ATENCIONES INDIVIDUALES BUSCANDO GENERAR EN LA POBLACIÓN DE TALENTO MAGDALENA Y TALENTO SANTA MARTA LA ADQUISICIÓN DE COMPETENCIAS QUE LE PERMITAN ADAPTARSE AL AMBIENTE UNIVERSITARIO. 5. PRESTAR LOS SERVICIOS PROFESIONALES PARA DESARROLLAR LAS ESTRATEGIAS DE ATENCIÓN Y ASESORÍA INDIVIDUAL A ESTUDIANTES DEL PROGRAMA TALENTO MAGDALENA. 6. APOYAR A LA DIRECCIÓN DE DESARROLLO ESTUDIANTIL EN LA ACTUALIZACIÓN DE LOS DOCUMENTOS, PROCESOS Y FORMATOS EN LA PLATAFORMA DEL PROGRAMA TALENTO MAGDALENA Y TALENTO SANTA MARTA. 7. APOYAR A LA DIRECCIÓN DE DESARROLLO ESTUDIANTIL EN EL SEGUIMIENTO PERMANENTE A LAS ACTIVIDADES QUE SE DESARROLLEN CON LOS ESTUDIANTES DEL PROGRAMA TALENTO MAGDALENA. 8. ELABORAR INFORMES DONDE SE RELACIONEN LAS ACTIVIDADES, PROCEDIMIENTOS REALIZADOS EN EL MARCO DEL ACOMPAÑAMIENTO PSICOPEDAGÓGICO QUE SE REALIZA A LOS ESTUDIANTES DEL PROGRAMA TALENTO MAGDALENA Y TALENTO SANTA MARTA. 9. APOYAR A LA DIRECCIÓN DE DESARROLLO ESTUDIANTIL EN EL ACOMPAÑAMIENTO, SEGUIMIENTO Y MONITOREO A LOS ESTUDIANTES IDENTIFICADOS EN RIESGO DE DESERCIÓN ESTUDIANTIL EN LA UNIVERSIDAD DEL MAGDALENA.10. ASESORAR Y APOYAR A LA DIRECCIÓN DE DESARROLLO ESTUDIANTIL EN LA PLANEACIÓN Y EJECUCIÓN DE ESTRATEGIAS DE PROMOCIÓN Y PREVENCIÓN DE CONDUCTAS DE RIESGO PARA EL CONSUMO DE SUSTANCIAS PSICOACTIVAS EN LOS ESTUDIANTES DE LA UNIVERSIDAD DEL MAGDALENA 11. PRESENTAR INFORMES SEMANALES O MENSUALES SOBRE LAS ACTIVIDADES DESARROLLADAS Y PLANTEADAS EN EL PLAN DE TRABAJO, PARA LA VERIFICACIÓN Y EL CUMPLIMIENTO DE LAS METAS PROPUESTAS. 12. PRESENTAR EL PLAN DE TRABAJO DE ACTIVIDADES A DESARROLLAR, DETALLANDO OBJETIVOS, FECHAS, METODOLOGÍA,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</si>
  <si>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KENNIA DE JESUS OSORIO PEDROZO</t>
  </si>
  <si>
    <t>https://community.secop.gov.co/Public/Tendering/OpportunityDetail/Index?noticeUID=CO1.NTC.7609206&amp;isFromPublicArea=True&amp;isModal=False</t>
  </si>
  <si>
    <t>OPSP-VAD-0352-2025</t>
  </si>
  <si>
    <t>CO1.REQ.7729950</t>
  </si>
  <si>
    <t>CARLOS ALBERTO GUTIERREZ DIAZ GRANADOS</t>
  </si>
  <si>
    <t>https://community.secop.gov.co/Public/Tendering/OpportunityDetail/Index?noticeUID=CO1.NTC.7609227&amp;isFromPublicArea=True&amp;isModal=False</t>
  </si>
  <si>
    <t>OAG-VAD-0353-2025</t>
  </si>
  <si>
    <t>CO1.REQ.7731953</t>
  </si>
  <si>
    <t>HUGO ALEJANDRO PARDO MANCO</t>
  </si>
  <si>
    <t>https://community.secop.gov.co/Public/Tendering/OpportunityDetail/Index?noticeUID=CO1.NTC.7611065&amp;isFromPublicArea=True&amp;isModal=False</t>
  </si>
  <si>
    <t>OPSP-VAD-0354-2025</t>
  </si>
  <si>
    <t>CO1.REQ.7732193</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</si>
  <si>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</si>
  <si>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JOHANNA PAOLA BROCHADO LOZANO</t>
  </si>
  <si>
    <t>https://community.secop.gov.co/Public/Tendering/OpportunityDetail/Index?noticeUID=CO1.NTC.7611546&amp;isFromPublicArea=True&amp;isModal=False</t>
  </si>
  <si>
    <t>OPSP-VAD-0355-2025</t>
  </si>
  <si>
    <t>CO1.REQ.7733248</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</si>
  <si>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 LA OFICINA ASESORA JURÍDICA EN LOS COMITÉS DE ÉTICA Y DE PROPIEDAD INTELECTUAL A LOS QUE SEA CITADO Y ASESORAR A ESTOS EN LAS TAREAS PROPIAS DEL MISMO.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</si>
  <si>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ANDRES FELIPE LIZCANO GONZALEZ</t>
  </si>
  <si>
    <t>https://community.secop.gov.co/Public/Tendering/OpportunityDetail/Index?noticeUID=CO1.NTC.7611895&amp;isFromPublicArea=True&amp;isModal=False</t>
  </si>
  <si>
    <t>OPSP-VAD-0356-2025</t>
  </si>
  <si>
    <t>CO1.REQ.7733709</t>
  </si>
  <si>
    <t>LA PRESENTE ORDEN TIENE POR OBJETO: 1. APOYAR EN LA CREACIÓN DE CONTENIDOS CREATIVOS MENSUALES PARA APORTAR AL CRECIMIENTO Y A LA CONSOLIDACIÓN DE LA COMUNIDAD DIGITAL, A TRAVÉS DE LA RED SOCIAL DE TIKTOK DE LA UNIVERSIDAD DEL MAGDALENA. 2. REALIZAR TRABAJOS AUDIOVISUALES SEMANALES, SOBRE TEMAS INFORMATIVOS DE LA INSTITUCIÓN Y DE OFERTA ACADÉMICA, QUE SE PUBLICARÁN EN LAS REDES SOCIALES INSTITUCIONALES. 3. APOYAR AL EQUIPO DE REDES SOCIALES ADSCRITO A LA DIRECCIÓN DE COMUNICACIONES EN EL CUBRIMIENTO DE ACTIVIDADES ACADÉMICAS DE LAS DIFERENTES DEPENDENCIAS Y DE EVENTOS ESPECIALES, A TRAVÉS DE TOMA DE FOTOGRAFÍAS, GRABACIÓN Y EDICIÓN DE CONTENIDOS AUDIOVISUALES PARA REDES SOCIALES. 4. APOYAR EN LAS CAMPAÑAS ESTRATÉGICAS DIGITALES QUE APORTEN AL POSICIONAMIENTO Y FIDELIZACIÓN DE LA COMUNIDAD DIGITAL INSTITUCIONAL. 5. APOYAR EN LAS ESTRATEGIAS DE MARKETING DIGITAL PARA POTENCIALIZAR EL RECONOCIMIENTO DE LA MARCA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</si>
  <si>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SILENA PAOLA CASTILLA CONSTANTE</t>
  </si>
  <si>
    <t>https://community.secop.gov.co/Public/Tendering/OpportunityDetail/Index?noticeUID=CO1.NTC.7612528&amp;isFromPublicArea=True&amp;isModal=False</t>
  </si>
  <si>
    <t>OPSP-VAD-0357-2025</t>
  </si>
  <si>
    <t>CO1.REQ.7733969</t>
  </si>
  <si>
    <t>LA PRESENTE ORDEN TIENE POR OBJETO: 1. APOYAR LA COORDINACIÓN DEL PROGRAMA TÉCNICO LABORAL POR COMPETENCIAS EN PERSONAL TRAINER Y ACONDICIONAMIENTO FÍSICO FITNES 2. APOYAR EN LA ORGANIZACIÓN DEL CRONOGRAMA DE PLANIFICACIÓN PARA LAS CLASES PRÁCTICAS EN EL AULA ABIERTA DE FISIOLOGÍA DEL EJERCICIO PARA LOS PROGRAMAS DE PROFESIONAL EN DEPORTE, TECNOLOGÍA EN EDUCACIÓN FÍSICA RECREACIÓN Y DEPORTE, PROGRAMA TÉCNICO LABORAL POR COMPETENCIAS EN PERSONAL TRAINER Y ACONDICIONAMIENTO FÍSICO FITNES DEL CENTRO PARA LA REGIONALIZACIÓN DE LA EDUCACIÓN Y LAS OPORTUNIDADES-CREO Y DE LA ESPECIALIZACIÓN DE ENTRENAMIENTO DEPORTIVO. 3. APOYAR EN LA UTILIZACIÓN DEL AULA ABIERTA DE FISIOLOGÍA DEL EJERCICIO A TODOS LOS EQUIPOS Y SELECCIONES DEPORTIVAS DE BIENESTAR UNIVERSITARIO EN LA UNIVERSIDAD MAGDALENA CONJUNTO CON TODAS LAS INVESTIGACIONES QUE SALGAN PRODUCTO DEL TRABAJO DE LA VICERRECTORÍA DE INVESTIGACIÓN CON EL CENTRO DE ALTO RENDIMIENTO SEGÚN LA NECESIDAD DEL SERVICIO. 4. APOYAR EN LA ATENCIÓN Y ADMINISTRACIÓN DEL AULA ABIERTA DE FISIOLOGÍA DEL EJERCICIO, ACONDICIONAMIENTO FÍSICO EN EL DEPORTE, GIMNASIA Y CALISTENIA, VELAR POR EL BUEN USO DE LOS IMPLEMENTOS DEPORTIVOS. 5. APOYAR EN EL SEGUIMIENTO Y CONTROL DE INVENTARIO DEL AULA ABIERTA DE FISIOLOGÍA DEL EJERCICIO, ACONDICIONAMIENTO FÍSICO EN EL DEPORTE, GIMNASIA Y CALISTENIA. 6. ENTREGAR DE MANERA OPORTUNA Y BAJO SU RESPONSABILIDAD LOS INFORMES QUE SE LE SOLICITEN.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</si>
  <si>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VANESSA MERCEDES CEBALLOS PINTO</t>
  </si>
  <si>
    <t>NELSON NOEL DAZA GOENAGA</t>
  </si>
  <si>
    <t>https://community.secop.gov.co/Public/Tendering/OpportunityDetail/Index?noticeUID=CO1.NTC.7613114&amp;isFromPublicArea=True&amp;isModal=False</t>
  </si>
  <si>
    <t>OPSP-VAD-0358-2025</t>
  </si>
  <si>
    <t>CO1.REQ.7734149</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</si>
  <si>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PROYECTAR LOS ACTOS Y CONTRATOS QUE LE SEAN ASIGNADOS. 6. APOYAR EN LA REVISIÓN EN LA PLATAFORMA DEL GEDOCO Y SIGEP II DE LOS DOCUMENTOS PRECONTRACTUALES NECESARIOS PARA LA ELABORACIÓN DE ÓRDENES DE SERVICIOS PROFESIONALES Y DE APOYO A LA GESTIÓN DEL VICERRECTOR ADMINISTRATIVO Y/O DIRECTOR ADMINISTRATIVO. 7. APOYAR EN LA REVISIÓN DE LOS DOCUMENTOS PARA TRÁMITE DE LIQUIDACIÓN DE HONORARIOS DE ÓRDENES DE PRESTACIÓN DE SERVICIOS PROFESIONALES Y DE APOYO A LA GESTIÓN DE LA VICERRECTORÍA ADMINISTRATIVA Y DIRECCIÓN ADMINISTRATIVA. 8. APOYAR EN LA REVISIÓN DE LA INFORMACIÓN CONTRACTUAL CARGADA EN LAS PLATAFORMAS DEL SIA OBSERVA- AUDITORIA, SIGEP II Y SECOP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</si>
  <si>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CRISTIAN ALBERTO MERIÑO SEGRERA</t>
  </si>
  <si>
    <t>https://community.secop.gov.co/Public/Tendering/OpportunityDetail/Index?noticeUID=CO1.NTC.7612944&amp;isFromPublicArea=True&amp;isModal=False</t>
  </si>
  <si>
    <t>OAG-VAD-0359-2025</t>
  </si>
  <si>
    <t>CO1.REQ.7734368</t>
  </si>
  <si>
    <t>DARIEN RAUL RANGEL GABALO</t>
  </si>
  <si>
    <t>https://community.secop.gov.co/Public/Tendering/OpportunityDetail/Index?noticeUID=CO1.NTC.7613516&amp;isFromPublicArea=True&amp;isModal=False</t>
  </si>
  <si>
    <t>OPSP-VAD-0360-2025</t>
  </si>
  <si>
    <t>CO1.REQ.7734670</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</si>
  <si>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</si>
  <si>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LUZ KAREN ZABALETA AVENDAÑO</t>
  </si>
  <si>
    <t>https://community.secop.gov.co/Public/Tendering/OpportunityDetail/Index?noticeUID=CO1.NTC.7614316&amp;isFromPublicArea=True&amp;isModal=False</t>
  </si>
  <si>
    <t>OPSP-VAD-0361-2025</t>
  </si>
  <si>
    <t>CO1.REQ.7727563</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</si>
  <si>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</si>
  <si>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CARMEN ELENA ROMERO RODRIGUEZ</t>
  </si>
  <si>
    <t>https://community.secop.gov.co/Public/Tendering/OpportunityDetail/Index?noticeUID=CO1.NTC.7607007&amp;isFromPublicArea=True&amp;isModal=False</t>
  </si>
  <si>
    <t>OPSP-VAD-0362-2025</t>
  </si>
  <si>
    <t>CO1.REQ.7728043</t>
  </si>
  <si>
    <t>LA PRESENTE ORDEN TIENE POR OBJETO: 1. APOYAR CON LA REVISIÓN EN LA PLATAFORMA DEL GEDOCO Y SIGEP II DE LOS DOCUMENTOS PRECONTRACTUALES NECESARIOS PARA LA ELABORACIÓN DE ÓRDENES DE SERVICIOS PROFESIONALES Y DE APOYO A LA GESTIÓN DEL VICERRECTOR ADMINISTRATIVO Y/O DIRECTOR ADMINISTRATIVO. 2. APOYAR EN LA REVISIÓN DE LA INFORMACIÓN CONTRACTUAL CARGADA EN LAS PLATAFORMAS DEL SIA OBSERVAAUDITORÍA, SIGEP II Y SECOP II. 3. APOYAR EN EL CARGUE Y ACTUALIZACIÓN DE INFORMACIÓN PRECONTRACTUAL, CONTRACTUAL Y POSTCONTRACTUAL EN LAS PLATAFORMAS DEL SIA OBSERVA, SECOP II Y SIGEP II DE LAS ORDENES SUSCRITAS POR EL VICERRECTOR ADMINISTRATIVO Y/O DIRECTOR ADMINISTRATIVO. 4. APOYAR AL GRUPO DE CONTRATACIÓN EN LA ORGANIZACIÓN DEL ARCHIVO DIGITAL DE LAS ÓRDENES DE SERVICIOS PROFESIONALES Y DE APOYO A LA GESTIÓN SUSCRITAS POR EL VICERRECTOR ADMINISTRATIVO Y/O EL DIRECTOR ADMINISTRATIVO. 5.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ADMINISTRATIVO Y EL DIRECTOR ADMINISTRATIVO. 6. APOYAR EN LA ELABORACIÓN Y ENVIÓ DE LA INFORMACIÓN CONCERNIENTE A LAS ÓRDENES DE PRESTACIÓN DE SERVICIOS PROFESIONALES Y DE APOYO A LA GESTIÓN SUSCRITAS POR UNIMAGDALENA, QUE SEA SOLICITADA POR LAS DIFERENTES ENTIDADES DEL ESTADO Y DEMÁS DEPENDENCIAS DE LA UNIVERSIDAD. 7. APOYAR EN EL PROCESO DE IMPLEMENTACIÓN DE MÓDULO PARA LA LIQUIDACIÓN DE HONORARIOS EN LA PLATAFORMA DEL GEDOCO. 8. ELABORAR LAS PLANILLAS PARA EL TRÁMITE DE LIQUIDACIÓN DE HONORARIOS DE LOS CONTRATISTAS POR PRESTACIÓN DE SERVICIOS PROFESIONALES Y DE APOYO A LA GESTIÓN DE LA VICERRECTORÍA ADMINISTRATIVA Y/O DIRECCIÓN ADMINISTRATIVA POR MEDIO DEL SINAP V6, TENIENDO EN CUENTA LOS DESCUENTOS POR CONCEPTO DE RETENCIÓN EN LA FUENTE, EMBARGOS JUDICIALES, ESTAMPILLAS DEPARTAMENTALES Y DEMÁS DESCUENTOS QUE CORRESPONDAN. 9. HABILITAR PAGOS EN LA PLATAFORMA GEDOCO DE LOS CONTRATISTAS POR PRESTACIÓN DE SERVICIOS PROFESIONALES Y DE APOYO A LA GESTIÓN DE LA VICERRECTORÍA Y/O DIRECCIÓN ADMINISTRATIVA. 10. REALIZAR CAPACITACIONES RELACIONADAS CON EL PROCESO DE LIQUIDACIÓN DE HONORARIOS Y REVISIÓN DE LOS DOCUMENTOS CORRESPONDIENTES, A LOS DIFERENTES USUARIOS DE LAS DEPENDENCIAS QUE REQUIERAN 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</si>
  <si>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BRAYAN ALBERTO MACIAS JIMENO</t>
  </si>
  <si>
    <t>https://community.secop.gov.co/Public/Tendering/OpportunityDetail/Index?noticeUID=CO1.NTC.7606932&amp;isFromPublicArea=True&amp;isModal=False</t>
  </si>
  <si>
    <t>OAG-VAD-0363-2025</t>
  </si>
  <si>
    <t>CO1.REQ.7728808</t>
  </si>
  <si>
    <t>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CENTRO INNOVA. 5. APOYAR EN LA IMPLEMENTACIÓN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</si>
  <si>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ARLINTHONG JOSE PEREZ CAMPO</t>
  </si>
  <si>
    <t>https://community.secop.gov.co/Public/Tendering/OpportunityDetail/Index?noticeUID=CO1.NTC.7607662&amp;isFromPublicArea=True&amp;isModal=False</t>
  </si>
  <si>
    <t>OPSP-VAD-0364-2025</t>
  </si>
  <si>
    <t>CO1.REQ.7728090</t>
  </si>
  <si>
    <t>LA PRESENTE ORDEN TIENE POR OBJETO: 1. 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EN LA ELABORACIÓN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</si>
  <si>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MISLEE MAIRETH MEZA MASSON</t>
  </si>
  <si>
    <t>DELVIS DEL PILAR BASTIDAS CUELLO</t>
  </si>
  <si>
    <t>https://community.secop.gov.co/Public/Tendering/OpportunityDetail/Index?noticeUID=CO1.NTC.7606956&amp;isFromPublicArea=True&amp;isModal=False</t>
  </si>
  <si>
    <t>OAG-VAD-0365-2025</t>
  </si>
  <si>
    <t>CO1.REQ.7728939</t>
  </si>
  <si>
    <t>LA PRESENTE ORDEN TIENE POR OBJETO: 1. APOYAR EN LA ATENCIÓN DE REQUERIMIENTOS DE EVENTOS EN STREAMING DE LAS DIFERENTES DEPENDENCIAS Y DOCENTES QUE LA SOLICITAN. 2. APOYAR EN LA ARTICULACIÓN DE PROCESOS DE EVENTOS EN STREAMING ENTRE CETEP Y COMUNICACIONES. 3. APOYAR LOS DIFERENTES EVENTOS DE STREAMING DE INTERÉS INSITUCIONAL.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EN LOS EQUIPO DE TRANSMISIONES, LOS CUALES SE DIFUNDEN EN DOS TIPOS DE CANALES, EXTERNOS E INTERNOS. EN LAS PLATAFORMAS DE YOUTUBE Y FACEBOOK INSTITUCIONALES; ASÍ MISMO POR ZOOM Y TEAMS PARA REUNIONES PRIVADAS Y/O PROCESOS DE ACREDITACIÓN. 10. 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</si>
  <si>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ALEXANDER RAFAEL VILLA GARCIA</t>
  </si>
  <si>
    <t>https://community.secop.gov.co/Public/Tendering/OpportunityDetail/Index?noticeUID=CO1.NTC.7607918&amp;isFromPublicArea=True&amp;isModal=False</t>
  </si>
  <si>
    <t>OPSP-VAD-0366-2025</t>
  </si>
  <si>
    <t>CO1.REQ.7728502</t>
  </si>
  <si>
    <t>LA PRESENTE ORDEN TIENE POR OBJETO: 1. DISEÑAR PIEZAS GRAFICAS PARA PROMOVER EVENTOS EN LOS CUALES PARTICIPA EL PROGRAMA DE CINE Y AUDIOVISUALES DE LA UNIMAGDALENA 2. TRABAJAR EN LA DIRECCIÓN CREATIVA DE LA PLATAFORMA DE STREAMING VIDEOSFERAS 3. EDITAR VIDEOS Y PIEZAS PARA PROMOCIÓN DE PROYECTOS DEL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</si>
  <si>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DIEGO ARMANDO SILVA OLAYA</t>
  </si>
  <si>
    <t>https://community.secop.gov.co/Public/Tendering/OpportunityDetail/Index?noticeUID=CO1.NTC.7607416&amp;isFromPublicArea=True&amp;isModal=False</t>
  </si>
  <si>
    <t>OPSP-VAD-0367-2025</t>
  </si>
  <si>
    <t>CO1.REQ.7726677</t>
  </si>
  <si>
    <t>LA PRESENTE ORDEN TIENE POR OBJETO: 1) ASESORAR EN LOS PROCESOS DE CREACIÓN DE REGISTROS CALIFICADOS DE NUEVOS PROGRAMAS DE LA FACULTAD DE CIENCIA BASICAS EN ARTICULACIÓN CON LA OFICINA DE ASEGURAMIENTO DE LA CALIDAD. 2) APOYAR EN LOS PROCESOS DE CARGUE DE PROGRAMAS Y REVISIÓN DE LOS DOCUMENTOS NECESARIOS PARA LA PLATAFORMA SACES DEL MINISTERIO DE EDUCACIÓN EN ARTICULACIÓN CON LA OFICINA ASEGURAMIENTO DE LA CALIDAD. 3) APOYAR EN LA REVISIÓN DE ESTILO, GRAMÁTICA Y REDACCIÓN DE LAS DIFERENTES CONDICIONES DE CALIDAD PARA LA SOLICITUD DE REGISTRO CALIFICADO. 4) APOYAR A LA FACULTAD DE CIENCIAS BASICAS EN ARTICULACIÓN CON LA OFICINA DE ASEGURAMIENTO DE LA CALIDAD LA FORMULACIÓN E INICIO DE LOS PROGRAMAS (TECNICO LABORAL EN AREAS DE CUIDADO DE LA VIDA HUMANA Y SILVESTRE Y EL DOCTORADO EN CIENCIAS POR LA VIDA Y EL MEDIO AMBIENTE). 5) ORGANIZAR LAS EVIDENCIAS, ANEXOS Y DEMÁS DOCUMENTOS QUE REQUIERA LA PLATAFORMA SACES, PARA OBTENCIÓN DE REGISTROS CALIFICADOS. 6) APOYAR EN LA RECOPILACIÓN Y ORGANIZACIÓN DE LAS EVIDENCIAS Y DEMÁS DOCUMENTOS QUE REQUIERAN LOS INFORMES DE AUTOEVALUACIÓN (CONSULTA A PÁGINAS DEL GOBIERNO NACIONAL, PLANES DE GOBIERNO, PLANES DE ACCIÓN, SNIES, OBSERVATORIO LABORAL, NORMATIVIDAD INTERNA). 7) APOYAR EN EL PROCESO DE LA VISITA DE REACREDITACIÓN DEL PROGRAMA DE BIOLOGÍA. 8) PRESENTAR INFORME MENSUAL DEL AVANCE DE LA CREACIÓN DE LOS PROGRAMAS NUEVOS ASIGNADOS A LA DIRECCIÓN DE LA FACULTAD DE CIENCIAS BÁSICAS.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</si>
  <si>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HAROLD DE JESUS ARAQUE GARCIA</t>
  </si>
  <si>
    <t>ALBERTO RUIZ MIER</t>
  </si>
  <si>
    <t>https://community.secop.gov.co/Public/Tendering/OpportunityDetail/Index?noticeUID=CO1.NTC.7608956&amp;isFromPublicArea=True&amp;isModal=False</t>
  </si>
  <si>
    <t>OAG-VAD-0368-2025</t>
  </si>
  <si>
    <t>CO1.REQ.7727062</t>
  </si>
  <si>
    <t>JOSE DE LOS SANTOS ARIZA HERNANDEZ</t>
  </si>
  <si>
    <t>https://community.secop.gov.co/Public/Tendering/OpportunityDetail/Index?noticeUID=CO1.NTC.7606220&amp;isFromPublicArea=True&amp;isModal=False</t>
  </si>
  <si>
    <t>OPSP-VAD-0369-2025</t>
  </si>
  <si>
    <t>CO1.REQ.7727544</t>
  </si>
  <si>
    <t>LA PRESENTE ORDEN TIENE POR OBJETO: 1. REALIZAR LA MATRIZ DE VULNERABILIDAD ACADÉMICA DE ESTUDIANTES EN RIESGO DE DESERCIÓN ACADÉMICA 2. ELABORAR PLANES DE ACOMPAÑAMIENTO A LA POBLACIÓN ESTUDIANTIL DE LOS PROGRAMAS TALENTO MAGDALENA Y TALENTO SANTA MARA FOCALIZADA A PARTIR DE LA MATRIZ DE RIESGO VULNERABILIDAD ACADÉMICA. 3. DESARROLLAR TUTORÍAS ACADÉMICAS A ESTUDIANTES EN RIESGO DE DESERCIÓN ACADÉMICA. 4. BRINDAR ACOMPAÑAMIENTO A LOS ESTUDIANTES QUE DESEEN REALIZAR SU SERVICIO SOCIAL EN APOYO ACADÉMICO A OTROS ESTUDIANTES BENEFICIARIOS. 5. APOYAR EN LA CONSTRUCCIÓN DE INSTRUMENTOS QUE PERMITAN EVALUAR EL PROGRESO ACADÉMICO A PARTIR DE LAS COMPETENCIAS ACADÉMICAS DE INGRESO DE LOS ESTUDIANTES BENEFICIADOS DEL PROGRAMA TALENTO MAGDALENA Y TALENTO SANTA MARTA. 6. LLEVAR REGISTRO Y CONTROL DE LAS TUTORÍAS ACADÉMICAS DE LOS ESTUDIANTES. 7. REALIZAR ACOMPAÑAMIENTO A LOS ESTUDIANTES DEL PROGRAMA TALENTO MAGDALENA Y TALENTO SANTA MARTA EN SU PROCESO DE DESARROLLO ACADÉMICO Y PROFESIONAL. 8. ASISTIR A LAS REUNIONES DE PLANEACIÓN, SEGUIMIENTO Y EVALUACIÓN CONVOCADAS POR LA DIRECTORA DE DESARROLLO ESTUDIANTIL, PREVIO ACUERDO Y AVISO DEL (LA) SUPERVISOR (A) DE LA PRESENTE ORDEN. 9. REALIZAR ACOMPAÑAMIENTO A LA COORDINACIÓN EN LA LOGÍSTICA EN LAS ACTIVIDADES DESARROLLADAS Y LIDERADAS POR LA DIRECCIÓN DE DESARROLLO ESTUDIANTIL, EN EL MARCO DEL PROGRAMA TALENTO MAGDALENA Y TALENTO SANTA MARTA.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</si>
  <si>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MANUEL BOLAÑO LUGO</t>
  </si>
  <si>
    <t>https://community.secop.gov.co/Public/Tendering/OpportunityDetail/Index?noticeUID=CO1.NTC.7606755&amp;isFromPublicArea=True&amp;isModal=False</t>
  </si>
  <si>
    <t>OPSP-VAD-0370-2025</t>
  </si>
  <si>
    <t>CO1.REQ.7728018</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</si>
  <si>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</si>
  <si>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ANDY JOSE GUERRA CORREDOR</t>
  </si>
  <si>
    <t>DAVID EDUARDO CAMARGO MACIAS</t>
  </si>
  <si>
    <t>https://community.secop.gov.co/Public/Tendering/OpportunityDetail/Index?noticeUID=CO1.NTC.7606698&amp;isFromPublicArea=True&amp;isModal=False</t>
  </si>
  <si>
    <t>OAG-VAD-0371-2025</t>
  </si>
  <si>
    <t>CO1.REQ.7728093</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</si>
  <si>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</si>
  <si>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WENDY JURANYS LOBATO PARDO</t>
  </si>
  <si>
    <t>https://community.secop.gov.co/Public/Tendering/OpportunityDetail/Index?noticeUID=CO1.NTC.7607150&amp;isFromPublicArea=True&amp;isModal=False</t>
  </si>
  <si>
    <t>OPSP-VAD-0372-2025</t>
  </si>
  <si>
    <t>CO1.REQ.7730526</t>
  </si>
  <si>
    <t>LA PRESENTE ORDEN TIENE POR OBJETO: 1. PRESTAR ORIENTACIÓN PSICOLÓGICA A ESTUDIANTES DEL CENTRO PARA LA REGIONALIZACIÓN DE LA EDUCACIÓN Y LAS OPORTUNIDADES – CREO. 2. PRESTAR ORIENTACIÓN VOCACIONAL Y PROFESIONAL A ESTUDIANTES DEL CREO. 3. PRESTAR ATENCIÓN PSICOLÓGICA DE CASOS REMITIDOS POR LOS PROGRAMAS DEL CREO. 4. REALIZAR PROMOCIÓN DE LA SALUD MENTAL. 5. PROMOVER ESPACIOS DE SALUD MENTAL A ESTUDIANTES DEL CREO. 6. COMPILAR Y ORGANIZAR EL HISTORIAL DE CADA ESTUDIANTE ORIENTADO DEL CENTRO. 7. RENDIR INFORMES MENSUALES, SOBRE LAS ACTIVIDADES DESARROLLADAS. .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</si>
  <si>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STEPHANIA CAROLINA TERAN RODRIGUEZ</t>
  </si>
  <si>
    <t>WILSON VELASQUEZ BASTIDAS</t>
  </si>
  <si>
    <t>https://community.secop.gov.co/Public/Tendering/OpportunityDetail/Index?noticeUID=CO1.NTC.7609497&amp;isFromPublicArea=True&amp;isModal=False</t>
  </si>
  <si>
    <t>OPSP-VAD-0373-2025</t>
  </si>
  <si>
    <t>CO1.REQ.7728232</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</si>
  <si>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</si>
  <si>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YIBETH MARCELA HERRERA HERNANDEZ</t>
  </si>
  <si>
    <t>https://community.secop.gov.co/Public/Tendering/OpportunityDetail/Index?noticeUID=CO1.NTC.7607341&amp;isFromPublicArea=True&amp;isModal=False</t>
  </si>
  <si>
    <t>OAG-VAD-0374-2025</t>
  </si>
  <si>
    <t>CO1.REQ.7728134</t>
  </si>
  <si>
    <t>DIOMEDES JAIR VARGAS HORTA</t>
  </si>
  <si>
    <t>https://community.secop.gov.co/Public/Tendering/OpportunityDetail/Index?noticeUID=CO1.NTC.7606953&amp;isFromPublicArea=True&amp;isModal=False</t>
  </si>
  <si>
    <t>OPSP-VAD-0375-2025</t>
  </si>
  <si>
    <t>CO1.REQ.7728613</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</si>
  <si>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REALIZARÁN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DURANTE EL MES: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</si>
  <si>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KARINA GONZALEZ VIVES </t>
  </si>
  <si>
    <t>https://community.secop.gov.co/Public/Tendering/OpportunityDetail/Index?noticeUID=CO1.NTC.7607584&amp;isFromPublicArea=True&amp;isModal=False</t>
  </si>
  <si>
    <t>OAG-VAD-0376-2025</t>
  </si>
  <si>
    <t>CO1.REQ.7728952</t>
  </si>
  <si>
    <t>MARLA ESTELA GUILLEN BRU</t>
  </si>
  <si>
    <t>https://community.secop.gov.co/Public/Tendering/OpportunityDetail/Index?noticeUID=CO1.NTC.7607695&amp;isFromPublicArea=True&amp;isModal=False</t>
  </si>
  <si>
    <t>OAG-VAD-0377-2025</t>
  </si>
  <si>
    <t>CO1.REQ.7729301</t>
  </si>
  <si>
    <t>ZENITH ELENA DE LA HOZ MONSALVO</t>
  </si>
  <si>
    <t>https://community.secop.gov.co/Public/Tendering/OpportunityDetail/Index?noticeUID=CO1.NTC.7607954&amp;isFromPublicArea=True&amp;isModal=False</t>
  </si>
  <si>
    <t>OPSP-VAD-0379-2025</t>
  </si>
  <si>
    <t>CO1.REQ.7753315</t>
  </si>
  <si>
    <t>LA PRESENTE ORDEN TIENE POR OBJETO: 1. DESARROLLAR DISEÑO GRÁFICO PARA LOS DISTINTOS PROCESOS INSTITUCIONALES (FECHAS ESPECIALES, ANUNCIOS INSTITUCIONALES), MENSUALMENTE SE TRABAJARAN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</si>
  <si>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CRISTINA LOPEZ HOYOS</t>
  </si>
  <si>
    <t>https://community.secop.gov.co/Public/Tendering/OpportunityDetail/Index?noticeUID=CO1.NTC.7632904&amp;isFromPublicArea=True&amp;isModal=False</t>
  </si>
  <si>
    <t>OPSP-VAD-0380-2025</t>
  </si>
  <si>
    <t>CO1.REQ.7754101</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</si>
  <si>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 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TRES (3) VECES AL MES, EMITIDO DE LUNES A VIERNES DE 7:00 A.M. A 8:00 A.M. POR LA EMISORA UNIMAGDALENA RADIO, REALIZAR NOTAS DE RADIO,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PREVIO ACUERDO CON  EL SUPERVISOR DE LA ORDEN. 8. ELABORAR LIBRETOS DE PRESENTACIÓN, ÓRDENES DEL DÍA Y PRECEDENCIA. 9. APOYAR EN EL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</si>
  <si>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GISELLE DE JESUS CUCUNUBA MANES</t>
  </si>
  <si>
    <t>https://community.secop.gov.co/Public/Tendering/OpportunityDetail/Index?noticeUID=CO1.NTC.7633732&amp;isFromPublicArea=True&amp;isModal=False</t>
  </si>
  <si>
    <t>OPSP-VAD-0381-2025</t>
  </si>
  <si>
    <t>CO1.REQ.7755020</t>
  </si>
  <si>
    <t>LA PRESENTE ORDEN TIENE POR OBJETO: 1. APOYAR EN LA CREACIÓN DE 10 A 15 PROPUESTAS SEMANALES PARA PUBLICAR CONTENIDOS ESTRATÉGICOS EN LA RED SOCIAL DE FACEBOOK DE UNIMAGDALENA. 2. APOYAR A LA DIRECCIÓN DE COMUNICACIONES EN LA PREPRODUCCIÓN, PRODUCCIÓN Y EDICIÓN DE ENTRE 4 A 6 TRABAJOS AUDIOVISUALES SEMANALES PARA PUBLICAR A TRAVÉS DE LAS REDES SOCIALES DE LA UNIVERSIDAD. 3. APOYAR EN LAS RESPUESTAS OPORTUNAS DE LAS PQR´S DE LA COMUNIDAD UNIVERSITARIA Y CIUDADANÍA EN GENERAL QUE SE GENERAN A TRAVÉS DEL PERFIL DE FACEBOOK INSTITUCIONAL. 5. APOYAR AL EQUIPO DE REDES SOCIALES ADSCRITO A LA DIRECCIÓN DE COMUNICACIONES EN EL CUBRIMIENTO DE ACTIVIDADES ACADÉMICAS DE LAS DIFERENTES DEPENDENCIAS Y DE EVENTOS ESPECIALES, CON LA GENERACIÓN DE FOTOGRAFÍAS, VÍDEOS, ENTREVISTAS. 6. APOYAR EN LA PROVISIÓN Y REDACCIÓN DE CONTENIDOS PARA EL POSICIONAMIENTO DEL GRUPO DE FACEBOOK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</si>
  <si>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AILEN LUCILA ZAMBRANO VIÑAS</t>
  </si>
  <si>
    <t>https://community.secop.gov.co/Public/Tendering/OpportunityDetail/Index?noticeUID=CO1.NTC.7634337&amp;isFromPublicArea=True&amp;isModal=False</t>
  </si>
  <si>
    <t>OPSP-VAD-0382-2025</t>
  </si>
  <si>
    <t>CO1.REQ.7755066</t>
  </si>
  <si>
    <t>LA PRESENTE ORDEN TIENE POR OBJETO: 1) APOYAR LA PREPARACIÓN DEL PROTOCOLO Y LOGÍSTICA PARA EL DESARROLLO DE LAS ACTIVIDADES Y EVENTOS ACADÉMICOS, SOCIALES Y CULTURALES QUE REALICEN DE MANERA VIRTUAL Y/O PRESENCIAL DE LA DIRECCIÓN DE PROYECCIÓN CULTURAL. 2) APOYAR EN LA ARTICULACIÓN DE LA DIRECCIÓN DE PROYECCIÓN CULTURAL Y LA VICERRECTORÍA DE INVESTIGACIÓN, PARA EL CUBRIMIENTO DE MEDIOS Y LA GENERACIÓN DE NOTICIAS DE LAS ACTIVIDADES QUE EN ELLA SE DESARROLLEN DE MANERA VIRTUAL Y/C PRESENCIAL. 3) APOYAR EN EL DESARROLLO DE LAS ACTIVIDADES ADMINISTRATIVA COMO REGISTRO DE INFORMACIÓN EN LAS MATRICES DE SEGUIMIENTO Y CONSOLIDACIÓN DE INFORMACIÓN ADSCRITAS A LA DIRECCIÓN DE PROYECCIÓN CULTURAL. 4) ELABORAR, PRESENTAR Y REALIZAR SEGUIMIENTO DEL REPORTE DE LOS INDICADORES, RELACIONADOS CON LAS ACCIONES DE LA DIRECCIÓN DE PROYECCIÓN CULTURAL APORTANTES AL PROYECTO ASOCIADO DEL PLAN DE ACCIÓN DE LA VICERRECTORÍA, PLAN DE DESARROLLO Y DEMÁS PLANES DE GESTIÓN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</si>
  <si>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BERNARDA ELENA ESMERAL MUÑOZ</t>
  </si>
  <si>
    <t>IBETH ROCIO NORIEGA HERAZO</t>
  </si>
  <si>
    <t>https://community.secop.gov.co/Public/Tendering/OpportunityDetail/Index?noticeUID=CO1.NTC.7634382&amp;isFromPublicArea=True&amp;isModal=False</t>
  </si>
  <si>
    <t>OAG-VAD-0383-2025</t>
  </si>
  <si>
    <t>CO1.REQ.7755518</t>
  </si>
  <si>
    <t>LA PRESENTE ORDEN TIENE POR OBJETO: 1. APOYAR EN EL DISEÑO DE PIEZAS GRÁFICAS 2. APOYAR EN LA PRODUCCIÓN AUDIOVISUAL MULTIMEDIA 3. APOYAR EN LA PARTE LOGÍSTICA DE GRABACIONES 4. APOYAR EN LAS ACTIVIDADES DE STREAMING.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</si>
  <si>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GREGORIO COTES CEBALLOS</t>
  </si>
  <si>
    <t>https://community.secop.gov.co/Public/Tendering/OpportunityDetail/Index?noticeUID=CO1.NTC.7634905&amp;isFromPublicArea=True&amp;isModal=False</t>
  </si>
  <si>
    <t>OPSP-VAD-0384-2025</t>
  </si>
  <si>
    <t>CO1.REQ.7755796</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</si>
  <si>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</si>
  <si>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MILAGRO DEL CARMEN PONCE MONTES</t>
  </si>
  <si>
    <t>https://community.secop.gov.co/Public/Tendering/OpportunityDetail/Index?noticeUID=CO1.NTC.7635304&amp;isFromPublicArea=True&amp;isModal=False</t>
  </si>
  <si>
    <t>OAG-VAD-0385-2025</t>
  </si>
  <si>
    <t>CO1.REQ.7757321</t>
  </si>
  <si>
    <t>LA PRESENTE ORDEN TIENE POR OBJETO: 1. APOYAR EN LA ORGANIZACIÓN DEL LABORATORIO ASIGNADO PARA LAS PRÁCTICAS Y SERVICIOS REQUERIDOS EN EL MISMO, DE CONFORMIDAD CON LA PROGRAMACIÓN DE LAS GUIAS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</si>
  <si>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ANDRES VICENTE VELILLA</t>
  </si>
  <si>
    <t>https://community.secop.gov.co/Public/Tendering/OpportunityDetail/Index?noticeUID=CO1.NTC.7636614&amp;isFromPublicArea=True&amp;isModal=False</t>
  </si>
  <si>
    <t>OAG-VAD-0386-2025</t>
  </si>
  <si>
    <t>CO1.REQ.7757812</t>
  </si>
  <si>
    <t>LA PRESENTE ORDEN TIENE POR OBJETO: 1. APOYAR EN LA ORGANIZACIÓN DEL LABORATORIO ASIGNADO PARA LAS PRÁCTICAS Y SERVICIOS REQUERIDOS EN EL MISMO, DE CONFORMIDAD CON LA PROGRAMACIÓN DE LAS GUÍAS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</si>
  <si>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EDISON RAFAEL LEA CHARRIS</t>
  </si>
  <si>
    <t>https://community.secop.gov.co/Public/Tendering/OpportunityDetail/Index?noticeUID=CO1.NTC.7636983&amp;isFromPublicArea=True&amp;isModal=False</t>
  </si>
  <si>
    <t>OAG-VAD-0387-2025</t>
  </si>
  <si>
    <t>CO1.REQ.7757448</t>
  </si>
  <si>
    <t>YASNIRIS JULIO MUÑOZ</t>
  </si>
  <si>
    <t>https://community.secop.gov.co/Public/Tendering/OpportunityDetail/Index?noticeUID=CO1.NTC.7636446&amp;isFromPublicArea=True&amp;isModal=False</t>
  </si>
  <si>
    <t>OAG-VAD-0388-2025</t>
  </si>
  <si>
    <t>CO1.REQ.7753282</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</si>
  <si>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9.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</si>
  <si>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ANA MARIA GUTIERREZ VALVERDE</t>
  </si>
  <si>
    <t>https://community.secop.gov.co/Public/Tendering/OpportunityDetail/Index?noticeUID=CO1.NTC.7632685&amp;isFromPublicArea=True&amp;isModal=False</t>
  </si>
  <si>
    <t>OAG-VAD-0389-2025</t>
  </si>
  <si>
    <t>CO1.REQ.7753475</t>
  </si>
  <si>
    <t>LA PRESENTE ORDEN TIENE POR OBJETO: 1. APOYAR EN LA ORGANIZACIÓN DEL LABORATORIO ASIGNADO PARA LAS PRÁCTICAS Y SERVICIOS REQUERIDOS EN EL MISMO, DE CONFORMIDAD CON LA PROGRAMACIÓN DE LAS GUÍAS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</si>
  <si>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ALEXANDER HERRERA PEREZ</t>
  </si>
  <si>
    <t>https://community.secop.gov.co/Public/Tendering/OpportunityDetail/Index?noticeUID=CO1.NTC.7633015&amp;isFromPublicArea=True&amp;isModal=False</t>
  </si>
  <si>
    <t>OAG-VAD-0390-2025</t>
  </si>
  <si>
    <t>CO1.REQ.7754621</t>
  </si>
  <si>
    <t>ROMARIO FALCAO MAZA LEGUIA</t>
  </si>
  <si>
    <t>https://community.secop.gov.co/Public/Tendering/OpportunityDetail/Index?noticeUID=CO1.NTC.7633498&amp;isFromPublicArea=True&amp;isModal=False</t>
  </si>
  <si>
    <t>OAG-VAD-0391-2025</t>
  </si>
  <si>
    <t>CO1.REQ.7754698</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</si>
  <si>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</si>
  <si>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MANUEL GUILLERMO PALACIO ROSETTE</t>
  </si>
  <si>
    <t>https://community.secop.gov.co/Public/Tendering/OpportunityDetail/Index?noticeUID=CO1.NTC.7633967&amp;isFromPublicArea=True&amp;isModal=False</t>
  </si>
  <si>
    <t>OPSP-VAD-0392-2025</t>
  </si>
  <si>
    <t>CO1.REQ.7753129</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</si>
  <si>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EN LA VICERRECTORÍA ACADÉMICA 5. APOYAR EN EL PROCESO DE OPTIMIZACIÓN DE SENTENCIAS SQL EN SQL SERVER 6. APOYAR EN LA CAPACITACIÓN DE USUARIOS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</si>
  <si>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https://community.secop.gov.co/Public/Tendering/OpportunityDetail/Index?noticeUID=CO1.NTC.7632197&amp;isFromPublicArea=True&amp;isModal=False</t>
  </si>
  <si>
    <t>OAG-VAD-0393-2025</t>
  </si>
  <si>
    <t>CO1.REQ.7755306</t>
  </si>
  <si>
    <t>LA PRESENTE ORDEN TIENE POR OBJETO: 1. APOYAR EN LA ORGANIZACIÓN DEL LABORATORIO ASIGNADO PARA LAS PRÁCTICAS Y SERVICIOS REQUERIDOS EN EL MISMO, DE CONFORMIDAD CON LA PROGRAMACIÓN DE LAS GUÍAS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</si>
  <si>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YAHAINIS LISSETH CABRERA DURAN</t>
  </si>
  <si>
    <t>https://community.secop.gov.co/Public/Tendering/OpportunityDetail/Index?noticeUID=CO1.NTC.7634520&amp;isFromPublicArea=True&amp;isModal=False</t>
  </si>
  <si>
    <t>OPSP-VAD-0394-2025</t>
  </si>
  <si>
    <t>CO1.REQ.7753227</t>
  </si>
  <si>
    <t>LA PRESENTE ORDEN TIENE POR OBJETO: 1. LLEVAR A CABO LA PRODUCCIÓN AUDIOVISUAL DE TODAS LAS ACTIVIDADES DESARROLLADAS EN LA UNIVERSIDAD QUE REQUIERAN UN REGISTRO HISTÓRICO, ASEGURANDO UNA COBERTURA COMPLETA Y PRECISA DE LOS EVENTOS. 2. GRABAR Y REGISTRAR ENTREVISTAS DE DIVERSOS FORMATOS PARA EL PROGRAMA "CAMPUS TV", CUMPLIENDO CON LOS ESTÁNDARES DE CALIDAD Y REQUISITOS EDITORIALES ESTABLECIDOS. 3. REALIZAR LA PRODUCCIÓN DE IMÁGENES Y MATERIAL PARA VIDEOCLIPS INSTITUCIONALES. ASÍ COMO, CAPTURAR IMÁGENES ESPECIALES Y PREPARAR MATERIAL AUDIOVISUAL PARA LA CREACIÓN DE VIDEOCLIPS INSTITUCIONALES, CONTRIBUYENDO A LAS ESTRATEGIAS DE COMUNICACIÓN VISUAL DE LA UNIVERSIDAD. 4. GESTIONAR LA PRODUCCIÓN, EDICIÓN Y POSTPRODUCCIÓN DE VIDEOS, MICROPROGRAMAS, MICRONOTAS, GARANTIZANDO PRODUCTOS DE ALTA CALIDAD ADAPTADOS A LAS NECESIDADES DE LA UNIVERSIDAD Y LA DIRECCIÓN DE COMUNICACIONES. 5. ENTREGAR LOS INFORMES SOLICITADOS POR EL SUPERVISOR DE LA ORDEN, DETALLANDO LAS ACTIVIDADES REALIZADAS, LOS RESULTADOS OBTENIDOS Y EL CUMPLIMIENTO DE PLAZOS Y OBJETIVOS. 6. APOYAR EN LA COORDINACIÓN Y SUPERVISIÓN DE LAS TAREAS DEL EQUIPO AUDIOVISUAL DE LA DIRECCIÓN DE COMUNICACIONES, GARANTIZANDO UNA EJECUCIÓN EFICIENTE Y DENTRO DE LOS PLAZOS ESTIPULADOS. 7. CREAR ENTRE 2 Y 5 VIDEOS INSTITUCIONALES AL MES, ASEGURANDO QUE CADA PRODUCCIÓN SIGA LOS LINEAMIENTOS DE COMUNICACIÓN INSTITUCIONAL DE LA UNIVERSIDAD DEL MAGDALENA. 8. DESARROLLAR ENTRE 5 Y 10 PIEZAS AUDIOVISUALES MENSUALES PARA PROGRAMAS COMO "CAMPUS TV" Y "UNIMAGDALENA TODAY", APORTANDO AL CONTENIDO REGULAR DE ESTOS PRODUCTOS INFORMATIVOS. 9. REALIZAR LA COBERTURA AUDIOVISUAL DE LAS ENTREVISTAS DEL PROCESO DE ADMISIONES REALIZADAS POR EL GRUPO DE ADMISIONES ENTRE DICIEMBRE DE 2024 Y ENERO DE 2025, DOCUMENTANDO ADECUADAMENTE EL INGRESO DE NUEVOS ESTUDIANTES. 10. APORTAR LOS EQUIPOS AUDIOVISUALES NECESARIOS PARA LA REALIZACIÓN DE LOS VIDEOS, GARANTIZANDO LA DISPONIBILIDAD Y ADECUADO FUNCIONAMIENTO DEL EQUIPO TÉCNICO DURANTE LAS GRABACIONES Y PRODUCCIONES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</si>
  <si>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EDWIN DANIEL CAICEDO JIMENEZ</t>
  </si>
  <si>
    <t>https://community.secop.gov.co/Public/Tendering/OpportunityDetail/Index?noticeUID=CO1.NTC.7632720&amp;isFromPublicArea=True&amp;isModal=False</t>
  </si>
  <si>
    <t>OAG-VAD-0395-2025</t>
  </si>
  <si>
    <t>CO1.REQ.7755091</t>
  </si>
  <si>
    <t>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4. APOYAR EN LA ACTUALIZACIÓN DEL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LA DISPOSICIÓN DE LOS RECURSOS PARA GARANTIZAR EL CUMPLIMIENTO DE LA PROGRAMACIÓN QUE DESDE LA PLATAFORMA SIARE SE ESTABLEZCA PARA EL USO DE LOS ESPACIOS. 12. APOYAR LA REALIZACIÓN DE EVALUACIÓN A LOS USUARIOS FRENTE AL PRÉSTAMO DEL RECURSO AUDITORIO SU DOTACIÓN Y ESPACIO. 13. APOYAR LA RECOLECCIÓN DE INFORMACIÓN DE SATISFACCIÓN DEL SERVICIO.14.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</si>
  <si>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GREGORIA INES ESCORCIA BUSTAMANTE</t>
  </si>
  <si>
    <t>https://community.secop.gov.co/Public/Tendering/OpportunityDetail/Index?noticeUID=CO1.NTC.7634546&amp;isFromPublicArea=True&amp;isModal=False</t>
  </si>
  <si>
    <t>OAG-VAD-0396-2025</t>
  </si>
  <si>
    <t>CO1.REQ.7755613</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</si>
  <si>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</si>
  <si>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MARIA GARCIA DIAZ</t>
  </si>
  <si>
    <t>https://community.secop.gov.co/Public/Tendering/OpportunityDetail/Index?noticeUID=CO1.NTC.7634745&amp;isFromPublicArea=True&amp;isModal=False</t>
  </si>
  <si>
    <t>OAG-VAD-0397-2025</t>
  </si>
  <si>
    <t>CO1.REQ.7755511</t>
  </si>
  <si>
    <t>PEDRO LUIS PRADO GAMERO</t>
  </si>
  <si>
    <t>https://community.secop.gov.co/Public/Tendering/OpportunityDetail/Index?noticeUID=CO1.NTC.7634286&amp;isFromPublicArea=True&amp;isModal=False</t>
  </si>
  <si>
    <t>OPSP-VAD-0398-2025</t>
  </si>
  <si>
    <t>CO1.REQ.7755574</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</si>
  <si>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</si>
  <si>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ANNYE MARSHELL DE LOS REYES CASTILLO</t>
  </si>
  <si>
    <t>KAREN AVILA LABASTIDAS</t>
  </si>
  <si>
    <t>https://community.secop.gov.co/Public/Tendering/OpportunityDetail/Index?noticeUID=CO1.NTC.7635013&amp;isFromPublicArea=True&amp;isModal=False</t>
  </si>
  <si>
    <t>OPSP-VAD-0399-2025</t>
  </si>
  <si>
    <t>CO1.REQ.7756026</t>
  </si>
  <si>
    <t>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REQUERIMIENTOS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16.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</si>
  <si>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RAFAEL JOSE CAMPO CAMPO</t>
  </si>
  <si>
    <t>https://community.secop.gov.co/Public/Tendering/OpportunityDetail/Index?noticeUID=CO1.NTC.7635218&amp;isFromPublicArea=True&amp;isModal=False</t>
  </si>
  <si>
    <t>OAG-VAD-0400-2025</t>
  </si>
  <si>
    <t>CO1.REQ.7755708</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</si>
  <si>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</si>
  <si>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URILIS PAOLA FONTALVO ARIZA</t>
  </si>
  <si>
    <t>https://community.secop.gov.co/Public/Tendering/OpportunityDetail/Index?noticeUID=CO1.NTC.7634591&amp;isFromPublicArea=True&amp;isModal=False</t>
  </si>
  <si>
    <t>OPSP-VAD-0401-2025</t>
  </si>
  <si>
    <t>CO1.REQ.7755777</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</si>
  <si>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</si>
  <si>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KELLY JOHANNA MOLINARES ROA</t>
  </si>
  <si>
    <t>https://community.secop.gov.co/Public/Tendering/OpportunityDetail/Index?noticeUID=CO1.NTC.7635238&amp;isFromPublicArea=True&amp;isModal=False</t>
  </si>
  <si>
    <t>OPSP-VAD-0402-2025</t>
  </si>
  <si>
    <t>CO1.REQ.7756141</t>
  </si>
  <si>
    <t>LA PRESENTE ORDEN TIENE POR OBJETO: 1. PRESTAR ASESORÍA Y APOYAR EN LA REVISIÓN DE LOS DOCUMENTOS PRECONTRACTUALES, CONTRACTUALES Y POSCONTRACTUALES QUE LE SEAN TRASLADADOS DE LOS PROCESOS DE CONTRATACIÓN DE OBRA, BIENES Y SERVICIOS ADELANTADOS POR UNIMAGDALENA. 2. APOYAR EN LA PROYECCIÓN Y REVISIÓN DE MINUTAS DE CONTRATOS, CONVENIOS, PROCESOS DE CONVOCATORIAS, TÉRMINOS DE REFERENCIA, ACTOS ADMINISTRATIVOS, ACTAS DE INICIO, SUSPENSIÓN, REINICIO, FINAL, TERMINACIÓN Y LIQUIDACIÓN. 3. APOYAR EN LA REVISIÓN EN LA PLATAFORMA DEL GEDOCO Y SIGEP II DE LOS DOCUMENTOS PRECONTRACTUALES NECESARIOS PARA LA ELABORACIÓN DE ÓRDENES DE SERVICIOS PROFESIONALES Y DE APOYO A LA GESTIÓN DEL VICERRECTOR ADMINISTRATIVO Y/O DIRECTOR ADMINISTRATIVO. 4. PROYECTAR RESPUESTAS A LAS PETICIONES QUE LE SEAN TRASLADADAS, CON EL FIN QUE LAS MISMAS SE RESUELVAN DENTRO DE LOS PLAZOS Y/O TÉRMINOS ESTABLECIDOS EN LA LEY. 5. EMITIR LOS CONCEPTOS JURÍDICOS QUE LE HAYAN SIDO TRASLADADOS Y QUE TENGAN RELACIÓN CON EL ÁMBITO DE COMPETENCIA DEL GRUPO DE CONTRATACIÓN. 5. ASESORAR Y APOYAR EL PROCESO DE REVISIÓN DE GARANTÍAS CONTRACTUALES PARA APROBACIÓN POR PARTE DEL ORDENADOR DEL GASTO. 7. APOYAR EN LA REVISIÓN DE LA INFORMACIÓN CONTRACTUAL CARGADA EN LAS PLATAFORMAS DEL SIA OBSERVA- AUDITORIA, SECOP II Y SIGEP II, ASÍ COMO DE EXPEDIENTES CONTRACTUALES DE PROCESOS QUE HAYAN SIDO ADELANTADOS POR LOS DIFERENTES ORDENADORES DEL GASTO DELEGADOS. 8. APOYAR EN LA REVISIÓN DE LOS DOCUMENTOS PARA TRÁMITE DE LIQUIDACIÓN DE HONORARIOS DE ÓRDENES DE PRESTACIÓN DE SERVICIOS PROFESIONALES Y DE APOYO A LA GESTIÓN.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</si>
  <si>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FRANCISCO ALVAREZ CASTRO</t>
  </si>
  <si>
    <t>https://community.secop.gov.co/Public/Tendering/OpportunityDetail/Index?noticeUID=CO1.NTC.7635341&amp;isFromPublicArea=True&amp;isModal=False</t>
  </si>
  <si>
    <t>OPSP-VAD-0403-2025</t>
  </si>
  <si>
    <t>CO1.REQ.7756247</t>
  </si>
  <si>
    <t>LA PRESENTE ORDEN TIENE POR OBJETO: 1. APOYAR EL REGISTRO DE ESTUDIANTES EN AYRE, LA ATENCIÓN Y RESPUESTA A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ORGANIZACIÓN DE LOS DOCUMENTOS REQUERIDOS PARA GRADO 5. APOYAR EN LA VIGILANCIA DEL CUMPLIMIENTO DE LAS ACTIVIDADES ACADÉMICAS EN LAS DISTINTAS PLATAFORMAS VIRTUALES EN LOS CENTROS TUTORIALES DE AGUACHICA, FUNDACIÓN, MAGANGUÉ Y EL BANCO CON EL FIN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</si>
  <si>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ALFREDO BARROS RODRIGUEZ</t>
  </si>
  <si>
    <t>https://community.secop.gov.co/Public/Tendering/OpportunityDetail/Index?noticeUID=CO1.NTC.7635482&amp;isFromPublicArea=True&amp;isModal=False</t>
  </si>
  <si>
    <t>OAG-VAD-0404-2025</t>
  </si>
  <si>
    <t>CO1.REQ.7756805</t>
  </si>
  <si>
    <t>SEBASTIÁN MONTENEGRO VEGA</t>
  </si>
  <si>
    <t>https://community.secop.gov.co/Public/Tendering/OpportunityDetail/Index?noticeUID=CO1.NTC.7635836&amp;isFromPublicArea=True&amp;isModal=False</t>
  </si>
  <si>
    <t>OPSP-VAD-0405-2025</t>
  </si>
  <si>
    <t>CO1.REQ.7756271</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</si>
  <si>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2025-I.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</si>
  <si>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JULIO CESAR GOMEZ PUERTA</t>
  </si>
  <si>
    <t>https://community.secop.gov.co/Public/Tendering/OpportunityDetail/Index?noticeUID=CO1.NTC.7635809&amp;isFromPublicArea=True&amp;isModal=False</t>
  </si>
  <si>
    <t>OAG-VAD-0406-2025</t>
  </si>
  <si>
    <t>CO1.REQ.7756694</t>
  </si>
  <si>
    <t>LA PRESENTE ORDEN TIENE POR OBJETO: 1-APOYAR EN LA REALIZACIÓN DE CAPACITACIONES SOBRE DISCAPACIDAD Y TRATO DIFERENCIAL BASADO EN INCLUSIÓN DIRIGIDO A ESTUDIANTES Y USURARIOS DEL CONSULTORIO JURIDICO Y CENTRO DE CONCILIACION. 2- APOYAR EN LA INTERVENCIÓN DE LOS ESTUDIANTES EN AUDIENCIAS O DILIGENCIAS JUDICIALES O EXTRAJUDICIALES. 3-APOYAR EN EL DISEÑO Y EJECUCIÓN CALENDARIO DE ACTIVIDADES ACADÉMICAS DEL CONSULTORIO JURÍDICO Y CENTRO DE CONCILIACIÓN. 4-APOYAR EN LA PROYECCIÓN DE RESPUESTAS A LAS SOLICITUDES INTERNAS O EXTERNAS PRESENTADAS FRENTE A ASUNTOS DE COMPETENCIA DEL CONSULTORIO JURÍDICO Y CENTRO DE CONCILIACIÓN. 5-APOYAR EN LA PRESTACIÓN DE SERVICIOS JURÍDICOS INCLUYENTES A ESTUDIANTES Y USUARIOS DEL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</si>
  <si>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BREYNNER SNEIDER TRILLOS GARCIA</t>
  </si>
  <si>
    <t>https://community.secop.gov.co/Public/Tendering/OpportunityDetail/Index?noticeUID=CO1.NTC.7636502&amp;isFromPublicArea=True&amp;isModal=False</t>
  </si>
  <si>
    <t>OAG-VAD-0407-2025</t>
  </si>
  <si>
    <t>CO1.REQ.7754094</t>
  </si>
  <si>
    <t>LA PRESENTE ORDEN TIENE POR OBJETO: 1. APOYAR EN LA ORGANIZACIÓN Y DIGITALIZACIÓN DE EXPEDIENTES, DE ACUERDO CON LOS PROCEDIMIENTOS Y DIRECTRICES INSTITUCIONALES. 2. APOYAR EN LA ELABORACIÓN DE INVENTARIOS DOCUMENTALES DE ARCHIVOS. 3. APOYAR EN LA VERFICACIÓN DE INVENTARIOS DOCUMENTALES. 4. APOYAR EN LA BÚSQUEDA DE UNIDADES DOCUMENTALES PARA CONSULTA.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</si>
  <si>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YURANIS PATRICIA BOTTO JIMENEZ</t>
  </si>
  <si>
    <t>https://community.secop.gov.co/Public/Tendering/OpportunityDetail/Index?noticeUID=CO1.NTC.7633712&amp;isFromPublicArea=True&amp;isModal=False</t>
  </si>
  <si>
    <t>OAG-VAD-0408-2025</t>
  </si>
  <si>
    <t>CO1.REQ.7754437</t>
  </si>
  <si>
    <t>AMANDA ESTER MOJICA CUETO</t>
  </si>
  <si>
    <t>OPSP-VAD-0409-2025</t>
  </si>
  <si>
    <t>CO1.REQ.7755048</t>
  </si>
  <si>
    <t>LA PRESENTE ORDEN TIENE POR OBJETO: 1. APOYAR CON LA ELABORACIÓN DE 125 VIDEOS SOBRE EXPERIENCIAS SIGNIFICATIVAS EN EL MARCO DEL PROYECTO MODELOS EDUCATIVOS FLEXIBLES - MEF. 2. APOYAR EN LA ELABORACIÓN DE PIEZAS PUBLICITARIAS PARA EL PROYECTO MODELOS EDUCATIVOS FLEXIBLES - MEF.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</si>
  <si>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RUBEN ENRIQUE REALES BRITTO</t>
  </si>
  <si>
    <t>https://community.secop.gov.co/Public/Tendering/OpportunityDetail/Index?noticeUID=CO1.NTC.7634370&amp;isFromPublicArea=True&amp;isModal=False</t>
  </si>
  <si>
    <t>OPSP-VAD-0410-2025</t>
  </si>
  <si>
    <t>CO1.REQ.7755085</t>
  </si>
  <si>
    <t>LA PRESENTE ORDEN TIENE POR OBJETO: 1.APOYAR EN EL ACCESO Y USO OFFLINE, CON APLICACIONES MÓVILES Y DESKTOP PARA DESCARGAR CONTENIDO Y DISTRIBUCIÓN DE CONTENIDOS EN USBS O DVDS EN EL MARCO DEL CONVENIO DE MODELOS FLEXIBLES CON EL MEN. 2. ASEGURAR Y REALIZAR PRUEBAS PARA LA COMPATIBILIDAD EN MOODLE, CHAMILO Y OPEN EDX EN EL MARCO DEL CONVENIO DE MODELOS FLEXIBLES CON EL MEN. 3. APOYAR EN LA CONFIGURACIÓN DE UN SERVIDOR DEDICADO PARA LA ELABORACIÓN DE PRUEBAS EN EL MARCO DEL CONVENIO DE MODELOS FLEXIBLES CON EL MEN. 4. VALIDAR EL CORRECTO FUNCIONAMIENTO Y DESPLIEGUE DE LOS CURSOS, INCLUYENDO ACTIVIDADES Y EVALUACIONES EN EL MARCO DEL CONVENIO DE MODELOS FLEXIBLES CON EL MEN. 5. APOYAR EN LA PREPARACIÓN DE CURSOS Y ENTREGAS, REALIZACIÓN DE COPIAS EN MEDIOS FÍSICOS, REPOSITORIOS, RECOLECCIÓN Y ANÁLISIS DE LA INFORMACIÓN PARA EL SEGUIMIENTO EN EL MARCO DEL CONVENIO DE MODELOS FLEXIBLES CON EL MEN.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</si>
  <si>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https://community.secop.gov.co/Public/Tendering/OpportunityDetail/Index?noticeUID=CO1.NTC.7634396&amp;isFromPublicArea=True&amp;isModal=False</t>
  </si>
  <si>
    <t>OAG-VAD-0411-2025</t>
  </si>
  <si>
    <t>CO1.REQ.7754456</t>
  </si>
  <si>
    <t>OTROS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</si>
  <si>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 Y OYENTES) 3. REALIZAR ACOMPAÑAMIENTO A ESTUDIANTES CON DISCAPACIDAD AUDITIVA EN SUS ACTIVIDADES ACADÉMICAS DURANTE EL SEMESTRE DE 2025-I.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</si>
  <si>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GISELL GRAVINI PORRAS</t>
  </si>
  <si>
    <t>https://community.secop.gov.co/Public/Tendering/OpportunityDetail/Index?noticeUID=CO1.NTC.7634033&amp;isFromPublicArea=True&amp;isModal=False</t>
  </si>
  <si>
    <t>OAG-VAD-0412-2025</t>
  </si>
  <si>
    <t>CO1.REQ.7770935</t>
  </si>
  <si>
    <t>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</si>
  <si>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VANESA ALEXANDRA BARRANCO EVILLA</t>
  </si>
  <si>
    <t>https://community.secop.gov.co/Public/Tendering/OpportunityDetail/Index?noticeUID=CO1.NTC.7649661&amp;isFromPublicArea=True&amp;isModal=False</t>
  </si>
  <si>
    <t>OAG-VAD-0413-2025</t>
  </si>
  <si>
    <t>CO1.REQ.7770861</t>
  </si>
  <si>
    <t>HEILEN MARIA ECHEVERRIA CRESPO</t>
  </si>
  <si>
    <t>https://community.secop.gov.co/Public/Tendering/OpportunityDetail/Index?noticeUID=CO1.NTC.7650201&amp;isFromPublicArea=True&amp;isModal=False</t>
  </si>
  <si>
    <t>OPSP-VAD-0414-2025</t>
  </si>
  <si>
    <t>CO1.REQ.7771074</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</si>
  <si>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</si>
  <si>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ELIU MANUEL FAJARDO CASTILLO</t>
  </si>
  <si>
    <t>https://community.secop.gov.co/Public/Tendering/OpportunityDetail/Index?noticeUID=CO1.NTC.7650225&amp;isFromPublicArea=True&amp;isModal=False</t>
  </si>
  <si>
    <t>OPSP-VAD-0415-2025</t>
  </si>
  <si>
    <t>CO1.REQ.7771270</t>
  </si>
  <si>
    <t>VIVIAN CAROLINA BAUTE ZULUAGA</t>
  </si>
  <si>
    <t>https://community.secop.gov.co/Public/Tendering/OpportunityDetail/Index?noticeUID=CO1.NTC.7650166&amp;isFromPublicArea=True&amp;isModal=False</t>
  </si>
  <si>
    <t>OPSP-VAD-0416-2025</t>
  </si>
  <si>
    <t>CO1.REQ.7771610</t>
  </si>
  <si>
    <t>LA PRESENTE ORDEN TIENE POR OBJETO: 1. APOYAR EN LAS ACTIVIDADES DE ATENCIÓN INDIVIDUAL QUE DESDE SU ÁREA REQUIERA EN EL PROGRAMA, 2. APOYAR LAS JORNADAS DE SALUD Y LOS PROYECTOS DE INVESTIGACIÓN DESARROLLADOS DESDE EL PAP. 3. APOYAR LA IMPLEMENTACIÓN ESTRATEGIAS DE PREVENCIÓN DESDE EL ÁREA DE PSICOLOGÍA JURÍDICA DEL PROGRAMA DE ATENCIÓN PSICOLÓGICA EN LOS ESCENARIOS ACADÉMICOS Y COMUNIDAD EN GENERAL. 4. APOYAR LAS ACTIVIDADES DE SEGUIMIENTO A LOS ESTUDIANTES DE PRÁCTICAS ASIGNADOS AL PROGRAMA DE ATENCIÓN PSICOLÓGICA, ACORDE CON LO ESTABLECIDO EN EL DECRETO 780 DE 2016, PARTE 7, CAPÍTULO 1, ARTÍCULO 2.7.1.1.14.4., APOYANDO EN EL REGISTRO DE ACTIVIDADES DESARROLLADAS EN LA HISTORIA CLÍNICA DEL PACIENTE O EN LOS REGISTROS QUE CORRESPONDA. LA INFORMACIÓN DEBE CONSIGNARSE POR EL PROFESIONAL RESPONSABLE Y DEBE ESTAR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</si>
  <si>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VICTOR MANUEL CHARRIS CASTILLO</t>
  </si>
  <si>
    <t>https://community.secop.gov.co/Public/Tendering/OpportunityDetail/Index?noticeUID=CO1.NTC.7650506&amp;isFromPublicArea=True&amp;isModal=False</t>
  </si>
  <si>
    <t>OAG-VAD-0417-2025</t>
  </si>
  <si>
    <t>CO1.REQ.7771701</t>
  </si>
  <si>
    <t>DANIEL FELIPE RUIZ TORREGROZA</t>
  </si>
  <si>
    <t>https://community.secop.gov.co/Public/Tendering/OpportunityDetail/Index?noticeUID=CO1.NTC.7650545&amp;isFromPublicArea=True&amp;isModal=False</t>
  </si>
  <si>
    <t>OPSP-VAD-0418-2025</t>
  </si>
  <si>
    <t>CO1.REQ.7771757</t>
  </si>
  <si>
    <t>SHAROL CORTES MIRANDA</t>
  </si>
  <si>
    <t>https://community.secop.gov.co/Public/Tendering/OpportunityDetail/Index?noticeUID=CO1.NTC.7650766&amp;isFromPublicArea=True&amp;isModal=False</t>
  </si>
  <si>
    <t>OAG-VAD-0419-2025</t>
  </si>
  <si>
    <t>CO1.REQ.7771781</t>
  </si>
  <si>
    <t>WILMER ENRIQUE GONZALES CERVANTES</t>
  </si>
  <si>
    <t>https://community.secop.gov.co/Public/Tendering/OpportunityDetail/Index?noticeUID=CO1.NTC.7650777&amp;isFromPublicArea=True&amp;isModal=False</t>
  </si>
  <si>
    <t>OAG-VAD-0420-2025</t>
  </si>
  <si>
    <t>CO1.REQ.7771791</t>
  </si>
  <si>
    <t>LINA MARCELA CARDONA CABAS</t>
  </si>
  <si>
    <t>https://community.secop.gov.co/Public/Tendering/OpportunityDetail/Index?noticeUID=CO1.NTC.7651201&amp;isFromPublicArea=True&amp;isModal=False</t>
  </si>
  <si>
    <t>OPSP-VAD-0421-2025</t>
  </si>
  <si>
    <t>CO1.REQ.7771977</t>
  </si>
  <si>
    <t>LA PRESENTE ORDEN TIENE POR OBJETO: 1. ASESORAR EN LAS ACTIVIDADES Y FUNCIONAMIENTO DEL PROGRAMA DE DERECHO, TENIENDO EN CUENTA EL DESARROLLO ACADÉMICO, DOCENCIA, CIENTÍFICO, HUMANÍSTICO Y CULTURAL. 2. APOYAR EN LAS SOLICITUDES, ORGANIZACIÓN, CLASIFICACIÓN DE LA INFORMACIÓN DEL PROGRAMA DE DERECHO EN EL MARCO DEL PROCESO DE ACREDITACIÓN POR ALTA CALIDAD. 4. APOYAR EN LOS TRÁMITES CORRESPONDIENTES A LAS SUPERVISIONES DE LOS CONTRATOS EN BENEFICIO DEL PROGRAMA DE DERECHO. 5. ASESORAR Y APOYAR AL PROGRAMA DE DERECHO EN LOS TRÁMITES, SOLICITUDES Y GESTIONES EN LOS PROGRAMAS DE INCLUSIÓN, AYUDANTÍAS ADMINISTRATIVAS. 6. ASESORAR AL PROGRAMA DE DERECHO EN LA CREACIÓN DE NUEVAS TEMÁTICAS PARA LA FORMULACIÓN DE DIPLOMADOS COMO OPCIÓN DE GRADO. 7. ASESORAR A LOS ESTUDIANTES DEL CONSULTORIO JURÍDICO Y CENTRO DE CONCILIACIÓN QUE SE ENCUENTRAN DESIGNADOS EN LA CASA DE JUSTICIA DEL DISTRITO DE SANTA MARTA EN RELACIÓN A LOS DISTINTOS CASOS QUE SON DE SUS CONOCIMIENTOS EN LAS DISTINTAS ÁREAS DEL DERECHO: PÚBLICO, CIVIL, COMERCIAL, PENAL, LABORAL, FAMILIA Y DERECHOS HUMANOS. 8. ASESORAR A LAS PERSONAS QUE REQUIERAN LOS SERVICIOS DEL CONSULTORIO JURÍDICO Y CENTRO DE CONCILIACIÓN EN LAS DISTINTAS ASISTENCIAS JURÍDICAS QUE ORGANICE LA DIRECCIÓN DE CONSULTORIO JURÍDICO Y DIRECCIÓN DE PROGRAMA DE DERECHO.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</si>
  <si>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KARY BEATRIZ BLANCO GOMEZ</t>
  </si>
  <si>
    <t>https://community.secop.gov.co/Public/Tendering/OpportunityDetail/Index?noticeUID=CO1.NTC.7651214&amp;isFromPublicArea=True&amp;isModal=False</t>
  </si>
  <si>
    <t>OAG-VAD-0422-2025</t>
  </si>
  <si>
    <t>CO1.REQ.7770701</t>
  </si>
  <si>
    <t>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EL CUMPLIMIENTO DE LAS NORMAS Y PROTOCOLOS DEL PLAN INSTITUCIONAL DE GESTIÓN AMBIENTAL – PIGA, EL PROGRAMA DE SEGURIDAD Y SALUD EN EL TRABAJO. 7. APOYAR LA VERIFICACIÓN DEL MANTENIMIENTO PREVENTIVO Y CORRECTIVO DE EQUIPOS E INSTALACIONES DE LOS ESPACIOS DEL HJMB. 8. APOYAR LA ADECUADA, OPORTUNA Y EFICIENTE ATENCIÓN AL USUARIO, EN LA PRESTACIÓN DE LOS SERVICIOS EN LOS ESPACIOS HJMB . 9. APOYAR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</si>
  <si>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SEBASTIAN  CAMILO MANOTAS VELASQUEZ</t>
  </si>
  <si>
    <t>https://community.secop.gov.co/Public/Tendering/OpportunityDetail/Index?noticeUID=CO1.NTC.7649366&amp;isFromPublicArea=True&amp;isModal=False</t>
  </si>
  <si>
    <t>OPSP-VAD-0423-2025</t>
  </si>
  <si>
    <t>CO1.REQ.7772521</t>
  </si>
  <si>
    <t>LA PRESENTE ORDEN TIENE POR OBJETO: 1- APOYAR EN LA ELABORACIÓN DE ESTRATEGIAS DIGITALES PARA LAS REDES SOCIALES DE UNIMAGDALENA RADIO 2- APOYAR EN LA PRESENTACION DEL PROGRAMA PANORAMA GLOBAL EMITIDO LUNES A JUEVES DE 11 A 12 DEL MEDIO DIA. 3- REALIZACIÓN DEL SPOT 'QUE TALENTO. 4- APOYAR AL AIRE LA REALIZACIÓN DE 'DESDE EL CAMPUS AL AIRE' QUE SE EMITE DE LUNES A VIERNES DE 7 A 8 DE LA MAÑANA. 5- APOYAR EN LAS TRANSMISIONES EN VIVO Y EN DIRECTO DE LOS EVENTOS DE LA EMISORA CULTURAL. 6-  REALIZAR LAS TRANSMISIONES O CUBRIMIENTO DE EVENTOS, CUBRIR DICHA ACTIVIDAD A TRAVÉS DE LAS REDES SOCIALES Y AL AIRE. 7- PRODUCIR Y EDITAR LOS MATERIALES SONOROS INSTITUCIONALES QUE SE REQUIERAN. 8- APOYAR EN LA PRESENTACIÓN DEL PROGRAMA RADIAL DEL CONSULTORIO JURÍDICO DE LA UNIVERSIDAD DEL MAGDALENA 9- APOYAR EN LA REDACCIÓN DE BOLETINES INSTITUCIONALES. 10- APOYAR AL PROGRAMA LA REVISTA, QUE SE EMITE A LAS 6 DE LA MAÑANA 11- HACER REPORTERÍA EN LAS DEPENDENCIAS QUE GENEREN INFORMACIÓN ÚTIL PARA LA EMISORA. 12- APORTAR A LA DIRECCIÓN DE COMUNICACIÓNES EN TODAS LAS ACTIVIDADES QUE SE REQUIERAN.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</si>
  <si>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ROXANA LEONOR ARRIETA CRUZ</t>
  </si>
  <si>
    <t>HAMLET HASSER LOMBARDI VANEGAS</t>
  </si>
  <si>
    <t>https://community.secop.gov.co/Public/Tendering/OpportunityDetail/Index?noticeUID=CO1.NTC.7651100&amp;isFromPublicArea=True&amp;isModal=False</t>
  </si>
  <si>
    <t>OPSP-VAD-0424-2025</t>
  </si>
  <si>
    <t>CO1.REQ.7772692</t>
  </si>
  <si>
    <t>LA PRESENTE ORDEN TIENE POR OBJETO: 1. APOYAR LA GENERACIÓN Y PROYECCIÓN DE INFORME SOBRE EL ÁREA DE PROYECTOS ESPECIALES. CURSOS INTENSIVOS SABER PRO. 2. PRESENTAR INFORMES REQUERIDOS. 3. APOYAR EL CARGUE DE ESPACIOS EN EL SIARE. 4. APOYAR EN LA LOGÍSTICA DE ACTIVIDADES EXTRACURRICULARES DE LAS ÁREAS DE FORMACIÓN GENERAL E INTEGRAL DEL DEPARTAMENTO DE ESTUDIOS GENERALES. 5. APOYAR EN LA CREACIÓN Y TABULACIÓN DE ENCUESTAS. 6. APOYAR GENERACIÓN DE INFORME DEL SNIES. 7. APOYAR EN EL DESARROLLO DE ESTRUCTURACIÓN Y GENERACIÓN DE INFORMES SOLICITADOS A LA DEPENDENCIA. 8, APOYAR EN LA ATENCIÓN AL PÚBLICO EN GENERAL; A TRAVÉS DE LOS DIFERENTES CANALES DE COMUNICACIÓN DISPONIBLES. 9. APOYAR EN LA CREACIÓN Y DISEÑO DE INFORMES DE LAS COORDINACIONES ACADÉMICAS Y PROYECTOS ESPECIALES COMO SABER PRO, REVISTA HETEROTOPÍAS, PROGRAMA RADIAL EXPRESARTE Y CLUB DE LECTURA.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</si>
  <si>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IBIS LENIS RODRIGUEZ CRUZ</t>
  </si>
  <si>
    <t>https://community.secop.gov.co/Public/Tendering/OpportunityDetail/Index?noticeUID=CO1.NTC.7651370&amp;isFromPublicArea=True&amp;isModal=False</t>
  </si>
  <si>
    <t>OPSP-VAD-0425-2025</t>
  </si>
  <si>
    <t>CO1.REQ.7772852</t>
  </si>
  <si>
    <t>LA PRESENTE ORDEN TIENE POR OBJETO: PRESTACIÓN DE SERVICIOS PROFESIONALES PARA DESARROLLAR LAS SIGUIENTES ACTIVIDADES: APOYAR LA RECEPCIÓN, ANÁLISIS Y SEGUIMIENTO DE SOLICITUDES ENVIADAS Y RECIBIDAS. APOYAR EN EL MANEJO DE LA AGENDA INTERNA Y EXTERNA DE LOS COMPROMISOS ADQUIRIDOS POR LA OFICINA ASESORA DE PLANEACIÓN. APOYAR LA COORDINACIÓN DE LOS EQUIPOS DE TRABAJO INVOLUCRADOS EN EL SISTEMA INTEGRADO DE PLANEACIÓN Y GESTIÓN COGUI+. APOYAR EN LA ELABORACIÓN Y PRESENTACIÓN DE INFORMES DE PROYECTOS ESTRATÉGICOS DE LA OFICINA. APOYAR LA RECOPILACIÓN DE INFORMACIÓN TENDIENTE A LA CONSTRUCCIÓN DE DOCUMENTOS DE CARÁCTER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</si>
  <si>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LAURA ALEJANDRA POLO ROPERO</t>
  </si>
  <si>
    <t>https://community.secop.gov.co/Public/Tendering/OpportunityDetail/Index?noticeUID=CO1.NTC.7651836&amp;isFromPublicArea=True&amp;isModal=False</t>
  </si>
  <si>
    <t>OAG-VAD-0426-2025</t>
  </si>
  <si>
    <t>CO1.REQ.7771015</t>
  </si>
  <si>
    <t>LA PRESENTE ORDEN TIENE POR OBJETO: 1. APOYAR EN LA ATENCIÓN DE ESTUDIANTES, DOCENTES Y EGRESADOS. 2. APOYAR EN EL MANEJO DEL ARCHIVO DIGITAL Y DOCUMENTAL DEL PROGRAMA. 3. APOYAR LA COORDINACIÓN Y LOGÍSTICA DE LA APLICACIÓN DEL EXAMEN DE SUFICIENCIA EN DERECHO QUE SE REALIZA A LOS ESTUDIANTES QUE HAN CULMINA MÁS DEL 75% DE LOS CRÉDITOS ACADÉMICOS. 4. APOYAR EN LA PROYECCIÓN DE DOCUMENTOS O INFORMES QUE SEAN SOLICITADOS POR OTRAS DEPENDENCIAS DE LA UNIVERSIDAD Ó POR INSTITUCIONES EXTERNAS. 5. PROYECTAR LAS RESPUESTAS A LOS DERECHOS DE PETICIÓN PRESENTADOS AL PROGRAMA DE DERECHO. 6. APOYAR EN LA CONVOCATORIA DE REALIZACIÓN DEL CONSEJO DE PROGRAMA DE DERECHO Y LA ELABORACIÓN DE LAS ACTAS RESPECTIVAS. 7. APOYAR EN LA PLANIFICACIÓN DE EVENTOS, SEMINARIOS Y/O ACTIVIDADES CULTURALES DEL PROGRAMA DE DERECHO. 8. APOYAR EN LAS SOLICITUDES DE AFILIACIONES DE ARL QUE PRESENTE LOS ESTUDIANTES PARA SU JUDICATURA Y/ PRÁCTICA PROFESIONAL.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</si>
  <si>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VALENTINA VILLAMIL TRUJILLO</t>
  </si>
  <si>
    <t>https://community.secop.gov.co/Public/Tendering/OpportunityDetail/Index?noticeUID=CO1.NTC.7649838&amp;isFromPublicArea=True&amp;isModal=False</t>
  </si>
  <si>
    <t>OPSP-VAD-0427-2025</t>
  </si>
  <si>
    <t>CO1.REQ.7772973</t>
  </si>
  <si>
    <t>LA PRESENTE ORDEN TIENE POR OBJETO: 1. DESARROLLAR ACTIVIDADES DE PLANEACIÓN Y LOGÍSTICA DE EVENTOS INSTITUCIONALES PARA LOS PROGRAMAS ACADÉMICOS Y DEPENDENCIAS EN GENERAL DE LA UNIVERSIDAD, 2. APOYAR EN LA  SELECCIÓN DE LOS INTEGRANTES DEL GRUPO STAFF. 3. APOYAR EN LA ORGANIZACIÓN DE LOS EVENTOS CON COMUNICACIONES DE ACTIVIDADES INTERNAS Y EXTERNAS DE CARÁCTER LOCAL, REGIONAL, NACIONAL E INTERNACIONAL. 4. APOYAR EL FUNCIONAMIENTO DEL ACTIVIDADES DE CEREMONIAS DE GRADO, EN EL LABORATORIO DE GASTRONOMÍA E INNOVACIÓN, 5. APOYAR EN LA GUÍA A LOS ESTUDIANTES EN SUS ACTIVIDADES DE ACUERDO A CADA EVENTO, 6. APOYAR EN EL ACOMPAÑAMIENTO AL RECTOR, DECANOS Y DIRECTIVOS EN LA EJECUCIÓN DE SUS PRESENTACIONES EN PÚBLICO, 7. APOYAR EL RECIBIMIENTO DE INVITADOS NACIONALES Y EXTRANJEROS QUE ASISTAN A LOS EVENTOS INSTITUCIONALES, 8. APOYAR CON EL ÁREA DE COMUNICACIONES LAS PROYECCIONES, GRABACIONES, ENTREVISTAS, 9. APOYAR LA LOGÍSTICA Y ADECUACIÓN DEL ESPACIO FÍSICO DEL EVENTO, PRESENTAR INFORMES DE LAS ACTIVIDADES DESARROLLADAS MES A MES POR EL GRUPO STAFF.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</si>
  <si>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DE JESUS FINCE GUZMAN</t>
  </si>
  <si>
    <t>FRANK DE JESUS ORTIZ SALGADO</t>
  </si>
  <si>
    <t>https://community.secop.gov.co/Public/Tendering/OpportunityDetail/Index?noticeUID=CO1.NTC.7651881&amp;isFromPublicArea=True&amp;isModal=False</t>
  </si>
  <si>
    <t>OAG-VAD-0428-2025</t>
  </si>
  <si>
    <t>CO1.REQ.7771061</t>
  </si>
  <si>
    <t>LA PRESENTE ORDEN TIENE POR OBJETO: 1. APOYAR EN LA ORGANIZACIÓN DEL LABORATORIO ASIGNADO PARA LAS PRÁCTICAS Y SERVICIOS REQUERIDOS EN EL MISMO, DE CONFORMIDAD CON LA PROGRAMACIÓN DE LAS GUÍAS ESTABLECIDAS.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</si>
  <si>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BRAYAN JOSE GUARAMACO INFANTE</t>
  </si>
  <si>
    <t>https://community.secop.gov.co/Public/Tendering/OpportunityDetail/Index?noticeUID=CO1.NTC.7650131&amp;isFromPublicArea=True&amp;isModal=False</t>
  </si>
  <si>
    <t>OPSP-VAD-0429-2025</t>
  </si>
  <si>
    <t>CO1.REQ.7773370</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</si>
  <si>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 LA ELABORACIÓN DE VÍDEOS INSTITUCIONALES QUE REQUIERAN LAS DIFERENTES DEPENDENCIAS DE LA ALMA MATER. EN DINÁMICAS ESPECIALES DE LA UNIVERSIDAD COMO CONFERENCIAS MAGISTRALES, EVENTOS INSTITUCIONALES, GRADOS, ACTIVIDADES DEPORTIVAS Y CULTURALES DONDE SE REALICE CUBRIMIENTO.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</si>
  <si>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JESUS DANIEL RODRIGUEZ VASQUEZ  </t>
  </si>
  <si>
    <t>https://community.secop.gov.co/Public/Tendering/OpportunityDetail/Index?noticeUID=CO1.NTC.7652172&amp;isFromPublicArea=True&amp;isModal=False</t>
  </si>
  <si>
    <t>OPSP-VAD-0435-2025</t>
  </si>
  <si>
    <t>CO1.REQ.7771540</t>
  </si>
  <si>
    <t>LA PRESENTE ORDEN TIENE POR OBJETO: 1. COORDINAR EL DESARROLLO DE LA ESTRATEGIA DE FORMACIÓN Y ACOMPAÑAMIENTO Y HACER SEGUIMIENTO A LA EJECUCIÓN DEL PLAN DE TRABAJO Y CRONOGRAMA SEGÚN LAS FASES DE CONVOCATORIA, ALISTAMIENTO Y DESARROLLO. 2. ACTUAR COMO ENLACE ENTRE EL MEN Y LA IES SELECCIONADA. 3. CONSOLIDAR, REVISAR Y PRESENTAR LOS INFORMES TÉCNICOS, ADMINISTRATIVOS Y FINANCIEROS REQUERIDOS POR PARTE DEL MINISTERIO DE EDUCACIÓN NACIONAL. 4. GESTIONAR Y DOCUMENTAR LAS ACCIONES DESARROLLADAS EN EL MARCO DE LA EJECUCIÓN DE LA ESTRATEGIA MIXTA DE FORMACIÓN Y SEGUIMIENTO E INFORMAR OPORTUNAMENTE AL MEN SOBRE LAS SITUACIONES QUE ALTEREN LA EJECUCIÓN DE LA ESTRATEGIA. 5. GESTIONAR Y COORDINAR CON EL MEN, LAS ENTIDADES TERRITORIALES CERTIFICADAS EN EDUCACIÓN FOCALIZADAS Y LOS ESTABLECIMIENTOS EDUCATIVOS Y SEDES, LA COMUNICACIÓN CON LOS SECRETARIOS DE EDUCACIÓN, RECTORES Y VELAR PORQUE SE CUMPLA CON LAS ACCIONES INSTITUCIONALES REQUERIDAS. 6. REALIZAR LAS ACCIONES DE SEGUIMIENTO PERMANENTE A LA EJECUCIÓN PRESUPUESTAL DE LA ESTRATEGIA Y CONSOLIDAR TODA LA INFORMACIÓN QUE LA SOPORTE. 7. GESTIONAR Y CONSOLIDAR LA DISPONIBILIDAD DE LOS SOPORTES DE EJECUCIÓN DE LA ESTRATEGIA, EN LA PERIODICIDAD Y CONDICIONES INDICADAS POR EL MEN. 8. LIDERAR LAS REUNIONES QUE SE REQUIERAN PARA LA ADECUADA EJECUCIÓN DE LA ESTRATEGIA. 9. GESTIONAR Y COORDINAR CON EL MEN, LAS ENTIDADES TERRITORIALES CERTIFICADAS EN EDUCACIÓN FOCALIZADAS Y LOS ESTABLECIMIENTOS EDUCATIVOS Y SEDES, LA COMUNICACIÓN CON LOS SECRETARIOS DE EDUCACIÓN, RECTORES Y VELAR POR QUE SE CUMPLA CON LAS ACCIONES INSTITUCIONALES REQUERIDAS. 10. REALIZAR LAS ACCIONES DE SEGUIMIENTO PERMANENTE A LA EJECUCIÓN PRESUPUESTAL DE LA ESTRATEGIA Y CONSOLIDAR TODA LA INFORMACIÓN SOPORTE.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</si>
  <si>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MONICA LUZ PEREZ CERVANTES</t>
  </si>
  <si>
    <t>https://community.secop.gov.co/Public/Tendering/OpportunityDetail/Index?noticeUID=CO1.NTC.7650512&amp;isFromPublicArea=True&amp;isModal=False</t>
  </si>
  <si>
    <t>OAG-VAD-0436-2025</t>
  </si>
  <si>
    <t>CO1.REQ.7771504</t>
  </si>
  <si>
    <t>FAY VANESSA CERVANTES MARQUEZ</t>
  </si>
  <si>
    <t>https://community.secop.gov.co/Public/Tendering/OpportunityDetail/Index?noticeUID=CO1.NTC.7650320&amp;isFromPublicArea=True&amp;isModal=False</t>
  </si>
  <si>
    <t>OAG-VAD-0437-2025</t>
  </si>
  <si>
    <t>CO1.REQ.7771387</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</si>
  <si>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</si>
  <si>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OSCAR IVAN ORDOÑEZ VALERA</t>
  </si>
  <si>
    <t>https://community.secop.gov.co/Public/Tendering/OpportunityDetail/Index?noticeUID=CO1.NTC.7650715&amp;isFromPublicArea=True&amp;isModal=False</t>
  </si>
  <si>
    <t>OPSP-VAD-0438-2025</t>
  </si>
  <si>
    <t>CO1.REQ.7775954</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</si>
  <si>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CONTRATADO. 2. APOYAR EN LA CONSOLIDACIÓN DE LAS POLÍTICAS DE INCLUSIÓN EDUCATIVA PARA LOS ESTUDIANTES CON DISCAPACIDAD AUDITIVA, A TRAVÉS DE LA FORMACIÓN BÁSICA EN LENGUA DE SEÑAS COLOMBIANA PARA LOS FUNCIONARIOS, CONTRATISTAS Y DOCENTES DE LA UNIVERSIDAD DEL MAGDALENA. 3. APOYAR EL DESARROLLO DE ACTIVIDADES QUE PROMUEVAN EL RESPETO POR LA DIFERENCIA Y LA ACEPTACIÓN DE LAS PERSONAS CON DISCAPACIDAD COMO PARTE DE LA DIVERSIDAD Y LA CONDICIÓN HUMANA 4. APOYAR EN LA ORGANIZACIÓN DE LAS ACTIVIDADES DE APOYO EXTRA-CLASE CON LOS ESTUDIANTES CON DISCAPACIDAD AUDITIVA DE LA UNIVERSIDAD DEL MAGDALENA. 5. REALIZAR INFORMES MENSUALES DE LOS APOYOS EXTRACLASE BRINDADOS A LOS ESTUDIANTES CON DISCAPACIDAD AUDITIVA. 6. APOYAR EN LA CREACIÓN DE UN REPOSITORIO DE LAS LECTURAS BÁSICAS DE CADA UNO DE LOS PROGRAMAS ACADÉMICOS DE LA INSTITUCIÓN EN LENGUA DE SEÑAS COLOMBIANA PARA LOS ESTUDIANTES CON DISCAPACIDAD AUDITIVA. 7. APOYAR LA CREACIÓN DE CARTILLAS DE VOCABULARIO EN LENGUA DE SEÑAS COLOMBIANA. 8. APOYAR LA CREACIÓN DE NEOLOGISMOS EN LENGUA DE SEÑAS COLOMBIANA. 9. REALIZAR ACOMPAÑAMIENTO EN CURSO DE LENGUA CASTELLANA PARA PERSONAS SORDAS. 10. APOYAR EN LA CREACIÓN DE VIDEOS INFORMATIVOS PARA LA COMUNIDAD SORDA. 11. APOYAR EN LA INDUCCIÓN A ESTUDIANTES CON DISCAPACIDAD AUDITIVA. 12.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</si>
  <si>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ENRIQUE ALFONSO NAVARRO URBINA </t>
  </si>
  <si>
    <t>https://community.secop.gov.co/Public/Tendering/OpportunityDetail/Index?noticeUID=CO1.NTC.7654900&amp;isFromPublicArea=True&amp;isModal=False</t>
  </si>
  <si>
    <t>OPSP-VAD-0439-2025</t>
  </si>
  <si>
    <t>CO1.REQ.7776179</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</si>
  <si>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CONTRATADO. 2. ASESORAR A LA DIRECCIÓN DE DESARROLLO ESTUDIANTIL EN LA PLANEACIÓN Y EJECUCIÓN DE ESTRATEGIAS DE ATENCIÓN PSICOSOCIAL Y PSICOPEDAGÓGICA A ESTUDIANTES CON DISCAPACIDAD DE LA UNIVERSIDAD DEL MAGDALENA. 3. APOYAR A LA DIRECCIÓN DE DESARROLLO ESTUDIANTIL EN LA ACTUALIZACIÓN DE LOS DOCUMENTOS, PROCESOS, PROCEDIMIENTOS Y FORMATOS PARA LA ATENCIÓN DE ESTUDIANTES CON DISCAPACIDAD. 4. APOYAR A LA DIRECCIÓN DE DESARROLLO ESTUDIANTIL EN LA ORGANIZACIÓN Y EJECUCIÓN DE JORNADAS DE SENSIBILIZACIÓN CON ESTUDIANTES Y PERSONAL ADMINISTRATIVO DE LA UNIVERSIDAD DEL MAGDALENA, PARA FAVORECER LA INCLUSIÓN DE LOS ESTUDIANTES CON DISCAPACIDAD. 5. ELABORAR LOS INFORMES DE CARACTERIZACIÓN DE CADA UNO DE LOS ESTUDIANTES CON DISCAPACIDAD DE LA UNIVERSIDAD DEL MAGDALENA. 6. APOYAR AL DIRECTOR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PARTICIPAR DE MANERA REMOTA O PRESENCIAL A LAS REUNIONES DE PLANEACIÓN, SEGUIMIENTO Y EVALUACIÓN CONVOCADAS POR EL DIRECTOR DE DESARROLLO ESTUDIANTIL, PREVIO ACUERDO E INVITACIÓN QUE REALICE EL SUPERVISOR. 12.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</si>
  <si>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ARNULFO QUINTERO BOTELLO</t>
  </si>
  <si>
    <t>https://community.secop.gov.co/Public/Tendering/OpportunityDetail/Index?noticeUID=CO1.NTC.7655171&amp;isFromPublicArea=True&amp;isModal=False</t>
  </si>
  <si>
    <t>OAG-VAD-0440-2025</t>
  </si>
  <si>
    <t>CO1.REQ.7774719</t>
  </si>
  <si>
    <t>SEIBY MARTIN BARROS AYOLA</t>
  </si>
  <si>
    <t>https://community.secop.gov.co/Public/Tendering/OpportunityDetail/Index?noticeUID=CO1.NTC.7653660&amp;isFromPublicArea=True&amp;isModal=False</t>
  </si>
  <si>
    <t>OPSP-VAD-0441-2025</t>
  </si>
  <si>
    <t>CO1.REQ.7776399</t>
  </si>
  <si>
    <t>LA PRESENTE ORDEN TIENE POR OBJETO: 1. PRESTAR SERVICIOS PROFESIONALES COMO ADMINISTRADOR DE EMPRESAS, CON EL FIN DE APOYAR EN LA COORDINACIÓN DEL PROGRAMA RENTA JOVEN EN LA UNIVERSIDAD DEL MAGDALENA. 2. DETERMINAR ÁREAS DE MEJORA CON EL OBJETIVO DE DAR CAPACITACIONES Y TALLERES EN FORMA PRESENCIAL Y VIRTUAL A LOS ESTUDIANTES CON RELACIÓN AL PROGRAMA DE RENTA JOVEN. 3. APOYAR EN LA ORGANIZACIÓN DE REUNIONES PERIÓDICAS CON DIRECTORES DE DEPARTAMENTO PARA COMPRENDER SUS DIFICULTADES ACTUALES DILIGENCIANDO OPORTUNAMENTE TODOS LOS FORMATOS ESTABLECIDOS POR BIENESTAR UNIVERSITARIO EN EL SISTEMA DE GESTIÓN DE CALIDAD RENTA JOVEN. 4. APOYAR EN EL DISEÑO E IMPLEMENTACIÓN DE UN PLAN DE ACCIÓN PARA EL PROCESO OPERATIVO DEL PROGRAMA RENTA JOVEN DESDE LA FASE DEL PREREGISTRO DE LOS ESTUDIANTES HASTA SU INSCRIPCIÓN. 5. APOYAR EN LA IMPLEMENTACIÓN DEL TRABAJO EN EQUIPO A TRAVÉS DE LA PRÁCTICA DE DIVERSAS ESTRATEGIAS PARA LOS ESTUDIANTES QUE SE ENCUENTRAN INSCRITOS EN EL PROGRAMA RENTA JOVEN, PROMOVIENDO LA EXCELENTE ATENCIÓN EN EL SERVICIO. 6. ASESORAR A LOS ESTUDIANTES CON EL ENVÍO DE INFORMACIÓN A TRAVÉS DEL CORREO ELECTRÓNICO SOBRE EL PROGRAMA RENTA JOVEN. 7. APOYAR CON EL ANÁLISIS, EVALUACIÓN E INTERPRETACIÓN DEL PROCESO DE REVISIÓN DE LOS ESTUDIANTES DE LA UNIVERSIDAD QUE PERTENECEN AL PROGRAMA RENTA JOVEN EL SISTEMA SIJA. 8. PRESENTAR INFORMES QUE SE SOLICITEN, ENTREGANDO DE MANERA OPORTUNA CON ANEXOS ESTADÍSTICOS. 9. APOYAR EN LA PARTICIPACIÓN DE LOS DIFERENTES EVENTOS REALIZADOS POR LA DIRECCIÓN DE BIENESTAR UNIVERSITARIO, BIENVENIDA A LOS ESTUDIANTES, SEMANA CULTURAL. 10.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</si>
  <si>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ALFONSO RIVAS CABALLERO</t>
  </si>
  <si>
    <t>https://community.secop.gov.co/Public/Tendering/OpportunityDetail/Index?noticeUID=CO1.NTC.7655552&amp;isFromPublicArea=True&amp;isModal=False</t>
  </si>
  <si>
    <t>OAG-VAD-0442-2025</t>
  </si>
  <si>
    <t>CO1.REQ.7775413</t>
  </si>
  <si>
    <t>LA PRESENTE ORDEN TIENE POR OBJETO: 1. APOYAR EN LA REALIZACIÓN DE MOTION GRAPHICS Y ANIMACIÓN PARA LOS MATERIALES AUDIOVISUALES DEL CENTRO INNOVA. 2. APOYAR EN LA ELABORACIÓN DE PIEZAS PUBLICITARIAS PARA LOS MATERIALES AUDIOVISUALES DEL CENTRO INNOVA. 3. APOYAR EL MONTAJE DE IMÁGENES PARA VIDEOS. 4. APOYAR EN LA GRABACIÓN, LA EDICIÓN Y POSTPRODUCCIÓN DE MATERIALES AUDIOVISUALES REQUERIDOS. 5. APOYAR EN EL ACOMPAÑAMIENTO A DOCENTES EN LA REALIZACIÓN DE OBJETOS VIRTUAL DE APRENDIZAJE (OVA). 6. APOYAR EN EL REGISTRO FOTOGRÁFICO Y AUDIOVISUAL DE LAS PRODUCCIONES AUDIOVISUALES DEL CENTRO INNOVA.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</si>
  <si>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https://community.secop.gov.co/Public/Tendering/OpportunityDetail/Index?noticeUID=CO1.NTC.7654140&amp;isFromPublicArea=True&amp;isModal=False</t>
  </si>
  <si>
    <t>OPSP-VAD-0443-2025</t>
  </si>
  <si>
    <t>CO1.REQ.7776714</t>
  </si>
  <si>
    <t>LA PRESENTE ORDEN TIENE POR OBJETO: 1. APOYAR A LA DIRECCIÓN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 LA DIRECCIÓN DE COMUNICACIONES EN LA SUPERVISIÓN Y COORDINACIÓN DEL EQUIPO DE TRANSMISIONES, LOS CUALES SE DIFUNDEN EN DOS TIPOS DE CANALES, EXTERNOS E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</si>
  <si>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KEIMER KALETH BELTRAN CASTRO</t>
  </si>
  <si>
    <t>https://community.secop.gov.co/Public/Tendering/OpportunityDetail/Index?noticeUID=CO1.NTC.7655393&amp;isFromPublicArea=True&amp;isModal=False</t>
  </si>
  <si>
    <t>OPSP-VAD-0444-2025</t>
  </si>
  <si>
    <t>CO1.REQ.7776734</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</si>
  <si>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5.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6. APOYAR A LA DIRECCIÓN DE COMUNICACIONES EN LA PROVISIÓN DE AUDIO DE ALREDEDOR DE 60 ENTREVISTAS MENSUALES A LOS PERIODISTAS, PARA LA ELABORACIÓN DE LOS BOLETINES ESCRITOS. 7. APOYAR EN LA ADMINISTRACIÓN Y MANEJO DE BODEGA DE LOS RECURSOS TECNOLÓGICOS DE LA DIRECCIÓN DE COMUNICACIONES.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</si>
  <si>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FERNANDO PAVA LOPEZ</t>
  </si>
  <si>
    <t>https://community.secop.gov.co/Public/Tendering/OpportunityDetail/Index?noticeUID=CO1.NTC.7655924&amp;isFromPublicArea=True&amp;isModal=False</t>
  </si>
  <si>
    <t>OPSP-VAD-0445-2025</t>
  </si>
  <si>
    <t>CO1.REQ.7776764</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</si>
  <si>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</si>
  <si>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JULIO JOSE ALVAREZ NUÑEZ</t>
  </si>
  <si>
    <t>https://community.secop.gov.co/Public/Tendering/OpportunityDetail/Index?noticeUID=CO1.NTC.7655973&amp;isFromPublicArea=True&amp;isModal=False</t>
  </si>
  <si>
    <t>OAG-VAD-0446-2025</t>
  </si>
  <si>
    <t>CO1.REQ.7775533</t>
  </si>
  <si>
    <t>LA PRESENTE ORDEN TIENE POR OBJETO: 1. APOYAR EL DESARROLLO DE PROPUESTA CREATIVA PARA LOS MATERIALES AUDIOVISUALES DEL CENTRO INNOVA. 2. APOYAR EN LA COORDINACIÓN DEL EQUIPO DE MOTION GRAPHICS PARA LOS MATERIALES AUDIOVISUALES DEL CENTRO INNOVA. 3. APOYAR EN LA ELABORACIÓN DE PIEZAS PUBLICITARIAS DEL CENTRO INNOVA. 4. APOYAR EN LA ELABORACIÓN DE GUION TÉCNICO Y PLAN DE RODAJE PARA LOS MATERIALES AUDIOVISUALES DEL CENTRO INNOVA. 5. APOYAR EN LA SELECCIÓN DE LOCACIONES PARA GRABACIONES DE CONTENIDOS AUDIOVISUALES PARA LOS MATERIALES AUDIOVISUALES DEL CENTRO INNOVA.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</si>
  <si>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 ESTEBAN MONTES ROMERO</t>
  </si>
  <si>
    <t>https://community.secop.gov.co/Public/Tendering/OpportunityDetail/Index?noticeUID=CO1.NTC.7655019&amp;isFromPublicArea=True&amp;isModal=False</t>
  </si>
  <si>
    <t>OPSP-VAD-0447-2025</t>
  </si>
  <si>
    <t>CO1.REQ.7773342</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</si>
  <si>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7. APOYAR LA COORDINACIÓN Y PROMOCIÓN DE PRESENTACIONES MUSICALES QUE RESALTEN EL TALENTO DE LOS GRUPOS REPRESENTATIVOS DE LA UNIVERSIDAD, TANTO EN EVENTOS INTERNOS COMO EXTERNOS. 8. GESTIONAR LA PARTICIPACIÓN DE GRUPOS REPRESENTATIVOS EN ACTIVIDADES CULTURALES, RECREATIVAS Y FORMATIVAS SOLICITADAS POR LA UNIVERSIDAD Y OTRAS INSTITUCIONES. 9. APOYAR LA FORMACIÓN Y DESARROLLO DE GRUPOS REPRESENTATIVOS MUSICALES PARA QUE PARTICIPEN ACTIVAMENTE EN LOS EVENTOS CULTURALES Y REPRESENTEN A LA UNIVERSIDAD EN DIFERENTES ESCENARIOS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</si>
  <si>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ALBERTO ESCOBAR RUIZ</t>
  </si>
  <si>
    <t>JORGE ALFONSO APREZA FERNANDEZ</t>
  </si>
  <si>
    <t>https://community.secop.gov.co/Public/Tendering/OpportunityDetail/Index?noticeUID=CO1.NTC.7652341&amp;isFromPublicArea=True&amp;isModal=False</t>
  </si>
  <si>
    <t>OAG-VAD-0448-2025</t>
  </si>
  <si>
    <t>CO1.REQ.7773764</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</si>
  <si>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7. APOYAR EN LA COORDINACIÓN Y PROMOCIÓN DE PRESENTACIONES MUSICALES QUE RESALTEN EL TALENTO DE LOS GRUPOS REPRESENTATIVOS DE LA UNIVERSIDAD, TANTO EN EVENTOS INTERNOS COMO EXTERNOS. 8. GESTIONAR LA PARTICIPACIÓN DE GRUPOS REPRESENTATIVOS EN ACTIVIDADES CULTURALES, RECREATIVAS Y FORMATIVAS SOLICITADAS POR LA UNIVERSIDAD Y OTRAS INSTITUCIONES. 9. APOYAR LA FORMACIÓN Y DESARROLLO DE GRUPOS REPRESENTATIVOS MUSICALES PARA QUE PARTICIPEN ACTIVAMENTE EN LOS EVENTOS CULTURALES Y REPRESENTEN A LA UNIVERSIDAD EN DIFERENTES ESCENARIOS.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</si>
  <si>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MARENA SOFIA SABALLET RADA</t>
  </si>
  <si>
    <t>https://community.secop.gov.co/Public/Tendering/OpportunityDetail/Index?noticeUID=CO1.NTC.7652798&amp;isFromPublicArea=True&amp;isModal=False</t>
  </si>
  <si>
    <t>OAG-VAD-0449-2025</t>
  </si>
  <si>
    <t>CO1.REQ.7774299</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</si>
  <si>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7. APOYAR EN LA COORDINACIÓN Y PROMOCIÓN DE PRESENTACIONES MUSICALES QUE RESALTEN EL TALENTO DE LOS GRUPOS REPRESENTATIVOS DE LA UNIVERSIDAD, TANTO EN EVENTOS INTERNOS COMO EXTERNOS. 8. GESTIONAR LA PARTICIPACIÓN DE GRUPOS REPRESENTATIVOS EN ACTIVIDADES CULTURALES, RECREATIVAS Y FORMATIVAS SOLICITADAS POR LA UNIVERSIDAD Y OTRAS INSTITUCIONES. 9. APOYAR LA FORMACIÓN Y DESARROLLO DE GRUPOS REPRESENTATIVOS MUSICALES PARA QUE PARTICIPEN ACTIVAMENTE EN LOS EVENTOS CULTURALES Y REPRESENTEN A LA UNIVERSIDAD EN DIFERENTES ESCENARIOS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</si>
  <si>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SIGIFREDO GARCIA FUENTES</t>
  </si>
  <si>
    <t>https://community.secop.gov.co/Public/Tendering/OpportunityDetail/Index?noticeUID=CO1.NTC.7653292&amp;isFromPublicArea=True&amp;isModal=False</t>
  </si>
  <si>
    <t>OAG-VAD-0450-2025</t>
  </si>
  <si>
    <t>CO1.REQ.7774856</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</si>
  <si>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</si>
  <si>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HEYNER ALONSO CARROL PINEDA</t>
  </si>
  <si>
    <t>https://community.secop.gov.co/Public/Tendering/OpportunityDetail/Index?noticeUID=CO1.NTC.7653375&amp;isFromPublicArea=True&amp;isModal=False</t>
  </si>
  <si>
    <t>OAG-VAD-0451-2025</t>
  </si>
  <si>
    <t>CO1.REQ.7774741</t>
  </si>
  <si>
    <t>JAIME RAFAEL VILLA VALENCIA</t>
  </si>
  <si>
    <t>https://community.secop.gov.co/Public/Tendering/OpportunityDetail/Index?noticeUID=CO1.NTC.7653901&amp;isFromPublicArea=True&amp;isModal=False</t>
  </si>
  <si>
    <t>OPSP-VAD-0452-2025</t>
  </si>
  <si>
    <t>CO1.REQ.7770262</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</si>
  <si>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COMPLETAR LOS FORMATOS DEL SISTEMA DE GESTIÓN DE CALIDAD REQUERIDOS POR LA DIRECCIÓN DE BIENESTAR UNIVERSITARIO, ASEGURANDO QUE LA INFORMACIÓN REGISTRADA SEA CORRECTA Y ESTÉ ACTUALIZADA. 5. ASISTIR Y PARTICIPAR EN EVENTOS ORGANIZADOS POR LA INSTITUCIÓN, DOCUMENTANDO SU PARTICIPACIÓN CON REGISTROS SIMPLES Y BIEN ORGANIZADOS. 6. ATENDER A LOS USUARIOS QUE REQUIERAN INFORMACIÓN SOBRE LOS SERVICIOS DE BIENESTAR UNIVERSITARIO EN SUS DIFERENTES ÁREAS, BRINDANDO RESPUESTAS CLARAS,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</si>
  <si>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LUIS BARROS ATEHORTUA</t>
  </si>
  <si>
    <t>https://community.secop.gov.co/Public/Tendering/OpportunityDetail/Index?noticeUID=CO1.NTC.7649813&amp;isFromPublicArea=True&amp;isModal=False</t>
  </si>
  <si>
    <t>OAG-VAD-0453-2025</t>
  </si>
  <si>
    <t>CO1.REQ.7770856</t>
  </si>
  <si>
    <t>LUIS CARLOS OLIVEROS MANJARRES</t>
  </si>
  <si>
    <t>https://community.secop.gov.co/Public/Tendering/OpportunityDetail/Index?noticeUID=CO1.NTC.7649878&amp;isFromPublicArea=True&amp;isModal=False</t>
  </si>
  <si>
    <t>OAG-VAD-0454-2025</t>
  </si>
  <si>
    <t>CO1.REQ.7771318</t>
  </si>
  <si>
    <t>MAGNOLIA DEL CARMEN DIAZ GUERRERO</t>
  </si>
  <si>
    <t>https://community.secop.gov.co/Public/Tendering/OpportunityDetail/Index?noticeUID=CO1.NTC.7650309&amp;isFromPublicArea=True&amp;isModal=False</t>
  </si>
  <si>
    <t>OAG-VAD-0455-2025</t>
  </si>
  <si>
    <t>CO1.REQ.7771331</t>
  </si>
  <si>
    <t>MARVI LAIDYS CAICEDO OSPINA</t>
  </si>
  <si>
    <t>https://community.secop.gov.co/Public/Tendering/OpportunityDetail/Index?noticeUID=CO1.NTC.7650334&amp;isFromPublicArea=True&amp;isModal=False</t>
  </si>
  <si>
    <t>OAG-VAD-0456-2025</t>
  </si>
  <si>
    <t>CO1.REQ.7771467</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</si>
  <si>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CUMPLIENDO FUNCIONES ESPECÍFICAS ASIGNADAS Y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</si>
  <si>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PRISCO MANUEL RAMIREZ RODRIGUEZ</t>
  </si>
  <si>
    <t>https://community.secop.gov.co/Public/Tendering/OpportunityDetail/Index?noticeUID=CO1.NTC.7650519&amp;isFromPublicArea=True&amp;isModal=False</t>
  </si>
  <si>
    <t>OAG-VAD-0457-2025</t>
  </si>
  <si>
    <t>CO1.REQ.7770688</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</si>
  <si>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</si>
  <si>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RAFAEL DE JESUS CABRERA BRICEÑO</t>
  </si>
  <si>
    <t>https://community.secop.gov.co/Public/Tendering/OpportunityDetail/Index?noticeUID=CO1.NTC.7649944&amp;isFromPublicArea=True&amp;isModal=False</t>
  </si>
  <si>
    <t>OAG-VAD-0458-2025</t>
  </si>
  <si>
    <t>CO1.REQ.7771071</t>
  </si>
  <si>
    <t>VILMA MARGARITA CARRILLO GARCIA</t>
  </si>
  <si>
    <t>https://community.secop.gov.co/Public/Tendering/OpportunityDetail/Index?noticeUID=CO1.NTC.7650222&amp;isFromPublicArea=True&amp;isModal=False</t>
  </si>
  <si>
    <t>OAG-VAD-0459-2025</t>
  </si>
  <si>
    <t>CO1.REQ.7771420</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</si>
  <si>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</si>
  <si>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WALDIR MANGA BARROS</t>
  </si>
  <si>
    <t>https://community.secop.gov.co/Public/Tendering/OpportunityDetail/Index?noticeUID=CO1.NTC.7650350&amp;isFromPublicArea=True&amp;isModal=False</t>
  </si>
  <si>
    <t>OAG-VAD-0460-2025</t>
  </si>
  <si>
    <t>CO1.REQ.7771191</t>
  </si>
  <si>
    <t>LA PRESENTE ORDEN TIENE POR OBJETO: 1. APOYAR EN LA REALIZACIÓN DE MOTION GRAPHICS Y ANIMACIÓN PARA LOS MATERIALES AUDIOVISUALES DEL CENTRO INNOVA. 2. APOYAR EN LA ELABORACIÓN DE PIEZAS PUBLICITARIAS PARA LOS MATERIALES AUDIOVISUALES DEL CENTRO INNOVA.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DEL CENTRO INNOVA.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</si>
  <si>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KEVIN YORDY ROMERO CASTRO</t>
  </si>
  <si>
    <t>https://community.secop.gov.co/Public/Tendering/OpportunityDetail/Index?noticeUID=CO1.NTC.7650093&amp;isFromPublicArea=True&amp;isModal=False</t>
  </si>
  <si>
    <t>OPSP-VAD-0461-2025</t>
  </si>
  <si>
    <t>CO1.REQ.7771707</t>
  </si>
  <si>
    <t>HUGO ELIECER ACOSTA MOLINA</t>
  </si>
  <si>
    <t>https://community.secop.gov.co/Public/Tendering/OpportunityDetail/Index?noticeUID=CO1.NTC.7650719&amp;isFromPublicArea=True&amp;isModal=False</t>
  </si>
  <si>
    <t>OAG-VAD-0462-2025</t>
  </si>
  <si>
    <t>CO1.REQ.7770566</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</si>
  <si>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7. APOYAR LA COORDINACIÓN Y PROMOCIÓN DE PRESENTACIONES MUSICALES QUE RESALTEN EL TALENTO DE LOS GRUPOS REPRESENTATIVOS DE LA UNIVERSIDAD, TANTO EN EVENTOS INTERNOS COMO EXTERNOS. 8. GESTIONAR LA PARTICIPACIÓN DE GRUPOS REPRESENTATIVOS EN ACTIVIDADES CULTURALES, RECREATIVAS Y FORMATIVAS SOLICITADAS POR LA UNIVERSIDAD Y OTRAS INSTITUCIONES. 9. APOYAR LA FORMACIÓN Y DESARROLLO DE GRUPOS REPRESENTATIVOS MUSICALES PARA QUE PARTICIPEN ACTIVAMENTE EN LOS EVENTOS CULTURALES Y REPRESENTEN A LA UNIVERSIDAD EN DIFERENTES ESCENARIOS.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</si>
  <si>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LUIS RODRIGUEZ GARCIA</t>
  </si>
  <si>
    <t>https://community.secop.gov.co/Public/Tendering/OpportunityDetail/Index?noticeUID=CO1.NTC.7649580&amp;isFromPublicArea=True&amp;isModal=False</t>
  </si>
  <si>
    <t>OAG-VAD-0463-2025</t>
  </si>
  <si>
    <t>CO1.REQ.7770682</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</si>
  <si>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</si>
  <si>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MAYRA NICOLE ALMAIRO DURAN</t>
  </si>
  <si>
    <t>https://community.secop.gov.co/Public/Tendering/OpportunityDetail/Index?noticeUID=CO1.NTC.7649846&amp;isFromPublicArea=True&amp;isModal=False</t>
  </si>
  <si>
    <t>OPSP-VAD-0464-2025</t>
  </si>
  <si>
    <t>CO1.REQ.7771085</t>
  </si>
  <si>
    <t>LA PRESENTE ORDEN TIENE POR OBJETO: 1. APOYAR EN LA REALIZACIÓN, LA PRODUCCIÓN Y PRESENTACIÓN DE PROGRAMAS RADIALES. 2. REALIZAR GRABACIÓN DE VOZ EN OFF PARA CUÑAS DE RADIO INSTITUCIONALES. 3. REALIZAR GRABACIÓN DE VOZ EN OFF PARA PROMOCIONES DE RADIO PARA UNIMAGDALENA RADIO. 4. REALIZAR GRABACIÓN DE VOZ EN OFF PARA EL CAMPUS TV. 5. REALIZAR PROGRAMAS RADIALES ESPECIALES DÍAS FESTIVOS. 6. REALIZAR GRABACIÓN DE VOZ EN OFF PARA VESTIDOS DE LOS PROGRAMAS DE RADIO INSTITUCIONALES. 7. APOYAR EN LA GESTIÓN ANTE LAS DEPENDENCIAS DE LA UNIVERSIDAD PARA LA REALIZACIÓN DE ENTREVISTAS CON EXPERTOS A TRAVÉS DE UNIMAGDALENA RADIO. 8. APOYAR EN LA DESCARGA DE MÚSICA PARA LA PROGRAMACIÓN BASE DE LA EMISORA. 9. REVISAR, VERIFICAR Y EDITAR LA MÚSICA PARA FRANJAS MUSICALES DE LA EMISORA. 10. APOYAR EN LAS PRESENTACIONES EN EVENTOS INSTITUCIONALES. 11. CONTACTAR A DISTINTAS FUENTES PARA REALIZAR ENTREVISTAS PARA PROGRAMAS DE RADIO. 12. APOYAR EN LA GESTIÓN Y PRODUCCIÓN DE CONTENIDOS PARA REDES SOCIALES DE LA EMISORA CULTURAL UNIMAGDALENA RADIO. 13. APOYAR EN LA CREACIÓN DE CONTENIDOS CREATIVOS MENSUALES PARA APORTAR AL CRECIMIENTO Y A LA CONSOLIDACIÓN DE LA COMUNIDAD DIGITAL, A TRAVÉS DE LAS REDES SOCIALES DE LA EMISORA CULTURAL DE LA UNIVERSIDAD DEL MAGDALENA. 14. REALIZAR TRABAJOS AUDIOVISUALES SEMANALES, SOBRE TEMAS INFORMATIVOS DE LA INSTITUCIÓN Y DE OFERTA ACADÉMICA, QUE SE PUBLICARÁN EN LAS REDES SOCIALES INSTITUCIONALES. 15. APOYAR AL EQUIPO DE REDES SOCIALES ADSCRITO A LA EMISORA CULTURAL EN EL CUBRIMIENTO DE ACTIVIDADES ACADÉMICAS DE LAS DIFERENTES DEPENDENCIAS Y DE EVENTOS ESPECIALES, A TRAVÉS DE TOMA DE FOTOGRAFÍAS, GRABACIÓN Y EDICIÓN DE CONTENIDOS AUDIOVISUALES PARA REDES SOCIALES. 16. APOYAR EN LAS CAMPAÑAS ESTRATÉGICAS DIGITALES QUE APORTEN AL POSICIONAMIENTO Y FIDELIZACIÓN DE LA COMUNIDAD DIGITAL INSTITUCIONAL. 17. APOYAR EN LAS ESTRATEGIAS DE MARKETING DIGITAL PARA POTENCIALIZAR EL RECONOCIMIENTO DE LA MARCA UNIMAGDALENA RADIO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</si>
  <si>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NATALIA KARINA MANIGUA RIZZO</t>
  </si>
  <si>
    <t>https://community.secop.gov.co/Public/Tendering/OpportunityDetail/Index?noticeUID=CO1.NTC.7651835&amp;isFromPublicArea=True&amp;isModal=False</t>
  </si>
  <si>
    <t>OPSP-VAD-0465-2025</t>
  </si>
  <si>
    <t>CO1.REQ.7771510</t>
  </si>
  <si>
    <t>LA PRESENTE ORDEN TIENE POR OBJETO: 1. APOYAR EN LA REALIZAR LA PRODUCCIÓN Y PRESENTACIÓN DEL PROGRAMA PANORAMA GLOBAL EN VIVO DE 11 A 12 M DE LUNES A JUEVES. 2. APOYAR EL CUBRIMIENTO DE ACTIVIDADES PROGRAMADAS EN LAS DEPENDENCIAS DE LA UNIVERSIDAD DEL MAGDALENA. 3. REALIZAR GRABACIÓN DE VOZ EN OFF PARA CUÑAS DE RADIO INSTITUCIONALES. 4. APOYAR EN LA REALIZACIÓN DEL PROGRAMA CONEXIÓN 5. REALIZAR GRABACIÓN DE VOZ EN OFF PARA EL CAMPUS TV. 6. REALIZAR UN PROGRAMA ESPECIAL DÍAS FESTIVOS. 7. REALIZAR GRABACIÓN DE VOZ EN OFF PARA VESTIDOS DE LOS PROGRAMAS DE RADIO INSTITUCIONALES. 8. APOYAR EN LA GESTIÓN ANTE LAS DEPENDENCIAS DE LA UNIVERSIDAD DE LAS ACTIVIDADES ADELANTADAS POR LA EMISORA. 9. REVISAR, VERIFICAR Y EDITAR LA MÚSICA PARA FRANJAS MUSICALES DE LA EMISORA. 10. APOYAR EN LAS PRESENTACIONES EN EVENTOS INSTITUCIONALES QUE SE REQUIERAN EN LA INSTITUCIÓN. 12. CONTACTAR A DISTINTAS FUENTES PARA REALIZAR ENTREVISTAS PARA PROGRAMAS DE RADIO. 13. APOYAR EN LA GESTIÓN Y PRODUCCIÓN DE CONTENIDOS PARA REDES SOCIALES DE LA EMISORA CULTURAL UNIMAGDALENA RADIO.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</si>
  <si>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VICTORIA EUGENIA SANCHEZ FUENTES</t>
  </si>
  <si>
    <t>https://community.secop.gov.co/Public/Tendering/OpportunityDetail/Index?noticeUID=CO1.NTC.7650335&amp;isFromPublicArea=True&amp;isModal=False</t>
  </si>
  <si>
    <t>OAG-VAD-0470-2025</t>
  </si>
  <si>
    <t>CO1.REQ.7781528</t>
  </si>
  <si>
    <t>MILDER ROSA ORTEGA MANCILLA</t>
  </si>
  <si>
    <t>https://community.secop.gov.co/Public/Tendering/OpportunityDetail/Index?noticeUID=CO1.NTC.7660331&amp;isFromPublicArea=True&amp;isModal=False</t>
  </si>
  <si>
    <t>OPSP-VAD-0471-2025</t>
  </si>
  <si>
    <t>CO1.REQ.7781583</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</si>
  <si>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Y ASESORAR LA IMPLEMENTACIÓN DE ESTRATEGIAS DE PROMOCIÓN DE LOS SERVICIOS Y ACTIVIDADES DE BIENESTAR UNIVERSITARIO CON LA POBLACIÓN DIVERSA DE LA UNIVERSIDAD DEL MAGDALENA. 3. APOYAR Y ASESORAR LA PROMOCIÓN DE PROGRAMAS DE CAPACITACIÓN QUE CONSISTE EN VISIBILIZAR TEMÁTICAS DE IDENTIDAD DE GÉNERO, Y LA REPRESENTACIÓN DE LA COMUNIDAD DIVERSA 4. APOYAR Y ASESORAR LAS RUTAS DE ATENCIÓN, ACOMPAÑAMIENTO Y SENSIBILIZACIÓN HACIA LA COMUNIDAD UNIVERSITARIA QUE PERMITA MEJORAR LA INCLUSIÓN, PERMANENCIA Y CONVIVENCIA DE LAS PERSONAS QUE SE RECONOCEN E IDENTIFICAN DIVERSA. 5. APOYAR LAS ACTIVIDADES LIDERADAS POR EL COORDINADOR DE ÁREA, EN EL CUMPLIMIENTO DE METAS DEFINIDAS EN EL PLAN DE ACCIÓN Y PLAN DE DESARROLLO INSTITUCIONAL EN RELACIÓN A LA ATENCIÓN DE LA POBLACIÓN DIVERSA.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APOYAR EN LA PARTICIPACIÓN DE LOS DIFERENTES EVENTOS REALIZADOS POR LA DIRECCIÓN DE BIENESTAR UNIVERSITARIO: BIENVENIDA ESTUDIANTES Y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</si>
  <si>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XAVIER ALEXANDER MEJIA ZAGARRA</t>
  </si>
  <si>
    <t>https://community.secop.gov.co/Public/Tendering/OpportunityDetail/Index?noticeUID=CO1.NTC.7660390&amp;isFromPublicArea=True&amp;isModal=False</t>
  </si>
  <si>
    <t>OAG-VAD-0472-2025</t>
  </si>
  <si>
    <t>CO1.REQ.7782304</t>
  </si>
  <si>
    <t>LA PRESENTE ORDEN TIENE POR OBJETO: 1. APOYAR AL GRUPO INTERNO DE SERVICIOS GENERALES EN LA COORDINACIÓN DE RUTAS DE LAS BUSETAS DEL CONVENIO DE COOPERACIÓN ENTRE LA EMPRESA TRANSPORTES SENSACIÓN LIMITADA Y LA UNIVERSIDAD DEL MAGDALENA. 2. APOYAR AL GRUPO INTERNO DE SERVICIOS GENERALES EN LA RELACIÓN DE PLANILLAS DE LOS ESTUDIANTES QUE UTILIZAN EL CONVENIO DE APOYO. 3. APOYAR AL GRUPO INTERNO DE SERVICIOS GENERALES EN LA TABULACIÓN DE INFORMES RELACIONADOS CON EL NUMERO DE USUARIOS DEL CONVENIO. 4. APOYAR AL GRUPO INTERNO DE SERVICIOS GENERALES EN LA PRESENTACIÓN DE LOS INFORMES QUE SE REQUIERAN ASOCIADOS AL CONVENIO DE COOPERACIÓN ENTRE LA EMPRESA TRANSPORTES SENSACIÓN LIMITADA Y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</si>
  <si>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ALICIA MATILDE SOTO HERNANDEZ</t>
  </si>
  <si>
    <t>https://community.secop.gov.co/Public/Tendering/OpportunityDetail/Index?noticeUID=CO1.NTC.7660770&amp;isFromPublicArea=True&amp;isModal=False</t>
  </si>
  <si>
    <t>OPSP-VAD-0473-2025</t>
  </si>
  <si>
    <t>CO1.REQ.7782077</t>
  </si>
  <si>
    <t>NICOLE TATIANA GARCIA ALGARIN</t>
  </si>
  <si>
    <t>https://community.secop.gov.co/Public/Tendering/OpportunityDetail/Index?noticeUID=CO1.NTC.7661047&amp;isFromPublicArea=True&amp;isModal=False</t>
  </si>
  <si>
    <t>OPSP-VAD-0474-2025</t>
  </si>
  <si>
    <t>CO1.REQ.7782709</t>
  </si>
  <si>
    <t>MARIA JOSE RAMOS JIMÉNEZ</t>
  </si>
  <si>
    <t>https://community.secop.gov.co/Public/Tendering/OpportunityDetail/Index?noticeUID=CO1.NTC.7661078&amp;isFromPublicArea=True&amp;isModal=False</t>
  </si>
  <si>
    <t>OAG-VAD-0475-2025</t>
  </si>
  <si>
    <t>CO1.REQ.7782573</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</si>
  <si>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7. AOYAR LA COORDINACIÓN Y PROMOCION DE PRESENTACIONES MUSICALES QUE RESALTEN EL TALENTO DE LOS GRUPOS REPRESENTATIVOS DE LA UNIVERSIDAD, TANTO EN EVENTOS INTERNOS COMO EXTERNOS. 8. GESTIONAR LA PARTICIPACIÓN DE GRUPOS REPRESENTATIVOS EN ACTIVIDADES CULTURALES, RECREATIVAS Y FORMATIVAS SOLICITADAS POR LA UNIVERSIDAD Y OTRAS INSTITUCIONES. 9. APOYAR LA FORMACIÓN Y DESARROLLO DE GRUPOS REPRESENTATIVOS MUSICALES PARA QUE PARTICIPEN ACTIVAMENTE EN LOS EVENTOS CULTURALES Y REPRESENTEN A LA UNIVERSIDAD EN DIFERENTES ESCENARIOS.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</si>
  <si>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GUSTAVO ENRIQUE CUAO CAMPO</t>
  </si>
  <si>
    <t>https://community.secop.gov.co/Public/Tendering/OpportunityDetail/Index?noticeUID=CO1.NTC.7661441&amp;isFromPublicArea=True&amp;isModal=False</t>
  </si>
  <si>
    <t>OPSP-VAD-0476-2025</t>
  </si>
  <si>
    <t>CO1.REQ.7782480</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</si>
  <si>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 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</si>
  <si>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BILLY JESUS ZEPHERIN ORTIZ</t>
  </si>
  <si>
    <t>https://community.secop.gov.co/Public/Tendering/OpportunityDetail/Index?noticeUID=CO1.NTC.7661541&amp;isFromPublicArea=True&amp;isModal=False</t>
  </si>
  <si>
    <t>OAG-VAD-0477-2025</t>
  </si>
  <si>
    <t>CO1.REQ.7782333</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</si>
  <si>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COLABORAR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</si>
  <si>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CESAR DAVID NAVARRO ALTAMAR</t>
  </si>
  <si>
    <t>https://community.secop.gov.co/Public/Tendering/OpportunityDetail/Index?noticeUID=CO1.NTC.7661201&amp;isFromPublicArea=True&amp;isModal=False</t>
  </si>
  <si>
    <t>OAG-VAD-0478-2025</t>
  </si>
  <si>
    <t>CO1.REQ.7782083</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</si>
  <si>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9.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</si>
  <si>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GERARDO ALFREDO CODINA CANTILLO</t>
  </si>
  <si>
    <t>https://community.secop.gov.co/Public/Tendering/OpportunityDetail/Index?noticeUID=CO1.NTC.7661308&amp;isFromPublicArea=True&amp;isModal=False</t>
  </si>
  <si>
    <t>OAG-VAD-0479-2025</t>
  </si>
  <si>
    <t>CO1.REQ.7782537</t>
  </si>
  <si>
    <t>EDUAR KRISS LOPESIERRA GARCIA</t>
  </si>
  <si>
    <t>https://community.secop.gov.co/Public/Tendering/OpportunityDetail/Index?noticeUID=CO1.NTC.7661070&amp;isFromPublicArea=True&amp;isModal=False</t>
  </si>
  <si>
    <t>OPSP-VAD-0480-2025</t>
  </si>
  <si>
    <t>CO1.REQ.7781543</t>
  </si>
  <si>
    <t>LA PRESENTE ORDEN TIENE POR OBJETO: 1. CREAR RECETAS GASTRONÓMICAS INNOVADORAS NACIONALES E INTERNACIONALES. 2. REALIZAR EL COSTEO DE CADA MENÚ ELABORADO EN EL LABORATORIO PARA LAS CLASES Y VENTA DE SERVICIOS A TERCEROS. 3. CREAR MODELOS DE COCCIÓN DE LA GASTRONOMÍA LOCAL, REGIONAL Y NACIONAL. 4. REVISAR QUE SE CUMPLAN LOS PROCESOS DE MANIPULACIÓN DE ALIMENTOS. 5. VERIFICAR QUE LA OPERACIÓN DEL LABORATORIO ESTE AJUSTADA AL MANUAL DE PROCEDIMIENTOS DEL LABORATORIO. 6. REVISAR EL CUMPLIMIENTO DEL DILIGENCIAMIENTO DE LOS FORMATOS NECESARIOS PARA LA OPERACIÓN DE LAS CLASES Y VENTAS A TERCEROS. 7. DISEÑAR EL PORTAFOLIO DE SERVICIOS GASTRONÓMICOS. 8. APOYAR EN EL CONTROL DE LOS COSTOS Y GASTOS DEL ÁREA DE COCINA, INSUMOS, MATERIA PRIMA Y PRODUCTOS DE ASEO Y LIMPIEZA. 8. APOYAR EN LA COORDINACIÓN DE LA VENTA DE SERVICIOS DE EVENTOS Y OPERACIÓN EN EL LABORATORIO DE INNOVACIÓN GASTRONÓMICA.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</si>
  <si>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RADAMES ALEXANDER FERREIRA BARROS</t>
  </si>
  <si>
    <t>https://community.secop.gov.co/Public/Tendering/OpportunityDetail/Index?noticeUID=CO1.NTC.7660451&amp;isFromPublicArea=True&amp;isModal=False</t>
  </si>
  <si>
    <t>OAG-VAD-0481-2025</t>
  </si>
  <si>
    <t>CO1.REQ.7783192</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</si>
  <si>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</si>
  <si>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ENRIQUE MORENO SILVA</t>
  </si>
  <si>
    <t>https://community.secop.gov.co/Public/Tendering/OpportunityDetail/Index?noticeUID=CO1.NTC.7662207&amp;isFromPublicArea=True&amp;isModal=False</t>
  </si>
  <si>
    <t>OPSP-VAD-0482-2025</t>
  </si>
  <si>
    <t>CO1.REQ.7781778</t>
  </si>
  <si>
    <t>LA PRESENTE ORDEN TIENE POR OBJETO: 1. APOYAR EN LA ATENCIÓN BÁSICA, OPORTUNA Y ADECUADA EN CONSULTA COMO ODONTÓLOGO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REALIZAR ACTIVIDADES DOCENTE ASISTENCIALES BAJO LA MODALIDAD DE SUPERVISIÓN DE PRÁCTICAS FORMATIVAS A LOS ESTUDIANTES DE LA FACULTAD DE CIENCIAS DE LA SALUD DE LA UNIVERSIDAD DEL MAGDALENA.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</si>
  <si>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MARTHA PATRICIA PALACIO LIZCANO</t>
  </si>
  <si>
    <t>https://community.secop.gov.co/Public/Tendering/OpportunityDetail/Index?noticeUID=CO1.NTC.7660755&amp;isFromPublicArea=True&amp;isModal=False</t>
  </si>
  <si>
    <t>OAG-VAD-0483-2025</t>
  </si>
  <si>
    <t>CO1.REQ.7783435</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</si>
  <si>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CON LA RECOLECCIÓN DE INFORMACIÓN DE SATISFACCIÓN DEL SERVICIO. 14.APOYAR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</si>
  <si>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ISAAC DANIEL HENRIQUEZ BOUHOT</t>
  </si>
  <si>
    <t>https://community.secop.gov.co/Public/Tendering/OpportunityDetail/Index?noticeUID=CO1.NTC.7661950&amp;isFromPublicArea=True&amp;isModal=False</t>
  </si>
  <si>
    <t>OPSP-VAD-0484-2025</t>
  </si>
  <si>
    <t>CO1.REQ.7784539</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</si>
  <si>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CENTRO PARA LA REGIONALIZACIÓN DE LA EDUCACIÓN Y LAS OPORTUNIDADES - CREO.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PARA LA REGIONALIZACIÓN DE LA EDUCACIÓN Y LAS OPORTUNIDADES -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</si>
  <si>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 VIRGINA SIRTORI TARAZONA</t>
  </si>
  <si>
    <t>https://community.secop.gov.co/Public/Tendering/OpportunityDetail/Index?noticeUID=CO1.NTC.7663579&amp;isFromPublicArea=True&amp;isModal=False</t>
  </si>
  <si>
    <t>OAG-VAD-0485-2025</t>
  </si>
  <si>
    <t>CO1.REQ.7783746</t>
  </si>
  <si>
    <t>CARLOS LUIS FONSECA MENDOZA</t>
  </si>
  <si>
    <t>https://community.secop.gov.co/Public/Tendering/OpportunityDetail/Index?noticeUID=CO1.NTC.7662362&amp;isFromPublicArea=True&amp;isModal=False</t>
  </si>
  <si>
    <t>OPSP-VAD-0486-2025</t>
  </si>
  <si>
    <t>CO1.REQ.7785142</t>
  </si>
  <si>
    <t>LA PRESENTE ORDEN TIENE POR OBJETO: 1. APOYAR A LA OFICINA DE ASEGURAMIENTO DE LA CALIDAD EN EL PROCESO DE CREACIÓN DE NUEVOS PROGRAMAS ACADÉMICOS PRIORIZADOS EN LA PLANEACIÓN INSTITUCIONAL, Y LA CONSTRUCCIÓN DE SUS DOCUMENTOS SOPORTE PARA RADICACIÓN ANTE LAS PLATAFORMAS DE INFORMACIÓN DEL MEN. 2. APOYAR A LA OFICINA DE ASEGURAMIENTO DE LA CALIDAD EN LA ASESORÍA Y ACOMPAÑAMIENTO DE LOS PROCESOS DE RENOVACIÓN DE REGISTROS CALIFICADOS DE LOS PROGRAMAS ACADÉMICOS, Y LA REVISIÓN DE SUS DOCUMENTOS SUS DOCUMENTOS SOPORTE PARA RADICACIÓN ANTE LAS PLATAFORMAS DE INFORMACIÓN DEL MEN. 3. APOYAR A LA OFICINA DE ASEGURAMIENTO DE LA CALIDAD EN LA ASESORÍA Y ACOMPAÑAMIENTO A LA PERSONA ENCARGADA POR LA FACULTAD EN LA ELABORACIÓN DE LAS CONDICIONES DEL PROGRAMA ACADÉMICO QUE CONFORMA EL DOCUMENTO INTEGRADOR Y OTROS REQUERIMIENTOS PARA LA OBTENCIÓN DE REGISTROS CALIFICADOS, DE ACUERDO CON LA NORMATIVA VIGENTE. 4. APOYAR A LA OFICINA DE ASEGURAMIENTO DE LA CALIDAD EN LA ELABORACIÓN DE LAS CONDICIONES INSTITUCIONALES DEL DOCUMENTO INTEGRADOR Y OTROS REQUERIMIENTOS DOCUMENTALES PARA LA OBTENCIÓN DE REGISTROS CALIFICADOS (PRIMERA VEZ Y RENOVACIÓN). 5. APOYAR A LA OFICINA DE ASEGURAMIENTO DE LA CALIDAD EN LA RECOLECCIÓN Y ORGANIZACIÓN DE EVIDENCIAS PARA AUDITORÍAS INTERNAS Y EXTERNAS, ASÍ COMO LAS EVIDENCIAS SOPORTE DE LOS DOCUMENTOS INTEGRADORES Y OTROS REQUERIMIENTOS PARA LA OBTENCIÓN DE REGISTROS CALIFICADOS. 6. APOYAR A LA OFICINA DE ASEGURAMIENTO DE LA CALIDAD EN LAS ACTIVIDADES DE CUALIFICACIÓN, CAPACITACIÓN, ACTUALIZACIÓN DE LA NORMATIVIDAD EN LOS PROCESOS DE REGISTRO CALIFICADO DE LOS PROGRAMAS ACADÉMICOS. 7. APOYAR A LA OFICINA DE ASEGURAMIENTO DE LA CALIDAD EN LA TOMA DE REGISTROS DE ASISTENCIAS, ACTAS, DESARROLLO DE RELATORÍAS Y EVIDENCIAS DE LAS ASESORÍAS EN LOS PROCESOS DE REGISTRO CALIFICADO DE LOS PROGRAMAS ACADÉMICOS (PRIMERA VEZ Y RENOVACIÓN). 8. APOYAR A LA OFICINA ASEGURAMIENTO DE LA CALIDAD EN EL ACOMPAÑAMIENTO DE PROCESOS DE AUTOEVALUACIÓN PARA REGISTRO CALIFICADO DE LOS PROGRAMAS ACADÉMICOS, Y LA REVISIÓN DEL RESPECTIVO INFORME. 9. APOYAR A LA OFICINA ASEGURAMIENTO DE LA CALIDAD EN LA REVISIÓN DE LOS ACUERDOS ACADÉMICOS PROYECTADOS PARA CAMBIOS O MODIFICACIONES EN LOS PLANES DE ESTUDIOS DE TODOS LOS PROGRAMAS ACADÉMICOS PROYECTADOS PARA LA VIGENCIA, EN TODOS LOS NIVELES Y MODALIDADES DE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</si>
  <si>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CARLOS MENDOZA BERMUDEZ</t>
  </si>
  <si>
    <t>https://community.secop.gov.co/Public/Tendering/OpportunityDetail/Index?noticeUID=CO1.NTC.7664117&amp;isFromPublicArea=True&amp;isModal=False</t>
  </si>
  <si>
    <t>OAG-VAD-0487-2025</t>
  </si>
  <si>
    <t>CO1.REQ.7784066</t>
  </si>
  <si>
    <t>KARLA TALINA ACOSTA SERGE</t>
  </si>
  <si>
    <t>https://community.secop.gov.co/Public/Tendering/OpportunityDetail/Index?noticeUID=CO1.NTC.7663114&amp;isFromPublicArea=True&amp;isModal=False</t>
  </si>
  <si>
    <t>OPSP-VAD-0488-2025</t>
  </si>
  <si>
    <t>CO1.REQ.7785362</t>
  </si>
  <si>
    <t>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DE LOS DIFERENTES EVENTOS REALIZADOS POR LA DIRECCIÓN DE BIENESTAR UNIVERSITARIO, BIENVENIDA A LOS ESTUDIANTES, DÍA DE LA FAMILIA.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</si>
  <si>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CRISTINA ISABEL PEINADO GUTIERREZ</t>
  </si>
  <si>
    <t>https://community.secop.gov.co/Public/Tendering/OpportunityDetail/Index?noticeUID=CO1.NTC.7664230&amp;isFromPublicArea=True&amp;isModal=False</t>
  </si>
  <si>
    <t>OAG-VAD-0489-2025</t>
  </si>
  <si>
    <t>CO1.REQ.7781371</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</si>
  <si>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 FUE CONTRATADA. 2. PRESTAR SERVICIO DE INTERPRETACIÓN EN LENGUA DE SEÑAS COLOMBIANA Y CASTELLANO A LA COMUNIDAD ESTUDIANTIL (SORDOSOYENTES) 3. REALIZAR ACOMPAÑAMIENTO A ESTUDIANTES CON DISCAPACIDAD AUDITIVA EN SUS ACTIVIDADES ACADÉMICAS DURANTE EL SEMESTRE DE 2025-I.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</si>
  <si>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DANNY ZORAIDA VILLANUEVA DIAZ</t>
  </si>
  <si>
    <t>https://community.secop.gov.co/Public/Tendering/OpportunityDetail/Index?noticeUID=CO1.NTC.7660353&amp;isFromPublicArea=True&amp;isModal=False</t>
  </si>
  <si>
    <t>OAG-VAD-0490-2025</t>
  </si>
  <si>
    <t>CO1.REQ.7781912</t>
  </si>
  <si>
    <t>LA PRESENTE ORDEN TIENE POR OBJETO: 1. DISEÑAR Y ACOMPAÑAR EL RECORRIDO TURÍSTICO DE LOS VISITANTES DE LA CASA MUSEO GABRIEL GARCIA MARQUEZ. 2. APOYAR EL DISEÑO DE LA ESTRATEGIA DE DIVULGACIÓN DE LAS ACTIVIDADES CULTURALES DE LA CASA MUSEO GABRIEL GARCÍA MÁRQUEZ. 3. APOYAR EL DESARROLLO DE ACTIVIDADES CULTURALES DE LA CASA MUSEO GABRIEL GARCÍA MÁRQUEZ. 4. REALIZAR SEGUIMIENTO, CONSOLIDAR, ORGANIZAR, Y ENTREGAR OPORTUNAMENTE LOS INSUMOS REQUERIDOS PARA LA ELABORACIÓN DEL REPORTE DE LOS INDICADORES, RELACIONADOS CON LAS ACCIONES, ACTIVIDADES Y VISITAS DE LA CASA MUSEO GABRIEL GARCIA MARQUEZ APORTANTES AL PROYECTO ASOCIADO DEL PLAN DE ACCIÓN DE LA VICERRECTORIA, PLAN DE DESARROLLO Y DEMÁS PLANES DE GESTIÓN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</si>
  <si>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MILENA MARIA CIFUENTES GARCIA</t>
  </si>
  <si>
    <t>https://community.secop.gov.co/Public/Tendering/OpportunityDetail/Index?noticeUID=CO1.NTC.7660488&amp;isFromPublicArea=True&amp;isModal=False</t>
  </si>
  <si>
    <t>OAG-VAD-0491-2025</t>
  </si>
  <si>
    <t>CO1.REQ.7782122</t>
  </si>
  <si>
    <t>MARGARITA CECILIA LABARCES ROBLES</t>
  </si>
  <si>
    <t>https://community.secop.gov.co/Public/Tendering/OpportunityDetail/Index?noticeUID=CO1.NTC.7660922&amp;isFromPublicArea=True&amp;isModal=False</t>
  </si>
  <si>
    <t>OAG-VAD-0492-2025</t>
  </si>
  <si>
    <t>CO1.REQ.7782164</t>
  </si>
  <si>
    <t>BELQUIS LILIANA PEREZ ROJAS</t>
  </si>
  <si>
    <t>https://community.secop.gov.co/Public/Tendering/OpportunityDetail/Index?noticeUID=CO1.NTC.7661117&amp;isFromPublicArea=True&amp;isModal=False</t>
  </si>
  <si>
    <t>OPSP-VAD-0493-2025</t>
  </si>
  <si>
    <t>CO1.REQ.7782539</t>
  </si>
  <si>
    <t>LA PRESENTE ORDEN TIENE POR OBJETO: 1. APOYAR EN LA PLANEACIÓN CON EL DIRECTOR, COORDINADORES, DOCENTES ASESORES DE ÁREA, MONITORES Y ESTUDIANTES, LAS ACTIVIDADES ACADÉMICAS, DE INVESTIGACIÓN Y DE EXTENSIÓN DEL CONSULTORIO JURÍDICO Y CENTRO DE CONCILIACIÓN. 2. APOYAR EN EL DISEÑO Y REALIZACIÓN DE ACTIVIDADES QUE BUSQUEN CAPACITAR A ESTUDIANTES, DOCENTES, DIRECTIVOS Y DEMÁS MIEMBROS DE LA COMUNIDAD DEL CONSULTORIO JURÍDICO Y CENTRO CONCILIACIÓN. 3. APOYAR EN LA PROYECCIÓN DE DOCUMENTOS O INFORMES QUE SEAN SOLICITADOS POR OTRAS DEPENDENCIAS DE LA UNIVERSIDAD Ó POR INSTITUCIONES EXTERNAS 4. APOYAR EN EL MANEJO DE LAS DIFERENTES PLATAFORMAS DIGITALES AUTORIZADAS POR LA UNIVERSIDAD Y UTILIZADAS POR LA UNIDAD EN EL DESARROLLO DE LAS ACTIVIDADES ACADÉMICAS, DE INVESTIGACIÓN Y DE EXTENSIÓN. 5. APOYAR A LA DIRECCIÓN DEL CONSULTORIO JURÍDICO Y CENTRO DE CONCILIACIÓN EN LA GESTIÓN PARA LA CELEBRACIÓN DE CONVENIOS DE COOPERACIÓN CON ENTIDADES DE ORDEN PÚBLICO Y PRIVADO Y ADELANTAR LOS TRÁMITES INDISPENSABLES PARA SU SUSCRIPCIÓN. 6. APOYAR A LOS DOCENTES ASESORES DE LA CLÍNICA JURÍDICA EN LO QUE RESPECTA AL DESARROLLO DE SUS ACTIVIDADES Y COMPETENCIAS.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</si>
  <si>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LIZETH CASTRO VELEZ</t>
  </si>
  <si>
    <t>https://community.secop.gov.co/Public/Tendering/OpportunityDetail/Index?noticeUID=CO1.NTC.7661413&amp;isFromPublicArea=True&amp;isModal=False</t>
  </si>
  <si>
    <t>OPSP-VAD-0494-2025</t>
  </si>
  <si>
    <t>CO1.REQ.7783041</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</si>
  <si>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CONTRATADA. 2. APOYAR LA COORDINACIÓN Y GENERACIÓN DE ESPACIOS DE PARTICIPACIÓN ESTUDIANTIL, EN VIRTUD DE PROMOVER LOS TEMAS RELACIONADOS EN FAVOR DE LA FAUNA DE LA UNIVERSIDAD. 3. REALIZAR SEGUIMIENTO E INCENTIVAR EL BUEN COMPORTAMIENTO DE LA COMUNIDAD UNIVERSITARIA HACÍA LOS ANIMALES Y LA FAUNA DE LA UNIVERSIDAD MAGDALENA. 4. APOYAR EN LA CREACIÓN, FOMENTO, COORDINACIÓN E IMPLEMENTACIÓN DE PROGRAMAS DE CAPACITACIÓN Y EDUCACIÓN ANIMAL GENERANDO CONCIENCIA Y CULTURA UNIVERSITARIA PARA RESPETAR LA VIDA DE LOS ANIMALES DE ACUERDO CON LO ESTABLECIDO EN LA LEY 84 DE 1989 “ESTATUTO NACIONAL DE PROTECCIÓN Y BIENESTAR ANIMAL”, LA LEY 1774 DEL 2016 Y DEMÁS NORMATIVAS. 5. APOYAR EN LA IMPLEMENTACIÓN DE ALIANZAS CON ENTIDADES PÚBLICAS Y PRIVADAS QUE MANEJEN EL CONCEPTO PARA EL BIENESTAR ANIMAL Y HUMANO GARANTIZANDO LA PROTECCIÓN ANIMAL DE LA UNIVERSIDAD DEL MAGDALENA. 6. APOYAR LA DIRECCIÓN DE PROYECTOS INNOVADORES PARA LA REALIZACIÓN DE PROYECTOS QUE TENGAN COMO EJE EL APROVECHAMIENTO DE LOS RESIDUOS EN LA DIRECCIÓN DE BIENESTAR UNIVERSITARIO. 7. APOYAR LAS ACTIVIDADES DEL PLAN INTEGRAL DE LOS RESIDUOS GENERADOS EN LA ATENCIÓN DE SALUD- PGIRASA DE BIENESTAR UNIVERSITARIO. 8. APOYAR LOS COLECTIVOS DE PROTECCIÓN Y DEFENSORÍA ANIMAL CON PROGRAMAS DE CAPACITACIÓN, ASESORÍA TÉCNICA PARA GARANTIZAR EL DESARROLLO DE SUS ACTIVIDADES. 9. ENTREGAR DE MANERA OPORTUNA Y BAJO SU RESPONSABILIDAD LOS INFORMES Y ACTAS QUE SE LE SOLICITEN PARA SER PRESENTADOS A LA DIRECCIÓN, CON SOPORTES ESTADÍSTICOS. 10. APOYAR EN LA PARTICIPACIÓN DE LOS DIFERENTES EVENTOS REALIZADOS POR LA DIRECCIÓN DE BIENESTAR UNIVERSITARIO: BIENVENIDA ESTUDIANTES Y SEMANA CULTURAL 11. APOYAR EN LA PARTICIPACIÓN DE EVENTOS ACADÉMICOS, CIENTÍFICOS, ARTÍSTICOS, CULTURALES, DEPORTIVOS, DE SALUD Y DESARROLLO HUMANO DENTRO Y FUERA DEL LUGAR HABITUAL DE LA EJECUCIÓN DE SUS ACTIVIDADES. 12. APOYAR EN LA INSPECCIÓN Y DESARROLLO DE ACTIVIDADES DE CONTROL AMBIENTAL Y EVALUAR EL CUMPLIMIENTO DE LAS REGULACIONES AMBIENTALES EN LA DIRECCIÓN DE BIENESTAR UNIVERSITARIO 13. APOYAR EN EL SEGUIMIENTO Y EVALUACIÓN DEL SISTEMA DE RECOLECCIÓN, MEDIDAS, APROVECHAMIENTO, Y DISPOSICIÓN FINAL DE RESIDUOS, ASÍ COMO TAMBIÉN HACER RECOMENDACIONES SOBRE ACTIVIDADES DE LIMPIEZA, RECUPERACIÓN Y GESTIÓN DE RESIDUOS.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</si>
  <si>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NATALIA MARIA LARA SAMPAYO</t>
  </si>
  <si>
    <t>https://community.secop.gov.co/Public/Tendering/OpportunityDetail/Index?noticeUID=CO1.NTC.7661830&amp;isFromPublicArea=True&amp;isModal=False</t>
  </si>
  <si>
    <t>OPSP-VAD-0495-2025</t>
  </si>
  <si>
    <t>CO1.REQ.7783221</t>
  </si>
  <si>
    <t>LA PRESENTE ORDEN TIENE POR OBJETO: 1. APOYAR CON LA RECEPCIÓN, REVISIÓN, VERIFICACIÓN, CONFIRMACIÓN Y APROBACIÓN DE SOLICITUDES DE CRÉDITO CORTO PLAZO. 2. APOYAR CON LA RECEPCIÓN, ORGANIZACIÓN Y REGISTRO DE LOS TÍTULOS VALORES DE CRÉDITO CORTO PLAZO QUE REPOSARÁN EN EL ARCHIVO FÍSICO Y DIGITAL DE LA DEPENDENCIA. 3. APOYAR EN LA ELABORACIÓN DE VOLANTES DE PAGO DE CONSIGNACIÓN PARA EL PAGO DE LAS CUOTAS MENSUALES DE LOS ESTUDIANTES CON CRÉDITO CORTO PLAZO. 4. APOYAR EN LA ELABORACIÓN DE VOLANTES DE PAGO DE READMISIÓN, AUTENTICACIONES, EXCEDENTES DE MATRÍCULAS, EXCEDENTES DE DERECHOS DE GRADO, EXAMEN DE SUFICIENCIA, INSCRIPCIONES, ACTITUD OCUPACIONAL, INSUMOS DE LAS DEUDAS DE ESTUDIANTES DE ODONTOLOGÍA. 5. APOYAR CON EL INGRESO DE LOS PAGOS REALIZADOS A LOS CRÉDITOS REGISTRADOS EN EL SISTEMA DE INFORMACIÓN CARTERA. 6. APOYAR EN LA GESTIÓN DE COBRANZA Y RECUPERACIÓN DE CARTERA DE CRÉDITOS EDUCATIVOS DE LOS ESTUDIANTES Y CODEUDORES EN LAS DIFERENTES MODALIDADES (PRESENCIAL, CREO, POSGRADOS Y DIPLOMADOS) Y DEMÁS OBLIGACIONES PENDIENTES QUE SE LE ADEUDEN A LA INSTITUCIÓN SEGÚN EL FORMATO ESTABLECIDO PARA EL CONTROL DE LA GESTIÓN DE COBRANZA, EN ESTA ACTIVIDAD SE INCLUYE EL LEVANTAMIENTO, VERIFICACIÓN, DEPURACIÓN, CONSOLIDACIÓN Y ATENCIÓN AL PÚBLICO CON CARTERA MOROSA. 7. REALIZAR MENSUALMENTE INFORME DE EFECTIVIDAD DEL PROCESO DE GESTIÓN DE COBRO DE LOS CRÉDITOS CORTO PLAZOS OTORGADOS. 8. APOYAR CON LA EXPEDICIÓN DE PAZ Y SALVOS DE LOS ESTUDIANTES CON CRÉDITO CORTO PLAZO Y ASÍ MISMO, ACTUALIZAR ESTADO FINANCIERO EN EL SISTEMA DE ADMISIONES. 9. APOYAR CON LA EXPEDICIÓN DE CERTIFICADO DE DEUDA A LOS ESTUDIANTES CON CRÉDITO CORTO PLAZO. 10. APOYAR CON LA APLICACIÓN DE LA ENCUESTA DE SATISFACCIÓN DEL SERVICIO EN EL PROCESO DE CRÉDITO CORTO PLAZO. 11. APOYAR CON LA RECEPCIÓN DE PAGOS POR DATAFONO, REALIZAR EL REGISTRO DE LOS MISMOS Y ENVIAR A GRUPO DE TESORERÍA PARA SU RECAUDO. 12. APOYAR EN EL TRÁMITE DE SOLICITUDES DE REEMBOLSO, CRUCES DE CUENTAS DE LOS ESTUDIANTES DE LAS DISTINTAS MODALIDADES. 13. REALIZAR ACOMPAÑAMIENTO A LOS EVENTOS INSTITUCIONALES EN LOS QUE SE REQUIERA FINANCIAMIENTO EN LA ADQUISICIÓN DE SERVICIOS O PRODUCTOS COMO: FERIA DEL LIBRO, FERIA ARTESANAL, FERIA AGRÍCOLA, FERIA DE POSTGRADOS. 14. APOYAR EN LA ELABORACIÓN, SEGUIMIENTO, COBRO Y RECAUDO DE LA FACTURACIÓN QUE DEBE LLEVAR A CABO LA DEPENDENCIA Y SU CONCILIACIÓN Y DEPURACIÓN, LLEVANDO EL REGISTRO DE DICHA ACTIVIDAD SEGÚN EL FORMATO ESTABLECIDO PARA EL CONTROL DE FACTURACIÓN. 15. APOYAR LA REALIZACIÓN DE LABORES DE DEPURACIÓN Y CONCILIACIÓN DE FINANCIAMIENTO DE MATRÍCULA DE LAS DISTINTAS MODALIDADES DE ESTUDIO. 16. APOYAR EN LA ELABORACIÓN DE INFORMES DE CARTERA POR FINANCIAMIENTO DE MATRÍCULA DE LOS DISTINTOS PROGRAMAS DE LAS FACULTADES. 17. APOYAR EN LA ELABORACIÓN DE INFORMES FINANCIEROS DEL GRUPO DE FACTURACIÓN, CRÉDITO Y CARTERA. 18. APOYAR EN EL DIAGNÓSTICO Y REPORTE DE CRÉDITOS NO RECUPERADOS DE LOS ESTUDIANTES EN LAS DIFERENTES MODALIDADES (PRESENCIAL, CREO, POSGRADOS Y DIPLOMADOS). 19. APOYAR EN LA EJECUCIÓN DE PROCEDIMIENTOS COGUI RELACIONADOS CON LAS ACTIVIDADES DE COBRANZA. 20. APOYAR EN LA ELABORACIÓN DE ACTAS DE REUNIONES RELACIONADAS CON ESTAS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</si>
  <si>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EDIER LUIS SALAZAR SERPA</t>
  </si>
  <si>
    <t>https://community.secop.gov.co/Public/Tendering/OpportunityDetail/Index?noticeUID=CO1.NTC.7662018&amp;isFromPublicArea=True&amp;isModal=False</t>
  </si>
  <si>
    <t>OPSP-VAD-0496-2025</t>
  </si>
  <si>
    <t>CO1.REQ.7782992</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</si>
  <si>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REVISIÓN, ANÁLISIS Y ENVIÓ DE RESULTADOS PARA ELABORACIÓN DE INFORME DE EVALUACIÓN A LA GESTIÓN CONTRACTUAL TRIMESTRAL POR PARTE DEL RESPONSABLE. 5. APOYAR A LA OFICINA DE CONTROL INTERNO EN LA CONSOLIDACIÓN DE INFORMACIÓN, ELABORACIÓN DE INFORME SOFTWARE LEGAL Y REPORTE A LA DIRECCIÓN NACIONAL DE DERECHOS DE AUTOR (DNDA). 6. APOYAR A LA OFICINA DE CONTROL INTERNO EN LA REVISIÓN, CONSOLIDACIÓN DE INFORMACIÓN, ELABORACIÓN DE INFORMES CUATRIMESTRALES DE SEGUIMIENTO DE MAPAS DE RIESGOS INSTITUCIONALES .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t>
  </si>
  <si>
    <t>ALVARO JOSE VITTORINO ZUÑIGA</t>
  </si>
  <si>
    <t>https://community.secop.gov.co/Public/Tendering/OpportunityDetail/Index?noticeUID=CO1.NTC.7661792&amp;isFromPublicArea=True&amp;isModal=False</t>
  </si>
  <si>
    <t>OAG-VAD-0497-2025</t>
  </si>
  <si>
    <t>CO1.REQ.7783417</t>
  </si>
  <si>
    <t>DIVIER TURIZO MARMOL</t>
  </si>
  <si>
    <t>https://community.secop.gov.co/Public/Tendering/OpportunityDetail/Index?noticeUID=CO1.NTC.7662123&amp;isFromPublicArea=True&amp;isModal=False</t>
  </si>
  <si>
    <t>OAG-VAD-0498-2025</t>
  </si>
  <si>
    <t>CO1.REQ.7783351</t>
  </si>
  <si>
    <t>ROSA ELENA VASQUEZ BRUGES</t>
  </si>
  <si>
    <t>https://community.secop.gov.co/Public/Tendering/OpportunityDetail/Index?noticeUID=CO1.NTC.7662099&amp;isFromPublicArea=True&amp;isModal=False</t>
  </si>
  <si>
    <t>OPSP-VAD-0499-2025</t>
  </si>
  <si>
    <t>CO1.REQ.7781412</t>
  </si>
  <si>
    <t>LA PRESENTE ORDEN TIENE POR OBJETO: 1. APOYAR EN LA ATENCIÓN BÁSICA, OPORTUNA Y ADECUADA EN CONSULTA COMO ODONTÓLOGO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REALIZAR ACTIVIDADES DOCENTE ASISTENCIALES BAJO LA MODALIDAD DE SUPERVISIÓN DE PRÁCTICAS FORMATIVAS A LOS ESTUDIANTES DE LA FACULTAD DE CIENCIAS DE LA SALUD DE LA UNIVERSIDAD DEL MAGDALENA.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</si>
  <si>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ANDRES FELIPE PEREZ LOPEZ</t>
  </si>
  <si>
    <t>https://community.secop.gov.co/Public/Tendering/OpportunityDetail/Index?noticeUID=CO1.NTC.7659982&amp;isFromPublicArea=True&amp;isModal=False</t>
  </si>
  <si>
    <t>OAG-VAD-0500-2025</t>
  </si>
  <si>
    <t>CO1.REQ.7781734</t>
  </si>
  <si>
    <t>LA PRESENTE ORDEN TIENE POR OBJETO: 1. APOYAR CON LA ATENCIÓN AL PÚBLICO EN GENERAL QUE REQUIERA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PAGO DE CONSIGNACIÓN PARA EL PAGO DE LAS CUOTAS MENSUALES DE LOS ESTUDIANTES CON CRÉDITO CORTO PLAZO. 5. APOYAR EN LA ELABORACIÓN DE VOLANTES DE PAGO DE READMISIÓN, AUTENTICACIONES, EXCEDENTES DE MATRÍCULAS, EXCEDENTES DE DERECHOS DE GRADO, EXAMEN DE SUFICIENCIA, INSCRIPCIONES, ACTITUD OCUPACIONAL, INSUMOS DE LAS DEUDAS DE ESTUDIANTES DE ODONTOLOGÍA. 6. APOYAR CON EL INGRESO DE LOS PAGOS REALIZADOS A LOS CRÉDITOS REGISTRADOS EN EL SISTEMA DE INFORMACIÓN DE CARTERA. 7. APOYAR EN LA GESTIÓN DE COBRANZA Y RECUPERACIÓN DE CARTERA DE CRÉDITOS EDUCATIVOS DE LOS ESTUDIANTES Y CODEUDORES EN LAS DIFERENTES MODALIDADES (PRESENCIAL, CREO, POSGRADOS Y DIPLOMADOS) Y DEMÁS OBLIGACIONES PENDIENTES QUE SE LE ADEUDEN A LA INSTITUCIÓN SEGÚN EL FORMATO ESTABLECIDO PARA EL CONTROL DE LA GESTIÓN DE COBRANZA, EN ESTA ACTIVIDAD SE INCLUYE EL LEVANTAMIENTO, VERIFICACIÓN, DEPURACIÓN, CONSOLIDACIÓN Y ATENCIÓN AL PÚBLICO CON CARTERA MOROSA.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MISMOS Y ENVIAR A GRUPO DE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ELABORACIÓN, SEGUIMIENTO, COBRO Y RECAUDO DE LA FACTURACIÓN QUE DEBE LLEVAR A CABO LA DEPENDENCIA Y SU CONCILIACIÓN Y DEPURACIÓN, LLEVANDO EL REGISTRO DE DICHA ACTIVIDAD SEGÚN EL FORMATO ESTABLECIDO PARA EL CONTROL DE FACTURACIÓN. 16. APOYAR EN EL DIAGNÓSTICO Y REPORTE DE CRÉDITOS NO RECUPERADOS DE LOS ESTUDIANTES EN LAS DIFERENTES MODALIDADES (PRESENCIAL, CREO, POSGRADOS Y DIPLOMADOS). 17. APOYAR EN LA EJECUCIÓN DE PROCEDIMIENTOS COGUI RELACIONADOS CON LAS ACTIVIDADES DE COBRANZA. 18. APOYAR EN LA ELABORACIÓN DE ACTAS DE REUNIONES RELACIONADAS CON ESTAS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</si>
  <si>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BERLIS JOHANA ROBLES PADILLA</t>
  </si>
  <si>
    <t>https://community.secop.gov.co/Public/Tendering/OpportunityDetail/Index?noticeUID=CO1.NTC.7660808&amp;isFromPublicArea=True&amp;isModal=False</t>
  </si>
  <si>
    <t>OPSP-VAD-0501-2025</t>
  </si>
  <si>
    <t>CO1.REQ.7781683</t>
  </si>
  <si>
    <t>LA PRESENTE ORDEN TIENE POR OBJETO: 1. APOYAR CON LA ATENCIÓN AL PÚBLICO EN GENERAL QUE REQUIERAN EL SERVICIO DE LA DEPENDENCIA A TRAVÉS DE LOS DISTINTOS CANALES DE COMUNICACIÓN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PAGO DE CONSIGNACIÓN PARA EL PAGO DE LAS CUOTAS MENSUALES DE LOS ESTUDIANTES CON CRÉDITO CORTO PLAZO. 5. APOYAR EN LA ELABORACIÓN DE VOLANTES DE PAGO DE READMISIÓN, AUTENTICACIONES, EXCEDENTES DE MATRÍCULAS, EXCEDENTES DE DERECHOS DE GRADO, EXAMEN DE SUFICIENCIA, INSCRIPCIONES, ACTITUD OCUPACIONAL, INSUMOS DE LAS DEUDAS DE ESTUDIANTES DE ODONTOLOGÍA. 6. APOYAR CON EL INGRESO DE LOS PAGOS REALIZADOS A LOS CRÉDITOS REGISTRADOS EN EL SISTEMA DE INFORMACIÓN CARTERA. 7. APOYAR EN LA GESTIÓN DE COBRANZA Y RECUPERACIÓN DE CARTERA DE CRÉDITOS EDUCATIVOS DE LOS ESTUDIANTES Y CODEUDORES EN LAS DIFERENTES MODALIDADES (PRESENCIAL, CREO, POSGRADOS Y DIPLOMADOS) Y DEMÁS OBLIGACIONES PENDIENTES QUE SE LE ADEUDEN A LA INSTITUCIÓN SEGÚN EL FORMATO ESTABLECIDO PARA EL CONTROL DE LA GESTIÓN DE COBRANZA, EN ESTA ACTIVIDAD SE INCLUYE EL LEVANTAMIENTO, VERIFICACIÓN, DEPURACIÓN, CONSOLIDACIÓN Y ATENCIÓN AL PÚBLICO CON CARTERA MOROSA.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MISMOS Y ENVIAR A GRUPO DE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LA REALIZACIÓN DE LABORES DE DEPURACIÓN Y CONCILIACIÓN DE FINANCIAMIENTO DE MATRÍCULA DE LAS DISTINTAS MODALIDADES DE ESTUDIO. 16. APOYAR EN EL DIAGNÓSTICO Y REPORTE DE CRÉDITOS NO RECUPERADOS DE LOS ESTUDIANTES EN LAS DIFERENTES MODALIDADES (PRESENCIAL, CREO, POSGRADOS Y DIPLOMADOS). 17. APOYAR EN LA EJECUCIÓN DE PROCEDIMIENTOS COGUI RELACIONADOS CON LAS ACTIVIDADES DE COBRANZA. 18. APOYAR EN LA ELABORACIÓN DE ACTAS DE REUNIONES RELACIONADAS CON ESTAS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</si>
  <si>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ROSANA PIÑERES SOTO</t>
  </si>
  <si>
    <t>https://community.secop.gov.co/Public/Tendering/OpportunityDetail/Index?noticeUID=CO1.NTC.7660579&amp;isFromPublicArea=True&amp;isModal=False</t>
  </si>
  <si>
    <t>OPSP-VAD-0502-2025</t>
  </si>
  <si>
    <t>CO1.REQ.7784626</t>
  </si>
  <si>
    <t>LA PRESENTE ORDEN TIENE POR OBJETO: 1.APOYAR A LA DIRECCIÓN DE DESARROLLO ESTUDIANTIL EN LA CARACTERIZACIÓN PSICOSOCIAL DE LOS ESTUDIANTES NUEVOS QUE INGRESAN AL PROGRAMA TALENTO MAGDALENA Y TALENTO SANTA MARTA. 2. APOYAR A LA DIRECCIÓN DE DESARROLLO ESTUDIANTIL EN EL PROCESO DE ADMISIÓN DEL PROGRAMA TALENTO MAGDALENA Y TALENTO SANTA MARTA. 3. APOYAR A LA DIRECCIÓN DE DESARROLLO ESTUDIANTIL EN EL ACOMPAÑAMIENTO PSICOPEDAGÓGICO CON LOS ESTUDIANTES PERTENECIENTES AL PROGRAMA TALENTO MAGDALENA Y TALENTO SANTA MARTA. 4. ASESORAR Y APOYAR A LA DIRECCIÓN DE DESARROLLO ESTUDIANTIL EN LA IMPLEMENTACIÓN DE TALLERES PSICOSOCIALES Y ATENCIONES INDIVIDUALES BUSCANDO GENERAR EN LA POBLACIÓN DE TALENTO MAGDALENA Y TALENTO SANTA MARTA LA ADQUISICIÓN DE COMPETENCIAS QUE LE PERMITAN ADAPTARSE AL AMBIENTE UNIVERSITARIO. 5. PRESTAR LOS SERVICIOS PROFESIONALES PARA DESARROLLAR LAS ESTRATEGIAS DE ATENCIÓN Y ASESORÍA INDIVIDUAL A ESTUDIANTES DEL PROGRAMA TALENTO MAGDALENA. 6. APOYAR A LA DIRECCIÓN DE DESARROLLO ESTUDIANTIL EN LA ACTUALIZACIÓN DE LOS DOCUMENTOS, PROCESOS Y FORMATOS EN LA PLATAFORMA DEL PROGRAMA TALENTO MAGDALENA Y TALENTO SANTA MARTA. 7. APOYAR A LA DIRECCIÓN DE DESARROLLO ESTUDIANTIL EN EL SEGUIMIENTO PERMANENTE A LAS ACTIVIDADES QUE SE DESARROLLEN CON LOS ESTUDIANTES DEL PROGRAMA TALENTO MAGDALENA. 8. ELABORAR INFORMES DONDE SE RELACIONEN LAS ACTIVIDADES, PROCEDIMIENTOS REALIZADOS EN EL MARCO DEL ACOMPAÑAMIENTO PSICOPEDAGÓGICO QUE SE REALIZA A LOS ESTUDIANTES DEL PROGRAMA TALENTO MAGDALENA Y TALENTO SANTA MARTA. 9. APOYAR A LA DIRECCIÓN DE DESARROLLO ESTUDIANTIL EN EL ACOMPAÑAMIENTO, SEGUIMIENTO Y MONITOREO A LOS ESTUDIANTES IDENTIFICADOS EN RIESGO DE DESERCIÓN ESTUDIANTIL EN LA UNIVERSIDAD DEL MAGDALENA.10. ASESORAR Y APOYAR A LA DIRECCIÓN DE DESARROLLO ESTUDIANTIL EN LA PLANEACIÓN Y EJECUCIÓN DE ESTRATEGIAS DE PROMOCIÓN Y PREVENCIÓN DE CONDUCTAS DE RIESGO PARA EL CONSUMO DE SUSTANCIAS PSICOACTIVAS EN LOS ESTUDIANTES DE LA UNIVERSIDAD DEL MAGDALENA 11. PRESENTAR INFORMES SEMANALES O MENSUALES SOBRE LAS ACTIVIDADES DESARROLLADAS Y PLANTEADAS EN EL PLAN DE TRABAJO, PARA LA VERIFICACIÓN Y EL CUMPLIMIENTO DE LAS METAS PROPUESTAS. 12. PRESENTAR EL PLAN DE TRABAJO DE ACTIVIDADES A DESARROLLAR, DETALLANDO OBJETIVOS, FECHAS, METODOLOGÍA, METAS, INDICADORES ACORDES CON LAS DIRECTRICES IMPARTIDAS POR EL DIRECTOR (A)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</si>
  <si>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YEIMI ANDREA MONTT MARQUEZ</t>
  </si>
  <si>
    <t>https://community.secop.gov.co/Public/Tendering/OpportunityDetail/Index?noticeUID=CO1.NTC.7663403&amp;isFromPublicArea=True&amp;isModal=False</t>
  </si>
  <si>
    <t>OAG-VAD-0503-2025</t>
  </si>
  <si>
    <t>CO1.REQ.7782690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</si>
  <si>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</si>
  <si>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FRANCISCO GONZALEZ PACHECO</t>
  </si>
  <si>
    <t>https://community.secop.gov.co/Public/Tendering/OpportunityDetail/Index?noticeUID=CO1.NTC.7662900&amp;isFromPublicArea=True&amp;isModal=False</t>
  </si>
  <si>
    <t>OAG-VAD-0504-2025</t>
  </si>
  <si>
    <t>CO1.REQ.7783017</t>
  </si>
  <si>
    <t>LILIBETH ESTHER FLOREZ DIAZ</t>
  </si>
  <si>
    <t>https://community.secop.gov.co/Public/Tendering/OpportunityDetail/Index?noticeUID=CO1.NTC.7663407&amp;isFromPublicArea=True&amp;isModal=False</t>
  </si>
  <si>
    <t>OAG-VAD-0505-2025</t>
  </si>
  <si>
    <t>CO1.REQ.7782763</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</si>
  <si>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APOYAR EN LA ATENCIÓN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</si>
  <si>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DENNIS JOSE PERNIA LAREZ</t>
  </si>
  <si>
    <t>https://community.secop.gov.co/Public/Tendering/OpportunityDetail/Index?noticeUID=CO1.NTC.7663415&amp;isFromPublicArea=True&amp;isModal=False</t>
  </si>
  <si>
    <t>OAG-VAD-0506-2025</t>
  </si>
  <si>
    <t>CO1.REQ.7783131</t>
  </si>
  <si>
    <t>MARINA ESMERALDA TORRES ALMEIDA</t>
  </si>
  <si>
    <t>https://community.secop.gov.co/Public/Tendering/OpportunityDetail/Index?noticeUID=CO1.NTC.7663605&amp;isFromPublicArea=True&amp;isModal=False</t>
  </si>
  <si>
    <t>OPSP-VAD-0507-2025</t>
  </si>
  <si>
    <t>CO1.REQ.7793581</t>
  </si>
  <si>
    <t>LA PRESENTE ORDEN TIENE POR OBJETO: 1. APOYAR EN LA ATENCIÓN A LAS SOLICITUDES DE LOS ESTUDIANTES, DOCENTES, Y DEPENDENCIAS DE LA UNIVERSIDAD. 2. APOYAR EN LA REALIZACIÓN DE HOMOLOGACIONES DE TRANSFERENCIAS, SIMULTANEIDADES, TRASLADOS, INGRESO DE OTRO TÍTULO DE PREGRADOS, INGRESO POR RECONOCIMIENTO DE COMPETENCIAS. 3. APOYAR EN LA GESTIÓN DE LA PLANEACIÓN ACADÉMICA DE LAS SESIONES DE PREGRADO CON LAS DEPENDENCIAS DE LA UNIVERSIDAD. 4. APOYAR EN LA ORGANIZACIÓN DE EVENTOS ACADÉMICOS DEL PROGRAMA Y DEL CONSULTORIO EMPRESARIAL Y CONTABLE. 5. RECOLECTAR ESTADÍSTICAS E INFORMACIÓN DEL PROGRAMA PARA LA GENERACIÓN DE INFORMES. 6. RECOLECTAR, ORGANIZAR, PROCESAR, CONSTRUIR Y ANALIZAR LA INFORMACIÓN CUANTITATIVA PARA EL PROCESO DE AUTOEVALUACIÓN PARA LA ACREDITACIÓN POR ALTA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</si>
  <si>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ANDREA CAROLINA PEREA MOLINA</t>
  </si>
  <si>
    <t>https://community.secop.gov.co/Public/Tendering/OpportunityDetail/Index?noticeUID=CO1.NTC.7671897&amp;isFromPublicArea=True&amp;isModal=False</t>
  </si>
  <si>
    <t>OAG-VAD-0508-2025</t>
  </si>
  <si>
    <t>CO1.REQ.7793688</t>
  </si>
  <si>
    <t>ALEXANDER MANUEL ARANGO ROJAS</t>
  </si>
  <si>
    <t>https://community.secop.gov.co/Public/Tendering/OpportunityDetail/Index?noticeUID=CO1.NTC.7672164&amp;isFromPublicArea=True&amp;isModal=False</t>
  </si>
  <si>
    <t>OPSP-VAD-0509-2025</t>
  </si>
  <si>
    <t>CO1.REQ.7794010</t>
  </si>
  <si>
    <t>LA PRESENTE ORDEN TIENE POR OBJETO: 1. APOYAR A LA DIRECCIÓN DE DESARROLLO ESTUDIANTIL EN LA CARACTERIZACIÓN PSICOSOCIAL DE LOS ESTUDIANTES NUEVOS QUE INGRESAN AL PROGRAMA TALENTO MAGDALENA Y TALENTO SANTA MARTA. 2. APOYAR A LA DIRECCIÓN DE DESARROLLO ESTUDIANTIL EN EL PROCESO DE ADMISIÓN DEL PROGRAMA TALENTO MAGDALENA Y TALENTO SANTA MARTA. 3. APOYAR A LA DIRECCIÓN DE DESARROLLO ESTUDIANTIL EN EL ACOMPAÑAMIENTO PSICOPEDAGÓGICO CON LOS ESTUDIANTES PERTENECIENTES AL PROGRAMA TALENTO MAGDALENA Y TALENTO SANTA MARTA. 4. ASESORAR Y APOYAR A LA DIRECCIÓN DE DESARROLLO ESTUDIANTIL EN LA IMPLEMENTACIÓN DE TALLERES PSICOSOCIALES Y ATENCIONES INDIVIDUALES BUSCANDO GENERAR EN LA POBLACIÓN DE TALENTO MAGDALENA Y TALENTO SANTA MARTA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Y TALENTO SANTA MARTA.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Y TALENTO SANTA MARTA. 9. APOYAR A LA DIRECCIÓN DE DESARROLLO ESTUDIANTIL EN EL ACOMPAÑAMIENTO, SEGUIMIENTO Y MONITOREO A LOS ESTUDIANTES IDENTIFICADOS EN RIESGO DE DESERCIÓN ESTUDIANTIL EN LA UNIVERSIDAD DEL MAGDALENA.10. ASESORAR Y APOYAR A LA DIRECCIÓN DE DESARROLLO ESTUDIANTIL EN LA PLANEACIÓN Y EJECUCIÓN DE ESTRATEGIAS DE PROMOCIÓN Y PREVENCIÓN DE CONDUCTAS DE RIESGO PARA EL CONSUMO DE SUSTANCIAS PSICOACTIVAS EN LOS ESTUDIANTES DE LA UNIVERSIDAD DEL MAGDALENA 11. PRESENTAR INFORMES SEMANALES O MENSUALES SOBRE LAS ACTIVIDADES DESARROLLADAS Y PLANTEADAS EN EL PLAN DE TRABAJO, PARA LA VERIFICACIÓN Y EL CUMPLIMIENTO DE LAS METAS PROPUESTAS. 12.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</si>
  <si>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YARIS ANGELICA ANDRADE QUINTERO</t>
  </si>
  <si>
    <t>https://community.secop.gov.co/Public/Tendering/OpportunityDetail/Index?noticeUID=CO1.NTC.7672429&amp;isFromPublicArea=True&amp;isModal=False</t>
  </si>
  <si>
    <t>OPSP-VAD-0510-2025</t>
  </si>
  <si>
    <t>CO1.REQ.7794041</t>
  </si>
  <si>
    <t>LA PRESENTE ORDEN TIENE POR OBJETO: 1. APOYAR EN LA REVISIÓN, AUTOEVALUACIÓN, ACTAS, COMITÉS DE LOS ESTÁNDARES DE HABILITACIÓN DE LOS SERVICIOS DE SALUD PARA EL FORTALECIMIENTO DE LOS PROCESOS DE LA DIRECCIÓN DE BIENESTAR UNIVERSITARIO DE ACUERDO CON LO ESTABLECIDO EN LA RESOLUCIÓN N° 3100 DE 2019 DEL MINISTERIO DE SALUD Y PROTECCIÓN SOCIAL. 2. APOYAR EN LA REVISIÓN Y LA CONSOLIDACIÓN DEL INSTRUMENTO DE EVALUACIÓN DE SATISFACCIÓN DE LOS SERVICIOS DEL ÁREA DE SALUD Y DESARROLLO HUMANO PARA EL REPORTE DE LAS ATENCIONES Y BENEFICIARIOS EN EL SISTEMA DE GESTIÓN DE LA CALIDAD. 3. APOYAR CON LA VERIFICACIÓN DEL DILIGENCIAMIENTO OPORTUNO DE TODOS LOS FORMATOS ESTABLECIDOS POR BIENESTAR UNIVERSITARIO EN EL SISTEMA DE GESTIÓN DE LA CALIDAD 4. APOYAR PRESENTANDO INFORMES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UNIVERSITARIO A TRAVÉS DE LOS CANALES DE COMUNICACIÓN DISPONIBLES. 6. APOYAR AL SUPERVISOR EN LA ACTUALIZACIÓN DEL INVENTARIO DE LOS EQUIPOS E INSUMOS DE OFICINA DE SALUD Y DESARROLLO HUMANO PARA GARANTIZAR EL BUEN USO DE ESTOS.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</si>
  <si>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VICENTE MARTINEZ PANETTA</t>
  </si>
  <si>
    <t>https://community.secop.gov.co/Public/Tendering/OpportunityDetail/Index?noticeUID=CO1.NTC.7672508&amp;isFromPublicArea=True&amp;isModal=False</t>
  </si>
  <si>
    <t>OPSP-VAD-0511-2025</t>
  </si>
  <si>
    <t>CO1.REQ.7795357</t>
  </si>
  <si>
    <t>LA PRESENTE ORDEN TIENE POR OBJETO: 1. APOYAR EN LA ATENCIÓN BÁSICA, OPORTUNA Y ADECUADA A LOS ESTUDIANTES QUE REQUIERAN EL SERVICIO DE ATENCIÓN EN PSICOLOGÍA. 2. APOYAR EN LA ATENCIÓN BÁSICA, OPORTUNA Y ADECUADA A LOS HIJOS E HIJAS DE LOS ESTUDIANTES QUE ASISTAN AL CENTRO DE ATENCIÓN INTEGRAL A LA INFANCIA. 3. APOYAR EL PROCESO DE PROMOCIÓN Y MANTENIMIENTO EN SALUD MENTAL A NIVEL INDIVIDUAL, GRUPAL Y/O COLECTIVO. 4. REALIZAR EL DILIGENCIAMIENTO OPORTUNO DE TODOS LOS FORMATOS ESTABLECIDOS POR BIENESTAR UNIVERSITARIO EN EL SISTEMA DE GESTIÓN DE LA CALIDAD. 5. PRESENTAR INFORMES OPORTUNAMENTE AL SUPERVISOR SOBRE LAS ACTIVIDADES DESARROLLADAS Y PLANTEADAS EN EL PLAN DE TRABAJO, PARA LA VERIFICACIÓN Y EL CUMPLIMIENTO DE LAS METAS PROPUESTAS. EL INFORME DEBE TENER ANEXOS ESTADÍSTICOS. 6. APOYAR EN LA PARTICIPACIÓN DE LOS DIFERENTES EVENTOS REALIZADOS POR LA DIRECCIÓN DE BIENESTAR UNIVERSITARIO: DÍA DE LA FAMILIA, DÍA DE LOS NIÑOS Y NIÑAS.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</si>
  <si>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ALEJANDRA CUELLO NOCHES </t>
  </si>
  <si>
    <t>https://community.secop.gov.co/Public/Tendering/OpportunityDetail/Index?noticeUID=CO1.NTC.7674113&amp;isFromPublicArea=True&amp;isModal=False</t>
  </si>
  <si>
    <t>OPSP-VAD-0512-2025</t>
  </si>
  <si>
    <t>CO1.REQ.7795923</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</si>
  <si>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4. APOYAR CON EL RECIBO EN DIGITAL DE LOS ESTUDIOS DE CONVENIENCIA Y OPORTUNIDAD PARA CONTRATAR, ASÍ COMO DE LAS SOLICITUDES DE ADICIÓN, TERMINACIÓN, SUSPENSIÓN Y DEMÁS NOVEDADES DE LAS ORDENES DE SERVICIOS PROFESIONALES, APOYO A LA GESTIÓN Y CONTRATOS DE SUMINISTRO A CARGO DEL GRUPO DE SERVICIOS TECNOLÓGICOS. 5. APOYAR EN LA ATENCIÓN A TRAVÉS DE LOS DISTINTOS CANALES DISPONIBLES A LOS USUARIOS INTERNOS Y EXTERNOS SUMINISTRANDO LA INFORMACIÓN GENERAL QUE REQUIERAN DE CONFORMIDAD CON LOS TRÁMITES, LAS AUTORIZACIONES Y LOS PROCEDIMIENTOS PROPIOS ESTABLECIDOS EN EL GRUPO DE SERVICIOS TECNOLÓGICOS. 6. PARTICIPAR EN REUNIONES QUE SE PROGRAMEN EN EL GRUPO DE SERVICIOS TECNOLÓGICOS, Y QUE SEAN NECESARIAS PARA EL CUMPLIMIENTO DEL OBJETO DE LA ORDEN, PREVIO ACUERDO CON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</si>
  <si>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DAVID CORVACHO BARROS</t>
  </si>
  <si>
    <t>https://community.secop.gov.co/Public/Tendering/OpportunityDetail/Index?noticeUID=CO1.NTC.7674152&amp;isFromPublicArea=True&amp;isModal=False</t>
  </si>
  <si>
    <t>OAG-VAD-0513-2025</t>
  </si>
  <si>
    <t>CO1.REQ.7796426</t>
  </si>
  <si>
    <t>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</si>
  <si>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SAIDI MARIA  RODRIGUEZ RATIVA</t>
  </si>
  <si>
    <t>https://community.secop.gov.co/Public/Tendering/OpportunityDetail/Index?noticeUID=CO1.NTC.7674904&amp;isFromPublicArea=True&amp;isModal=False</t>
  </si>
  <si>
    <t>OPSP-VAD-0514-2025</t>
  </si>
  <si>
    <t>CO1.REQ.7796472</t>
  </si>
  <si>
    <t>LA PRESENTE ORDEN TIENE POR OBJETO: 1. APOYAR A LA OFICINA DE ASEGURAMIENTO DE LA CALIDAD EN EL PROCESO DE CREACIÓN DE NUEVOS PROGRAMAS ACADÉMICOS PRIORIZADOS EN LA PLANEACIÓN INSTITUCIONAL, Y LA CONSTRUCCIÓN DE SUS DOCUMENTOS SOPORTE PARA RADICACIÓN ANTE LAS PLATAFORMAS DE INFORMACIÓN DEL MEN. 2. APOYAR A LA OFICINA DE ASEGURAMIENTO DE LA CALIDAD EN LA ASESORÍA Y ACOMPAÑAMIENTO DE LOS PROCESOS DE RENOVACIÓN DE REGISTROS CALIFICADOS DE LOS PROGRAMAS ACADÉMICOS, Y LA REVISIÓN DE SUS DOCUMENTOS SUS DOCUMENTOS SOPORTE PARA RADICACIÓN ANTE LAS PLATAFORMAS DE INFORMACIÓN DEL MEN. 3. APOYAR A LA OFICINA DE ASEGURAMIENTO DE LA CALIDAD EN LA ASESORÍA Y ACOMPAÑAMIENTO A LA PERSONA ENCARGADA POR LA FACULTAD EN LA ELABORACIÓN DE LAS CONDICIONES DEL PROGRAMA ACADÉMICO QUE CONFORMA EL DOCUMENTO INTEGRADOR Y OTROS REQUERIMIENTOS PARA LA OBTENCIÓN DE REGISTROS CALIFICADOS, DE ACUERDO CON LA NORMATIVA VIGENTE. 4. APOYAR A LA OFICINA DE ASEGURAMIENTO DE LA CALIDAD EN LA ELABORACIÓN DE LAS CONDICIONES INSTITUCIONALES DEL DOCUMENTO INTEGRADOR Y OTROS REQUERIMIENTOS DOCUMENTALES PARA LA OBTENCIÓN DE REGISTROS CALIFICADOS (PRIMERA VEZ Y RENOVACIÓN). 5. APOYAR A LA OFICINA DE ASEGURAMIENTO DE LA CALIDAD EN LA RECOLECCIÓN Y ORGANIZACIÓN DE EVIDENCIAS PARA AUDITORÍAS INTERNAS Y EXTERNAS, ASÍ COMO LAS EVIDENCIAS SOPORTE DE LOS DOCUMENTOS INTEGRADORES Y OTROS REQUERIMIENTOS PARA LA OBTENCIÓN DE REGISTROS CALIFICADOS. 6. APOYAR A LA OFICINA DE ASEGURAMIENTO DE LA CALIDAD EN LAS ACTIVIDADES DE CUALIFICACIÓN, CAPACITACIÓN, ACTUALIZACIÓN DE LA NORMATIVIDAD EN LOS PROCESOS DE REGISTRO CALIFICADO DE LOS PROGRAMAS ACADÉMICOS. 7. APOYAR A LA OFICINA DE ASEGURAMIENTO DE LA CALIDAD EN LA TOMA DE REGISTROS DE ASISTENCIAS, ACTAS, DESARROLLO DE RELATORÍAS Y EVIDENCIAS DE LAS ASESORÍAS EN LOS PROCESOS DE REGISTRO CALIFICADO DE LOS PROGRAMAS ACADÉMICOS (PRIMERA VEZ Y RENOVACIÓN). 8.  APOYAR A LA OFICINA ASEGURAMIENTO DE LA CALIDAD EN EL ACOMPAÑAMIENTO DE PROCESOS DE AUTOEVALUACIÓN PARA REGISTRO CALIFICADO DE LOS PROGRAMAS ACADÉMICOS, Y LA REVISIÓN DEL RESPECTIVO INFORME. 9.  APOYAR A LA OFICINA ASEGURAMIENTO DE LA CALIDAD EN LA REVISIÓN DE LOS ACUERDOS ACADÉMICOS PROYECTADOS PARA CAMBIOS O MODIFICACIONES EN LOS PLANES DE ESTUDIOS DE TODOS LOS PROGRAMAS ACADÉMICOS PROYECTADOS PARA LA VIGENCIA, EN TODOS LOS NIVELES Y MODALIDADES DE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</si>
  <si>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ALFREDO DANIEL FLOREZ MARTINEZ</t>
  </si>
  <si>
    <t>https://community.secop.gov.co/Public/Tendering/OpportunityDetail/Index?noticeUID=CO1.NTC.7674774&amp;isFromPublicArea=True&amp;isModal=False</t>
  </si>
  <si>
    <t>OAG-VAD-0515-2025</t>
  </si>
  <si>
    <t>CO1.REQ.7795576</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</si>
  <si>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2025-I. 9. ASESORAR A LA DIRECCIÓN DE DESARROLLO ESTUDIANTIL EN LA CREACIÓN DE CAMPAÑAS PUBLICITARIAS DE DIVULGACIÓN MASIVA PARA LA PREVENCIÓN Y PROMOCIÓN DE LA SALUD MENTAL DE LOS ESTUDIANTES QUE INGRESAN AL PRIMER SEMESTRE 2025-I.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</si>
  <si>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LUIS FERNANDO ESCOBAR RESTREPO</t>
  </si>
  <si>
    <t>https://community.secop.gov.co/Public/Tendering/OpportunityDetail/Index?noticeUID=CO1.NTC.7674397&amp;isFromPublicArea=True&amp;isModal=False</t>
  </si>
  <si>
    <t>OPSP-VAD-0516-2025</t>
  </si>
  <si>
    <t>CO1.REQ.7796270</t>
  </si>
  <si>
    <t>LA PRESENTE ORDEN TIENE POR OBJETO: 1. PRESENTAR EL PLAN DE TRABAJO DE ACTIVIDADES A DESARROLLAR, DETALLANDO OBJETIVOS, FECHAS, METODOLOGÍA, METAS, INDICADORES ACORDES CON LAS DIRECTRICES IMPARTIDAS POR LA DIRECTORA DE DESARROLLO ESTUDIANTIL QUE DE´ RESPUESTA A LAS ACTIVIDADES PARA LAS CUALES FUE CONTRATADA. 2. APOYAR A LA DIRECCIÓN DE DESARROLLO ESTUDIANTIL EN LA ADMINISTRACIÓN DEL CENTRO PARA EL LIDERAZGO ESTUDIANTIL, QUE TIENE COMO FINALIDAD LOGRAR LA INTEGRACIÓN DE LAS ORGANIZACIONES, COLECTIVOS, MOVIMIENTOS Y/O GRUPOS ESTUDIANTILES Y ADICIONALMENTE PODRÁN APOYARSE PARA LA PROPICIACIÓN DE ESPACIOS DE DIÁLOGO, PLANEACIÓN, CREACIÓN Y CO-CREACIÓN DE SUS ESTRATEGIAS, PROYECTOS E INICIATIVAS. 3. APOYAR EN LA VERIFICACIÓN DEL DILIGENCIAMIENTO OPORTUNO DE LOS FORMATOS ESTABLECIDOS POR LA DIRECCIÓN DE DESARROLLO ESTUDIANTIL EN EL SISTEMA DE GESTIÓN DE LA CALIDAD Y OTROS PROCESOS, PARA EL REGISTRO DE TODAS LAS ACTIVIDADES QUE SE REALICEN.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Y AVISO DEL (LA) SUPERVISOR (A) DE LA PRESENTE ORDEN. 7.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</si>
  <si>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RUTH ELENA NIETO BENJUMEA</t>
  </si>
  <si>
    <t>https://community.secop.gov.co/Public/Tendering/OpportunityDetail/Index?noticeUID=CO1.NTC.7675105&amp;isFromPublicArea=True&amp;isModal=False</t>
  </si>
  <si>
    <t>OAG-VAD-0517-2025</t>
  </si>
  <si>
    <t>CO1.REQ.7796039</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</si>
  <si>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ATENDER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</si>
  <si>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MARTIN ALONSO SUAREZ MAZENETT</t>
  </si>
  <si>
    <t>https://community.secop.gov.co/Public/Tendering/OpportunityDetail/Index?noticeUID=CO1.NTC.7674395&amp;isFromPublicArea=True&amp;isModal=False</t>
  </si>
  <si>
    <t>OAG-VAD-0518-2025</t>
  </si>
  <si>
    <t>CO1.REQ.7796512</t>
  </si>
  <si>
    <t>MAURICIO DE JESUS TORRES IZAQUITA</t>
  </si>
  <si>
    <t>https://community.secop.gov.co/Public/Tendering/OpportunityDetail/Index?noticeUID=CO1.NTC.7674666&amp;isFromPublicArea=True&amp;isModal=False</t>
  </si>
  <si>
    <t>OPSP-VAD-0519-2025</t>
  </si>
  <si>
    <t>CO1.REQ.7796919</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</si>
  <si>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ENTREGAR DE MANERA OPORTUNA Y BAJO SU RESPONSABILIDAD LOS INFORMES QUE SE LE SOLICITEN PARA SER PRESENTADOS A LA DIRECCIÓN, CON SOPORTES ESTADÍSTICOS Y DILIGENCIAR OPORTUNAMENTE TODOS LOS FORMATOS ESTABLECIDOS POR BIENESTAR UNIVERSITARIO EN EL SISTEMA DE GESTIÓN DE LA CALIDAD. 5. APOYAR A LA DIRECCIÓN DE BIENESTAR UNIVERSITARIO EN LA PARTICIPACIÓN DE LOS ESTUDIANTES DE LA FACULTAD DE CIENCIAS BÁSICAS, EN EVENTOS ACADÉMICOS, CIENTÍFICOS, ARTÍSTICOS, CULTURALES Y DEPORTIVOS QUE PROGRAME LA INSTITUCIÓN. 6. APOYAR A LA DIRECCIÓN DE BIENESTAR UNIVERSITARIO EN LA ATENCIÓN A LOS MIEMBROS DE LA COMUNIDAD UNIVERSITARIA, QUE REQUIERAN INFORMACIÓN SOBRE LAS DISTINTAS ÁREAS DE BIENESTAR A TRAVÉS DE LOS DIFERENTES CANALES DE COMUNICACIÓN DISPONIBLES. 7. APOYAR EN LA PARTICIPACIÓN DE LOS DIFERENTES EVENTOS REALIZADOS POR LA DIRECCIÓN DE BIENESTAR UNIVERSITARIO, BIENVENIDA A LOS ESTUDIANTES, SEMANA CULTURAL. 8. APOYAR EN LA PARTICIPACIÓN DE EVENTOS ACADÉMICOS, CIENTÍFICOS, ARTÍSTICOS, CULTURALES, DEPORTIVOS, DE SALUD Y DESARROLLO HUMANO DENTRO Y FUERA DEL LUGAR HABITUAL DE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</si>
  <si>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JUAN JOSE CARDENAS CARREÑO</t>
  </si>
  <si>
    <t>https://community.secop.gov.co/Public/Tendering/OpportunityDetail/Index?noticeUID=CO1.NTC.7675196&amp;isFromPublicArea=True&amp;isModal=False</t>
  </si>
  <si>
    <t>OPSP-VAD-0520-2025</t>
  </si>
  <si>
    <t>CO1.REQ.7794014</t>
  </si>
  <si>
    <t>LA PRESENTE ORDEN TIENE POR OBJETO: 1. ELABORAR EN CONJUNTO CON LA LÍDER DEL PROCESO Y EL PROFESIONAL DE SISTEMATIZACIÓN DE LA INFORMACIÓN LAS VISITAS DE ACOMPAÑAMIENTO A LOS DOCENTES QUE LIDERAN LAS 125 EXPERIENCIAS SIGNIFICATIVAS DE LA IMPLEMENTACIÓN DE MODELOS EDUCATIVAS FLEXIBLES. 2. RECEPCIONAR, ORGANIZAR Y SUBIR EN CARPETAS DEL DRIVE ESTABLECIDAS POR EL PROYECTO MEF. 3. APOYAR LA CONSTRUCCIÓN DEL INFORME FINAL DE LAS 125 EXPERIENCIAS SIGNIFICATIVAS SELECCIONADAS DE LOS DOCENTES FOCALIZADOS.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</si>
  <si>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 ANGELICA LOPEZ LOPEZ</t>
  </si>
  <si>
    <t>https://community.secop.gov.co/Public/Tendering/OpportunityDetail/Index?noticeUID=CO1.NTC.7672357&amp;isFromPublicArea=True&amp;isModal=False</t>
  </si>
  <si>
    <t>OPSP-VAD-0521-2025</t>
  </si>
  <si>
    <t>CO1.REQ.7797040</t>
  </si>
  <si>
    <t>LA PRESENTE ORDEN TIENE POR OBJETO: 1. APOYAR A LA FACULTAD DE CIENCIAS BÁSICAS EN LAS ACTIVIDADES DE INVESTIGACIÓN Y EXTENSIÓN, EN LOS PROCESOS DE PROGRAMACIÓN DE REUNIONES, RELATORÍAS DEL COMITÉ DE INVESTIGACIÓN Y EXTENSIÓN, RECEPCIÓN, TRÁMITE Y PROCESAMIENTO DE SOLICITUDES. 2. APOYAR EL ANÁLISIS FINANCIERO, MERCADEO, PLANEACIÓN ACADÉMICA, ADMINISTRATIVA Y LOGÍSTICA DE LOS PROYECTOS DE EDUCACIÓN CONTINUADA. 3. APOYAR EN LA REALIZACIÓN DE LOS PROYECTOS ESTRATÉGICOS DE LA FACULTAD DE CIENCIAS BÁSICAS. 4. APOYAR EN LA BÚSQUEDA Y DIVULGACIÓN DE CONVOCATORIAS DE PROYECTOS, BECAS Y APOYO PARA FINANCIACIÓN DE PROYECTOS Y PRODUCTOS DE CTEI. 5. APOYAR EN LA DIVULGACIÓN DE INFORMACIÓN DE REGULACIÓN ACADÉMICA, CALENDARIOS, EVENTOS, PROMOCIÓN DE LA OFERTA ACADÉMICA, CONVOCATORIA DE REUNIONES, EN LAS REDES SOCIALES DE LA FACULTAD. 6. APOYAR EL PROCESO DE ELABORACIÓN DE INFORMES, RELATORÍAS DE LAS REUNIONES ASOCIADAS CON LA EXTENSIÓN DE LA FACULTAD Y PROCESAMIENTO DE INFORMACIÓN PARA GENERAR INDICADORES.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</si>
  <si>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ALFONSO VILLACOB ROYERTH</t>
  </si>
  <si>
    <t>https://community.secop.gov.co/Public/Tendering/OpportunityDetail/Index?noticeUID=CO1.NTC.7675620&amp;isFromPublicArea=True&amp;isModal=False</t>
  </si>
  <si>
    <t>OPSP-VAD-0522-2025</t>
  </si>
  <si>
    <t>CO1.REQ.7797281</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</si>
  <si>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EN EL CENTRO DE ATENCIÓN INTEGRAL A LA INFANCIA. 3. ORIENTAR A PRACTICANTES EN LAS ACTIVIDADES DE ESTIMULACIÓN DISEÑADA PARA LOS NIÑOS EN LOS DIFERENTES RINCONES DE ESTIMULACIÓN, ARMADO Y CONSTRUCCIÓN, SIMBÓLICO, LITERATURA Y DANZA, CUERPO Y MOVIMIENTO. 4. APOYAR EN EL DESARROLLO DE LAS ACTIVIDADES PLANIFICADAS Y EN LA EJECUCIÓN DE TALLERES, CAPACITACIONES E IMPLEMENTACIÓN DE ACTIVIDADES FORMULADAS EN LA ESTRATEGIA DE ESCUELA PARA PADRES DEL CENTRO DE ATENCIÓN INTEGRAL A LA INFANCIA. 5. ELABORAR UN REPORTE DETALLANDO EL NÚMERO DE NIÑOS Y NIÑAS QUE ASISTIERON AL CENTRO Y REALIZAR UN INFORME INTERNO SOBRE LAS ACTIVIDADES Y LOGROS ALCANZADOS DE FORMA MENSUAL. 6. DILIGENCIAR OPORTUNAMENTE TODOS LOS FORMATOS ESTABLECIDOS POR BIENESTAR UNIVERSITARIO EN EL SISTEMA DE GESTIÓN DE LA CALIDAD Y OTROS PROCESOS, PARA EL REGISTRO DE TODAS LAS ACTIVIDADES QUE SE REALICEN. 7. APOYAR AL SUPERVISOR EN LA ACTUALIZACIÓN DEL INVENTARIO DE LOS EQUIPOS E INSUMOS DE OFICINA Y GARANTIZAR EL BUEN USO DE LOS MISMOS.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</si>
  <si>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TANIA VANESSA MARIN CASTILLO</t>
  </si>
  <si>
    <t>https://community.secop.gov.co/Public/Tendering/OpportunityDetail/Index?noticeUID=CO1.NTC.7675756&amp;isFromPublicArea=True&amp;isModal=False</t>
  </si>
  <si>
    <t>OAG-VAD-0523-2025</t>
  </si>
  <si>
    <t>CO1.REQ.7794092</t>
  </si>
  <si>
    <t>LA PRESENTE ORDEN TIENE POR OBJETO: 1. APOYAR EN EL DISEÑO E IMPLEMENTACIÓN DE ESTRATEGIAS ARTÍSTICO - PEDAGÓGICAS PARA EL FORTALECIMIENTO DE LAS ACTIVIDADES DE LA CASA MUSEO GABRIEL GARCIA MARQUEZ 2. APOYAR CON LA PROMOCIÓN EN LAS DIFERENTES INSTITUCIONES EDUCATIVAS DE LAS ACTIVIDADES CULTURALES REALIZADAS EN LA CASA MUSEO GABRIEL GARCIA MARQUEZ. 3. APOYAR EL DESARROLLO DE ACTIVIDADES CULTURALES DE LA CASA MUSEO GABRIEL GARCÍA MÁRQUEZ. 4. APOYAR EL MONTAJE Y LOGÍSTICA DE EXPOSICIONES TEMPORALES, ACTIVIDADES ACADÉMICAS O CULTURALES DE LA CASA MUSEO GABRIEL GARCIA MARQUEZ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</si>
  <si>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DONAL JOSE RAMOS MOLINA</t>
  </si>
  <si>
    <t>https://community.secop.gov.co/Public/Tendering/OpportunityDetail/Index?noticeUID=CO1.NTC.7672738&amp;isFromPublicArea=True&amp;isModal=False</t>
  </si>
  <si>
    <t>OAG-VAD-0524-2025</t>
  </si>
  <si>
    <t>CO1.REQ.7794344</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</si>
  <si>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</si>
  <si>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ROSALIA EVA MONTAÑO HERNANDEZ</t>
  </si>
  <si>
    <t>https://community.secop.gov.co/Public/Tendering/OpportunityDetail/Index?noticeUID=CO1.NTC.7673038&amp;isFromPublicArea=True&amp;isModal=False</t>
  </si>
  <si>
    <t>OPSP-VAD-0525-2025</t>
  </si>
  <si>
    <t>CO1.REQ.7794468</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</si>
  <si>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A INGRESO DE LOS NIÑOS Y NIÑAS AL CENTRO, ASÍ COMO LA ORIENTACIÓN DE LOS PADRES EN LOS SERVICIOS QUE SE OFRECEN EN EL CENTRO DE ATENCIÓN INTEGRAL A LA INFANCIA. 3. ORIENTAR A PRACTICANTES EN LAS ACTIVIDADES DE ESTIMULACIÓN DISEÑADA PARA LOS NIÑOS EN LOS DIFERENTES RINCONES DE ESTIMULACIÓN, ARMANDO Y CONSTRUCCIÓN, LITERATURA Y DANZA, CUERPO Y MOVIMIENTO. 4. APOYAR EN EL DESARROLLO DE LAS ACTIVIDADES PLANIFICADAS PARA NIÑOS Y NIÑAS DEL CENTRO DE ATENCIÓN INTEGRAL A LA INFANCIA. 5. APOYAR EN LA EJECUCIÓN DE TALLERES, CAPACITACIONES E IMPLEMENTACIÓN DE ACTIVIDADES FORMULADAS EN LA ESTRATEGIA DE ESCUELA PARA PADRES DEL CENTRO DE ATENCIÓN INTEGRAL A LA INFANCIA. 6. ELABORAR UN REPORTE DETALLADO EL NUMERO DE NIÑOS Y NIÑAS QUE ASISTIERON AL CENTRO, Y REALIZAR UN INFORME INTERNO SOBRE LAS ACTIVIDADES Y LOGROS ALCANZADOS DE FORMA MENSUAL. 7. DILIGENCIAR OPORTUNAMENTE TODOS LOS FORMATOS ESTABLECIDOS POR BIENESTAR UNIVERSITARIO EN EL SISTEMA DE GESTIÓN DE LA CALIDAD Y OTROS PROCESOS, PARA EL REGISTRO DE TODAS LAS ACTIVIDADES QUE SE REALICEN. 8. APOYAR AL SUPERVISOR EN LA ACTUALIZACIÓN DEL INVENTARIO DE LOS EQUIPOS E INSUMOS DE OFICINA Y GARANTIZAR EL BUEN USO DE LOS MISMOS. 9. APOYAR EN LA PARTICIPACIÓN DE LOS DIFERENTES EVENTOS REALIZADOS POR LA DIRECCIÓN DE BIENESTAR UNIVERSITARIO, BIENVENIDA ESTUDIANTES Y SEMANA CULTURAL 10.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</si>
  <si>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SARA JURAIMA MERCADO MANGA</t>
  </si>
  <si>
    <t>https://community.secop.gov.co/Public/Tendering/OpportunityDetail/Index?noticeUID=CO1.NTC.7673214&amp;isFromPublicArea=True&amp;isModal=False</t>
  </si>
  <si>
    <t>OPSP-VAD-0526-2025</t>
  </si>
  <si>
    <t>CO1.REQ.7794492</t>
  </si>
  <si>
    <t>LA PRESENTE ORDEN TIENE POR OBJETO LA PRESTACIÓN DE SERVICIOS PROFESIONALES PARA DESARROLLAR LAS SIGUIENTES ACTIVIDADES: 1. APOYAR EL PROCESO DE SEGUIMIENTO Y REPORTE DE INFORMACIÓN AL SNIES. 2. APOYAR EN LA ASESORÍA DEL PROCESO DE REPORTE DE INFORMACIÓN AL SNIES QUE REQUIERAN LAS UNIDADES ADMINISTRATIVAS. 3. APOYAR EN LA ELABORACIÓN DE INFORMES ESTADÍSTICOS QUE REQUIERA LA OFICINA O DEMÁS UNIDADES ADMINISTRATIVAS. 4. APOYAR EN EL SEGUIMIENTO Y REPORTE DE INFORMACIÓN A RANKING QS, TIMES HIGHER EDUCATION, GREEMETRIC Y OTROS QUE SEAN PRIORIZADOS. 5. APOYAR LA CONSTRUCCIÓN DE DOCUMENTOS DE CARÁCTER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</si>
  <si>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KARLA BEATRIZ SCHILLER OTERO</t>
  </si>
  <si>
    <t>https://community.secop.gov.co/Public/Tendering/OpportunityDetail/Index?noticeUID=CO1.NTC.7673406&amp;isFromPublicArea=True&amp;isModal=False</t>
  </si>
  <si>
    <t>OPSP-VAD-0527-2025</t>
  </si>
  <si>
    <t>CO1.REQ.7794770</t>
  </si>
  <si>
    <t>LA PRESENTE ORDEN TIENE POR OBJETO: 1. APOYAR EL DESARROLLO DE LA ESTRATEGIA DE ACOMPAÑAMIENTO A LAS 940 SEDES EDUCATIVAS FOCALIZADAS, REALIZAR SEGUIMIENTO A LA EJECUCIÓN DEL PLAN DE TRABAJO Y CRONOGRAMA. 2. ESTRUCTURAR LAS RUTAS Y MECANISMOS QUE SE REQUIERAN PARA LA PUESTA EN MARCHA DEL COMPONENTE DE ACOMPAÑAMIENTO A LAS 940 SEDES EDUCATIVAS FOCALIZADAS Y ASISTENCIA TÉCNICA DESDE LA IMPLEMENTACIÓN DE LOS MODELOS EDUCATIVOS FLEXIBLES. 3. LIDERAR LA CONSTRUCCIÓN E IMPLEMENTACIÓN DE LA BITÁCORA PEDAGÓGICA, LA SISTEMATIZACIÓN DE LAS EXPERIENCIAS, EL PROCESO DE SELECCIÓN DE LAS EXPERIENCIAS Y LA RED PEDAGÓGICA. 4. REALIZAR LA RUTA DE VISITAS DE LAS 940 SEDES EDUCATIVAS FOCALIZADAS, LA CUAL IMPLICA LA RECOLECCIÓN DE INFORMACIÓN, EL DIAGNÓSTICO DEL PROCESO EDUCATIVO Y LA DEFINICIÓN DE PLAN DE MEJORAMIENTO. 5. SUMINISTRAR ASISTENCIA TÉCNICA A LOS DOCENTES DE LAS 940 SEDES EDUCATIVAS FOCALIZADAS EN LA IMPLEMENTACIÓN DE MEF. 6. APOYAR LA ESTRUCTURACIÓN DE LOS INFORMES DE LA EJECUCIÓN DEL COMPONENTE DE ACOMPAÑAMIENTO Y SEGUIMIENTO A LAS 940 SEDES EDUCATIVAS. 7. APOYAR LA CONSTRUCCIÓN DE DOCUMENTOS Y DEMÁS PRODUCTOS REQUERIDOS PARA LA CORRECTA EJECUCIÓN DE LOS COMPONENTES DE FORMACIÓN, DOTACIÓN Y SEGUIMIENTO.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</si>
  <si>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ADRIANA MARIA MONTES PALACIO</t>
  </si>
  <si>
    <t>https://community.secop.gov.co/Public/Tendering/OpportunityDetail/Index?noticeUID=CO1.NTC.7673197&amp;isFromPublicArea=True&amp;isModal=False</t>
  </si>
  <si>
    <t>OPSP-VAD-0528-2025</t>
  </si>
  <si>
    <t>CO1.REQ.7795204</t>
  </si>
  <si>
    <t>LA PRESENTE ORDEN TIENE POR OBJETO: 1. APOYAR Y ORIENTAR LOS PROCESOS DE CONTRATACIÓN DEL PERSONAL REQUERIDO PARA LA EJECUCIÓN DE LA ESTRATEGIA. 2. APOYAR Y ORIENTAR LOS PROCESOS DE REGISTRO DE LOS DOCENTES A FORMAR Y CONSOLIDACIÓN DE BASES DE DATOS Y LOS PROTOCOLOS DE VISITAS A LAS SEDES EDUCATIVAS. 3. HACER SEGUIMIENTO A CUMPLIMIENTO DE LAS OBLIGACIONES CONTRACTUALES DEL PERSONAL QUE APOYA LA ESTRATEGIA. 4. VERIFICAR Y CONSOLIDAR LA INFORMACIÓN SOPORTE PARA LOS DESEMBOLSOS. 5. LLEVAR A CABO LA CONTABILIDAD DE LOS RECURSOS ASIGNADOS PARA EL DESARROLLO DE LA ESTRATEGIA DE FORMACIÓN. 6. ASISTIR EN LOS COMITÉS CUANDO EL MEN LO SOLICITE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</si>
  <si>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ROBERTO ALFONSO GARCIA CAMPO</t>
  </si>
  <si>
    <t>https://community.secop.gov.co/Public/Tendering/OpportunityDetail/Index?noticeUID=CO1.NTC.7673636&amp;isFromPublicArea=True&amp;isModal=False</t>
  </si>
  <si>
    <t>OPSP-VAD-0529-2025</t>
  </si>
  <si>
    <t>CO1.REQ.7795072</t>
  </si>
  <si>
    <t>LA PRESENTE ORDEN TIENE POR OBJETO: 1. PRESENTAR EL PLAN DE TRABAJO DE ACTIVIDADES A DESARROLLAR, DETALLANDO OBJETIVOS, FECHAS, METODOLOGÍA, METAS, INDICADORES ACORDES CON LAS DIRECTRICES IMPARTIDAS POR EL DIRECTOR DE BIENESTAR, EL CENTRO DE ALTO RENDIMIENTO DE ESTUDIOS BIOMÉDICOS Y EL COORDINADOR (A) DEL ÁREA QUE DÉ RESPUESTA A LAS ACTIVIDADES PARA LAS CUALES FUE CONTRATADA. 2. APOYAR EN LA ASESORÍA BÁSICA, OPORTUNA Y ADECUADA COMO APOYO A LAS ACTIVIDADES DE MEDICINA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ANEXOS COMO SOPORTE. 7. ENTREGAR DE MANERA OPORTUNA Y BAJO SU RESPONSABILIDAD LOS INFORMES QUE SE LE SOLICITEN QUE SEAN DE SU COMPETENCIA PARA SER PRESENTADOS EN OTRAS DEPENDENCIAS. 8. APOYAR EN LA PARTICIPACIÓN DE LOS DIFERENTES EVENTOS REALIZADOS POR LA DIRECCIÓN DE BIENESTAR UNIVERSITARIO: BIENVENIDA ESTUDIANTES Y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</si>
  <si>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NERLYS VANESSA SOBRINO ERAZO</t>
  </si>
  <si>
    <t>https://community.secop.gov.co/Public/Tendering/OpportunityDetail/Index?noticeUID=CO1.NTC.7673671&amp;isFromPublicArea=True&amp;isModal=False</t>
  </si>
  <si>
    <t>OPSP-VAD-0530-2025</t>
  </si>
  <si>
    <t>CO1.REQ.7795343</t>
  </si>
  <si>
    <t>LA PRESENTE ORDEN TIENE POR OBJETO: 1. APOYAR LA IMPLEMENTACIÓN DEL PROGRAMA “EMBAJADORES UNIMAGDALENA EN EL MUNDO”, PARA DINAMIZAR EL RELACIONAMIENTO CON LOS GRADUADOS DE LA INSTITUCIÓN RESIDENTES EN EL EXTERIOR Y EL DESARROLLO DE ACCIONES QUE PROMUEVAN SU VINCULACIÓN A INICIATIVAS ACADÉMICAS, PROFESIONALES, DE PROYECCIÓN SOCIAL U OTRAS. 2. APOYAR LA GESTIÓN DE LAS REDES SOCIALES DE LA DEPENDENCIA. 3. APOYAR EL DESARROLLO DE EVENTOS DE LA DEPENDENCIA. 5. APOYAR EN EL DESARROLLO E IMPLEMENTACIÓN DE OPORTUNIDADES, CONVOCATORIAS Y PROYECTOS CLAVES DE INTERNACIONALIZACIÓN. 6. APOYAR EN LA ORGANIZACIÓN E IMPLEMENTACIÓN DE LA SEMANA INTERNACIONAL DE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</si>
  <si>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DANIELA ANDRADE FERNANDEZ</t>
  </si>
  <si>
    <t>https://community.secop.gov.co/Public/Tendering/OpportunityDetail/Index?noticeUID=CO1.NTC.7673594&amp;isFromPublicArea=True&amp;isModal=False</t>
  </si>
  <si>
    <t>OPSP-VAD-0531-2025</t>
  </si>
  <si>
    <t>CO1.REQ.7794286</t>
  </si>
  <si>
    <t>LA PRESENTE ORDEN TIENE POR OBJETO: 1. APOYAR EL DESARROLLO DE LA ESTRATEGIA DE RELACIONAMIENTO CON DIVERSOS ACTORES DEL ENTORNO, EN EL MARCO DE UN ENFOQUE MULTIACTOR, PARA FORTALECER LOS DIVERSOS PROCESOS QUE ADELANTA LA ORI. 2. APOYAR LA IMPLEMENTACIÓN DE LA ESTRATEGIA DE COMUNICACIÓN Y MARKETING DE LA OFICINA DE RELACIONES INTERINSTITUCIONALES (ORI). 3. APOYAR AL DISEÑO E IMPLEMENTACIÓN DE ACCIONES QUE PROMUEVAN LA DIFUSIÓN DE OPORTUNIDADES, GESTIONANDO LOS CANALES DE COMUNICACIÓN DE LA OFICINA, COMO BOLETINES DE PRENSA, LA PÁGINA WEB INSTITUCIONAL Y EL PROGRAMA DE RADIO. 4. APOYAR EN LA ORGANIZACIÓN, GESTIÓN LOGÍSTICA, CUBRIMIENTO Y DIFUSIÓN DE LAS ACTIVIDADES Y EVENTOS REALIZADOS POR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</si>
  <si>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ANGELICA IGUARAN GIRALDO</t>
  </si>
  <si>
    <t>https://community.secop.gov.co/Public/Tendering/OpportunityDetail/Index?noticeUID=CO1.NTC.7677323&amp;isFromPublicArea=True&amp;isModal=False</t>
  </si>
  <si>
    <t>OPSP-VAD-0532-2025</t>
  </si>
  <si>
    <t>CO1.REQ.7795107</t>
  </si>
  <si>
    <t>LA PRESENTE ORDEN TIENE POR OBJETO: 1. APOYAR TODO EL PROCESO DE GESTIÓN E IMPLEMENTACIÓN DE CONVENIOS NACIONALES E INTERNACIONALES. 2. APOYAR EL DISEÑO E IMPLEMENTACIÓN DE LAS LÍNEAS ESTRATÉGICAS EN MATERIA DE INTERNACIONALIZACIÓN DEL CURRÍCULO A NIVEL INSTITUCIONAL. 3. APOYAR EL DESARROLLO DE ACTIVIDADES QUE PROMUEVAN LA INTERNACIONALIZACIÓN EN CASA CON LA PARTICIPACIÓN DE DISTINTOS MIEMBROS DE LA COMUNIDAD UNIVERSITARIA. 4. GESTIONAR LA ESTRUCTURACIÓN Y OFERTA DE CONTENIDOS VIRTUALES E HÍBRIDOS EN EL MARCO DE LOS PROGRAMAS DE MOVILIDAD QUE SE DESARROLLEN. 5. APOYAR EN LA PROMOCIÓN DEL DESARROLLO DE ESQUEMAS DE COLABORACIÓN INTERNACIONAL EN LOS PROGRAMAS ACADÉMICOS EN LOS DISTINTOS NIVELES DE FORMACIÓN, COMO COLLABORATIVE ONLINE INTERNATIONAL LEARNING COIL, CLASES ESPEJO.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</si>
  <si>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https://community.secop.gov.co/Public/Tendering/OpportunityDetail/Index?noticeUID=CO1.NTC.7677332&amp;isFromPublicArea=True&amp;isModal=False</t>
  </si>
  <si>
    <t>OAG-VAD-0533-2025</t>
  </si>
  <si>
    <t>CO1.REQ.7795123</t>
  </si>
  <si>
    <t>LA PRESENTE ORDEN TIENE POR OBJETO: 1. APOYAR EN LA ATENCIÓN A LOS DIFERENTES USUARIOS DEL PROGRAMA DE ATENCIÓN PSICOLÓGICA. 2. APOYAR CON LA ENTREGA A LOS PSICÓLOGOS O TERAPEUTAS EN FORMACIÓN DEL MATERIAL NECESARIO PARA LA ATENCIÓN A PACIENTES. 3. APOYAR LA ATENCIÓN VÍA TELEFÓNICA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</si>
  <si>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AURORA MARIA ARANGO ABAD</t>
  </si>
  <si>
    <t>https://community.secop.gov.co/Public/Tendering/OpportunityDetail/Index?noticeUID=CO1.NTC.7673783&amp;isFromPublicArea=True&amp;isModal=False</t>
  </si>
  <si>
    <t>OAG-VAD-0534-2025</t>
  </si>
  <si>
    <t>CO1.REQ.7795027</t>
  </si>
  <si>
    <t>JOSE AMABLE ARAUJO BLANCO</t>
  </si>
  <si>
    <t>https://community.secop.gov.co/Public/Tendering/OpportunityDetail/Index?noticeUID=CO1.NTC.7674225&amp;isFromPublicArea=True&amp;isModal=False</t>
  </si>
  <si>
    <t>OPSP-VAD-0535-2025</t>
  </si>
  <si>
    <t>CO1.REQ.7794970</t>
  </si>
  <si>
    <t>LA PRESENTE ORDEN TIENE POR OBJETO: PRESTAR SERVICIOS PROFESIONALES PARA EL DESARROLLO DE LAS SIGUIENTES ACTIVIDADES: 1. ASESORAR EN EL ALISTAMIENTO DEL PROYECTO. 2. ACOMPAÑAR EL PROCESO DE BÚSQUEDA ACTIVA DEL TALENTO HUMANO A BENEFICIAR EN EL PROYECTO. 3. ASESORAR EN EL SEGUIMIENTO DEL PROYECTO. 4. ASESORAR EN LA ELABORACIÓN DE INFORMES DEL PROYECTO. 5. ASESORAR EN LA ORGANIZACIÓN DE EVENTOS Y ACTIVIDADES DEL PROYECTO. 6. ASESORAR EN LA FORMULACIÓN DE PROPUESTAS PEDAGÓGICAS INNOVADORAS STEAM+G.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</si>
  <si>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JESUS ESCORCIA POLO</t>
  </si>
  <si>
    <t xml:space="preserve">FABIO ANDRÉS FERNANDEZ PINTO </t>
  </si>
  <si>
    <t>https://community.secop.gov.co/Public/Tendering/OpportunityDetail/Index?noticeUID=CO1.NTC.7673951&amp;isFromPublicArea=True&amp;isModal=False</t>
  </si>
  <si>
    <t>OPSP-VAD-0536-2025</t>
  </si>
  <si>
    <t>CO1.REQ.7795319</t>
  </si>
  <si>
    <t>LA PRESENTE ORDEN TIENE POR OBJETO: PRESTAR SERVICIOS JURÍDICOS PARA EL ACOMPAÑAMIENTO DEL COMITÉ DE INCLUSIÓN E INTERCULTURALIDAD DURANTE EL PERÍODO ACADÉMICO 2025-1, MEDIANTE EL DESARROLLO DE LAS SIGUIENTES ACTIVIDADES: 1.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2. ASESORAR Y APOYAR LAS ESTRATEGIAS DE ATENCIÓN Y ACOMPAÑAMIENTO DE LA COMUNIDAD ESTUDIANTIL EN RIESGO DE DISCRIMINACIÓN, SEGREGACIÓN Y DESERCIÓN DE LA UNIVERSIDAD DEL MAGDALENA. 3. ASESORAR Y APOYAR LA EJECUCIÓN DE LAS POLÍTICAS DE INCLUSIÓN ESTABLECIDAS POR LA UNIVERSIDAD EN LOS DIFERENTES PROGRAMAS ACADÉMICOS QUE CUENTEN CON POBLACIÓN CON DISCAPACIDAD Y/O HAGAN PARTE DE GRUPOS INTERCULTURALES VULNERABLES. 4.ASESORAR Y REALIZAR ACTIVIDADES QUE PROMUEVAN LA PROTECCIÓN Y PROMOCIÓN DE LOS DERECHOS HUMANOS DE LAS POBLACIONES ESTUDIANTILES DE COMUNIDADES INDÍGENAS, AFROCOLOMBIANOS, POBLACIÓN “LGTBIQ+”, ESTUDIANTES CON DISCAPACIDAD Y POBLACIÓN EN RIESGO DE VULNERABILIDAD. 5.ASESORAR EL PROCESO DE ADQUISICIÓN DE BIENES, SERVICIOS, EQUIPOS E INSTALACIONES DE DISEÑO UNIVERSAL, QUE REQUIERAN LA MENOR ADAPTACIÓN POSIBLE Y EL MENOR COSTO PARA SATISFACER LAS NECESIDADES ESPECÍFICAS DE LOS ESTUDIANTES CON DISCAPACIDAD DE LA UNIVERSIDAD DEL MAGDALENA. 6. APOYAR EN LA REALIZACIÓN DE ACTIVIDADES Y PROCESOS QUE PROMUEVAN LA INCLUSIÓN REAL Y EFECTIVA DE TODOS LOS ESTUDIANTES EN LA UNIVERSIDAD DEL MAGDALENA. 7. ASESORAR Y APOYAR LA PLANIFICACIÓN, DESARROLLO, CONSOLIDACIÓN Y ACTUALIZACIÓN PERMANENTE DE MEJORAS EN LOS PROCESOS DE INCLUSIÓN ACORDES A LA NORMATIVIDAD NACIONAL E INTERNACIONAL REFERENTES AL TEMA DE INCLUSIÓN Y DE ATENCIÓN A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 APOYAR EN LA FORMULACIÓN Y EJECUCIÓN DEL PLAN Y CAPACITACIÓN DE LOS DOCENTES CON RESPECTO A LA FUNCIÓN ESPECÍFICA DE EDUCAR A ESTUDIANTES CON DISCAPACIDAD.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</si>
  <si>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https://community.secop.gov.co/Public/Tendering/OpportunityDetail/Index?noticeUID=CO1.NTC.7674259&amp;isFromPublicArea=True&amp;isModal=False</t>
  </si>
  <si>
    <t>OPSP-VAD-0537-2025</t>
  </si>
  <si>
    <t>CO1.REQ.7795705</t>
  </si>
  <si>
    <t>LA PRESENTE ORDEN TIENE POR OBJETO: 1. APOYAR CON LA ELABORACIÓN DE 125 VIDEOS SOBRE EXPERIENCIAS SIGNIFICATIVAS EN EL MARCO DEL PROYECTO MODELOS EDUCATIVOS FLEXIBLES - MEF. 2. APOYAR EN LA ELABORACIÓN DE PIEZAS PUBLICITARIAS PARA EL PROYECTO MODELOS EDUCATIVOS FLEXIBLES – MEF.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</si>
  <si>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https://community.secop.gov.co/Public/Tendering/OpportunityDetail/Index?noticeUID=CO1.NTC.7677405&amp;isFromPublicArea=True&amp;isModal=False</t>
  </si>
  <si>
    <t>OPSP-VAD-0538-2025</t>
  </si>
  <si>
    <t>CO1.REQ.7795436</t>
  </si>
  <si>
    <t>LA PRESENTE ORDEN TIENE POR OBJETO: 1. APOYAR EL SEGUIMIENTO A LOS PROYECTOS DEL PLAN DE ACCIÓN Y DE FUNCIONAMIENTO DE LA FACULTAD. 2. APOYAR EN LA ORGANIZACIÓN DE LAS SOLICITUDES PARA LOS CONSEJOS DE FACULTAD, PROYECTAR LAS ACTAS Y LAS NOTIFICACIONES DE LOS MISMOS PARA DOCENTES, ESTUDIANTES Y UNIDADES REQUERIDAS. 3. APOYAR LA GESTIÓN DE CONTRATACIONES DE LA FACULTAD E INFORMES DE GESTIÓN SOLICITADOS. 4. APOYAR EN LOS PROCESOS DE SOLICITUDES PARA LA PARTICIPACIÓN A EVENTOS ACADÉMICOS Y CIENTÍFICOS VIRTUALES POR PARTE DE LOS ESTUDIANTES Y DOCENTES DE LA FACULTAD DE CIENCIAS BÁSICAS. 5. APOYAR EN LA ACTUALIZACIÓN DEL ARCHIVO Y CORRESPONDENCIA. 6. APOYAR EN EL PROCESO DE SOLICITUDES REALIZADAS PARA ASCENSO EN EL ESCALAFÓN DOCENTE DE LA FACULTAD DE CIENCIAS BÁSICAS. 7. APOYAR EN EL SEGUIMIENTO DE LOS AYUDANTES DE INCLUSIÓN Y PERMANENCIA DE LA FACULTAD. 8. APOYAR EL PROCESO DE CONVOCATORIAS DE MONITORIAS ACADÉMICAS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</si>
  <si>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CLARA INES LACOUTURE BAYENA</t>
  </si>
  <si>
    <t>https://community.secop.gov.co/Public/Tendering/OpportunityDetail/Index?noticeUID=CO1.NTC.7674267&amp;isFromPublicArea=True&amp;isModal=False</t>
  </si>
  <si>
    <t>OPSP-VAD-0539-2025</t>
  </si>
  <si>
    <t>CO1.REQ.7794366</t>
  </si>
  <si>
    <t>LA PRESENTE ORDEN TIENE POR OBJETO: 1. APOYAR EN EL DISEÑO Y ASIGNACIÓN DE ÁREAS, PREPARACIÓN DE LOTES DE PRÁCTICAS, ENSAYOS Y PARCELAS EXPERIMENTALES EN LOS PROYECTOS AGRÍCOLAS. 2. APOYAR EN LA REALIZACIÓN Y RELACIÓN DE INFORMACIÓN DE CAMPO EN PROYECTOS AGRÍCOLAS Y PRODUCTIVOS, PRÁCTICAS ACADÉMICAS EN LA GRANJA EXPERIMENTAL. 3. APOYAR EN MUESTREOS DE LOS ENSAYOS DE LAS PARCELAS EXPERIMENTALES Y DATOS ESTADÍSTICOS. 4. APOYAR EN LA ELABORACIÓN Y SUPERVISIÓN DEL MANUAL DE PROCEDIMIENTO DE LAS UNIDADES EXPERIMENTALES AGRÍCOLAS. 5. APOYAR EN LA ELABORACIÓN, ACTUALIZACIÓN Y DILIGENCIAMIENTO DEL FORMATO DE HERRAMIENTAS, INSUMOS. 6. APOYAR EN LA EJECUCIÓN DE LOS PROYECTOS AGRÍCOLAS. 7. APOYAR EN LOS REQUERIMIENTOS TÉCNICOS EXPERIMENTALES. 8. APOYAR EN LOS PROCESOS DE IMPLEMENTACIÓN DE LOS CURSOS LIBRES EN LA GRANJA EXPERIMENTAL 9. APOYAR Y FACILITAR LA ASIGNACIÓN DE LOTES DE PRÁCTICAS E INSTALACIONES A LOS DOCENTES, ESTUDIANTES Y DEMÁS PERSONAL QUE NECESITE HACER USO DE ELLA PARA PROYECTOS, TESIS Y ENSAYOS AGRÍCOLAS. 10. APOYAR EN ELABORACIÓN DE INFORMES PERIÓDICOS SOBRE LOS AVANCES EN LA TOMA DE INFORMACIÓN DE CAMPO EN PROYECTOS AGRÍCOLAS PRODUCTIVOS Y PRÁCTICAS ACADÉMICAS EN LA GRANJA EXPERIMENTAL. 11. APOYAR EL DILIGENCIAMIENTO, SUPERVISIÓN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</si>
  <si>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LINA MARIA ANDRADE GUTIERREZ</t>
  </si>
  <si>
    <t>https://community.secop.gov.co/Public/Tendering/OpportunityDetail/Index?noticeUID=CO1.NTC.7672937&amp;isFromPublicArea=True&amp;isModal=False</t>
  </si>
  <si>
    <t>OPSP-VAD-0540-2025</t>
  </si>
  <si>
    <t>CO1.REQ.7794545</t>
  </si>
  <si>
    <t>LA PRESENTE ORDEN TIENE POR OBJETO: 1. APOYAR EN LA ATENCIÓN BÁSICA, OPORTUNA Y ADECUADA EN CONSULTA COMO ODONTÓLOGA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REALIZAR ACTIVIDADES DOCENTE ASISTENCIALES BAJO LA MODALIDAD DE SUPERVISIÓN DE PRÁCTICAS FORMATIVAS A LOS ESTUDIANTES DE LA FACULTAD DE CIENCIAS DE LA SALUD DE LA UNIVERSIDAD DEL MAGDALENA.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</si>
  <si>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VALERIA ANDREA CADENA PEREZ</t>
  </si>
  <si>
    <t>https://community.secop.gov.co/Public/Tendering/OpportunityDetail/Index?noticeUID=CO1.NTC.7673113&amp;isFromPublicArea=True&amp;isModal=False</t>
  </si>
  <si>
    <t>OPSP-VAD-0541-2025</t>
  </si>
  <si>
    <t>CO1.REQ.7794667</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</si>
  <si>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CONTRATADA.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ENTREGAR DE MANERA OPORTUNA Y BAJO SU RESPONSABILIDAD LOS INFORMES QUE SE LE SOLICITEN PARA SER PRESENTADOS A LA DIRECCIÓN, CON SOPORTES ESTADÍSTICOS Y DILIGENCIAR OPORTUNAMENTE TODOS LOS FORMATOS ESTABLECIDOS POR BIENESTAR UNIVERSITARIO EN EL SISTEMA DE GESTIÓN DE LA CALIDAD. 5. DILIGENCIAR OPORTUNAMENTE TODOS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A TRAVÉS DE LOS CANALES DE COMUNICACIÓN DISPONIBLES. 8. APOYAR EN LA PARTICIPACIÓN DE LOS DIFERENTES EVENTOS REALIZADOS POR LA DIRECCIÓN DE BIENESTAR UNIVERSITARIO, BIENVENIDA ESTUDIANTES Y SEMANA CULTURAL 9. APOYAR EN LA PARTICIPACIÓN DE EVENTOS ACADÉMICOS, CIENTÍFICOS, ARTÍSTICOS, CULTURALES, DEPORTIVOS, DE SALUD Y DESARROLLO HUMANO DENTRO Y FUERA DEL LUGAR HABITUAL DE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</si>
  <si>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LILIBETH PATRICIA CARBONO PACHECO</t>
  </si>
  <si>
    <t>https://community.secop.gov.co/Public/Tendering/OpportunityDetail/Index?noticeUID=CO1.NTC.7673134&amp;isFromPublicArea=True&amp;isModal=False</t>
  </si>
  <si>
    <t>OPSP-VAD-0542-2025</t>
  </si>
  <si>
    <t>CO1.REQ.7794591</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</si>
  <si>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</si>
  <si>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GUSTAVO ADOLFO AMAYA CANDIA</t>
  </si>
  <si>
    <t>https://community.secop.gov.co/Public/Tendering/OpportunityDetail/Index?noticeUID=CO1.NTC.7672887&amp;isFromPublicArea=True&amp;isModal=False</t>
  </si>
  <si>
    <t>OPSP-VAD-0543-2025</t>
  </si>
  <si>
    <t>CO1.REQ.7794910</t>
  </si>
  <si>
    <t>LA PRESENTE ORDEN TIENE POR OBJETO: 1. DESARROLLAR ACTIVIDADES PARA EL PLAN INTEGRADOR INDIGENA. 2. DESARROLLAR Y HACER SEGUIMIENTO A LOS PROGRAMAS CON LOS PUEBLOS INDIGENAS. 3. ACOMPAÑAMIENTO EN LOS PUEBLOS INDIGENAS, DESARROLLANDO REUNIONES Y SEGUIMIENTO A LAS MISMAS.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</si>
  <si>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GLORIA MARINA FLORIAN MARTINEZ</t>
  </si>
  <si>
    <t>JUAN CARLOS VARGAS RUÍZ</t>
  </si>
  <si>
    <t>https://community.secop.gov.co/Public/Tendering/OpportunityDetail/Index?noticeUID=CO1.NTC.7673501&amp;isFromPublicArea=True&amp;isModal=False</t>
  </si>
  <si>
    <t>OAG-VAD-0544-2025</t>
  </si>
  <si>
    <t>CO1.REQ.7795934</t>
  </si>
  <si>
    <t>LA PRESENTE ORDEN TIENE POR OBJETO: 1) APOYAR EN LA COORDINACIÓN DEL CENTRO DE EMPRENDIMIENTO Y PRODUCCIÓN MUSICAL. 2) APOYAR EN LA ORGANIZACIÓN DE HERRAMIENTAS ANÁLOGAS Y DIGITALES DEL CENTRO DE EMPRENDIMIENTO MUSICAL. 3) APOYAR EN LAS ACTIVIDADES CORRESPONDIENTES AL USO DEL ESTUDIO, GRABACIÓN, MEZCLA, PRODUCCIÓN, CLASES Y PROYECTOS. 4) APOYAR EN LA REVISIÓN CONSTANTE DEL INVENTARIO, APOYANDO EN CONTROL Y SEGUIMIENTO DE CADA EQUIPO USADO DURANTE LAS SESIONES DE TRABAJO DEL ESTUDIO DE EMPRENDIMIENTO Y PRODUCCIÓN MUSICAL DEL PROGRAMA DE TECNOLOGÍA EN ARTES MUSICALES DEL CENTRO PARA LA REGIONALIZACIÓN DE LA EDUCACIÓN Y LAS OPORTUNIDADES.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</si>
  <si>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FABIAN CAMILO SILVA ZAMBRANO</t>
  </si>
  <si>
    <t>https://community.secop.gov.co/Public/Tendering/OpportunityDetail/Index?noticeUID=CO1.NTC.7674368&amp;isFromPublicArea=True&amp;isModal=False</t>
  </si>
  <si>
    <t>OPSP-VAD-0545-2025</t>
  </si>
  <si>
    <t>CO1.REQ.7795973</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</si>
  <si>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IDENTIFICAR CONTRIBUYENTES Y LOS AGENTES OBLIGADOS A RETENER, DECLARAR Y PAGAR EL TRIBUTO DE LAS ESTAMPILLAS. 4. ANALIZAR Y VERIFICAR LOS ACUERDOS MUNICIPALES POR MEDIO DE LOS CUALES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FORMULAR Y PROYECTAR LA SOLICITUD DE INFORMACIÓN ADICIONAL QUE SE REQUIERA DE LOS CONTRATOS OBJETO DE VERIFICACIÓN. 7. REALIZAR SEGUIMIENTO AL CUMPLIMIENTO DE LOS COMPROMISOS ADQUIRIDOS EN LAS MESAS DE TRABAJO DE LAS CUALES HIZO PARTE. 8. REALIZAR EL ESTUDIO Y PROYECTO DE RESOLUCIÓN QUE APRUEBE O NIEGUE LAS PROPUESTAS DE PAGO QUE PRESENTEN LAS ENTIDADES RETENEDORAS DE LAS ESTAMPILLAS DEPARTAMENTALES. 9. REALIZAR SEGUIMIENTO Y CONTROL A LOS ACUERDOS DE PAGO DECRETADOS.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ASISTIR A LAS MESAS DE TRABAJO, CAPACITACIONES Y/O REUNIONES AGENDADAS POR LA COORDINACIÓN, PREVIO AVISO Y ACUERDO CON EL SUPERVISOR (A) DE LA ORDEN. 13. ELABORAR Y REMITIR INFORME FINAL DE LAS ENTIDADES VERIFICADAS CON LAS EVIDENCIAS DE CADA CASO AL PROFESIONAL ESPECIALIZADO, Y AL PROFESIONAL UNIVERSITARIO ENCARGADO DEL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</si>
  <si>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CLAUDIA PATRICIA AARON COVELLI</t>
  </si>
  <si>
    <t>https://community.secop.gov.co/Public/Tendering/OpportunityDetail/Index?noticeUID=CO1.NTC.7674471&amp;isFromPublicArea=True&amp;isModal=False</t>
  </si>
  <si>
    <t>OPSP-VAD-0546-2025</t>
  </si>
  <si>
    <t>CO1.REQ.7796192</t>
  </si>
  <si>
    <t>LA PRESENTE ORDEN TIENE POR OBJETO: 1. APOYAR EL PROCESO DE ARCHIVO DE LAS DECLARACIONES Y SOPORTES DE PAGO DE LOS AGENTES OBLIGADOS A RETENER O EXIGIR EL PAGO DEL TRIBUTO. 2. APOYAR EN LA ENTREGA DESDE EL ARCHIVO DE LA INFORMACIÓN DE LAS ENTIDADES PARA INICIAR EL PROCESO DE VERIFICACIÓN DE PRESENTACIÓN DE DECLARACIONES Y PAGOS DE LAS ESTAMPILLAS DEPARTAMENTALES 3. ELABORAR EL EXPEDIENTE DE LAS ENTIDADES RETENEDORAS CON LAS NORMAS REQUERIDAS PARA TAL FIN 4. APOYAR EN EL MANTENIMIENTO DEL ARCHIVO FÍSICO DE LA OFICINA EN ÓPTIMAS CONDICIONES 5. APOYAR EL PROCESO PARA VERIFICAR LA PROCEDENCIA DE LAS DECLARACIONES DE RECAUDOS Y LIQUIDACIÓN DE LAS ENTIDADES, ASÍ COMO LOS PAGOS REALIZADOS POR LAS ENTIDADES RETENEDORAS Y LA RELACIÓN DE CONTRATOS SUSCRITOS ANTES DE SER ARCHIVADOS EN CADA EXPEDIENTE O CARPETA. 6. APOYAR EL PROCESO DE CLASIFICACIÓN Y ARCHIVO DE LA INFORMACIÓN PROVISTA POR LA ENTIDAD VS LA INFORMACIÓN REMITIDA POR LOS ENTES DE CONTROL. 7. APOYAR EL PROCESO DE VERIFICACIÓN DE LA INFORMACIÓN DEL AVANCE DE LA AUDITORÍA REALIZADA POR EL SUJETO ACTIVO DEL CONVENIO 005 DE 2017, EN ESE CASO, GOBERNACIÓN DEL MAGDALENA, CONTRA LOS ARCHIVOS QUE REPOSAN EN LA OFICINA DE ESTAMPILLA, DADO EL CASO. 8. APOYAR AL PERSONAL DE FACILITADORES Y JURÍDICOS CON RESPECTO A LOS DOCUMENTOS REPOSADOS EN EL ARCHIVO DE LA OFICINA. 9. APOYAR LOS PROCESOS PARA DESARROLLAR ACCIONES ENCAMINADAS AL PLAN DE MEJORAMIENTO DEL ARCHIVO DE INFORMACIÓN DE LAS DIFERENTES ESTAMPILLAS AUDITADAS. 10. APOYAR EN EL SEGUIMIENTO DE LA BITÁCORA DE ARCHIVO PARA DETERMINAR CUÁL CARPETA ENTRA Y SALE DEL ARCHIVADOR. 11. ASISTIR A LAS REUNIONES Y/O CAPACITACIONES COORDINADAS POR EL PROFESIONAL ESPECIALIZADO, PREVIO ACUERDO CON EL SUPERVISOR (A)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</si>
  <si>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 JOSE TAMAYO ELJURE</t>
  </si>
  <si>
    <t>https://community.secop.gov.co/Public/Tendering/OpportunityDetail/Index?noticeUID=CO1.NTC.7674750&amp;isFromPublicArea=True&amp;isModal=False</t>
  </si>
  <si>
    <t>OPSP-VAD-0547-2025</t>
  </si>
  <si>
    <t>CO1.REQ.7792967</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</si>
  <si>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ANALIZAR Y VERIFICAR LOS ACUERDOS MUNICIPALES POR MEDIO DE LOS CUALES LOS MUNICIPIOS ADOPTAN LA ESTAMPILLA DEPARTAMENTAL REFUNDACIÓN UNIVERSIDAD DEL MAGDALENA DE CARA AL NUEVO MILENIO. 4. ANALIZAR CON LA COORDINACIÓN DE LA OFICINA, LOS HALLAZGOS ENCONTRADOS EN EL PROCESO DE FISCALIZACIÓN DE LAS ESTAMPILLAS DEPARTAMENTALES, LLEVADO A CABO POR LAS ENTIDADES OBLIGADAS A LIQUIDAR, RETENER, DECLARAR Y GIRAR EL TRIBUTO. 5. FORMULAR Y PROYECTAR LA SOLICITUD DE INFORMACIÓN ADICIONAL QUE SE REQUIERA DE LOS CONTRATOS OBJETO DE VERIFICACIÓN. 6. REALIZAR SEGUIMIENTO AL CUMPLIMIENTO DE LOS COMPROMISOS ADQUIRIDOS EN LAS MESAS DE TRABAJO DE LAS CUALES HIZO PARTE. 7. REALIZAR EL ESTUDIO Y PROYECTO DE RESOLUCIÓN QUE APRUEBE O NIEGUE LAS PROPUESTAS DE PAGO QUE PRESENTEN LAS ENTIDADES RETENEDORAS DE LAS ESTAMPILLAS DEPARTAMENTALES. 8. REALIZAR SEGUIMIENTO Y CONTROL A LOS ACUERDOS DE PAGO DECRETADOS. 9. ASESORAR JURÍDICAMENTE A LA COORDINACIÓN DE LA OFICINA EN EL DESARROLLO DE ACCIONES ENCAMINADAS AL PLAN DE MEJORAMIENTO DEL RECAUDO DE LOS RECURSOS Y LOS REGISTROS DE INFORMACIÓN DE LA ESTAMPILLA EN BENEFICIO DE LA UNIVERSIDAD. 10. ELABORAR CONCEPTOS JURÍDICOS EN PRO DEL DESARROLLO DE LAS ACTIVIDADES DE LA OFICINA, CUANDO SE LE REQUIERA. 11. ASISTIR A LAS MESAS DE TRABAJO, CAPACITACIONES Y/O REUNIONES AGENDADAS POR LA COORDINACIÓN, PREVIO AVISO Y ACUERDO CON EL SUPERVISOR (A) DE LA ORDEN. 12. ELABORAR Y REMITIR INFORME FINAL DEL ESTADO JURÍDICO DE LAS ENTIDADES, DE ACUERDO CON LA INFORMACIÓN REMITIDA POR EL EQUIPO JURÍDICO.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</si>
  <si>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ESTEFANIA SARAI OROZCO SEQUEA</t>
  </si>
  <si>
    <t>https://community.secop.gov.co/Public/Tendering/OpportunityDetail/Index?noticeUID=CO1.NTC.7671495&amp;isFromPublicArea=True&amp;isModal=False</t>
  </si>
  <si>
    <t>OPSP-VAD-0548-2025</t>
  </si>
  <si>
    <t>CO1.REQ.7793273</t>
  </si>
  <si>
    <t>LA PRESENTE ORDEN TIENE POR OBJETO: 1. IDENTIFICAR ENTIDADES PÚBLICAS QUE TENGAN LA OBLIGACIÓN DE LIQUIDAR, RETENER, DECLARAR Y PAGAR LO CORRESPONDIENTE A LAS ESTAMPILLAS DEPARTAMENTALES,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LAS ENTIDADES RETENEDORAS Y LA RELACIÓN DE CONTRATOS SUSCRITOS. 4. CONFRONTAR LA INFORMACIÓN PROVISTA POR LA ENTIDAD VS LA INFORMACIÓN REMITIDA POR LA CONTRALORÍA DEPARTAMENTAL, DISTRITAL Y GENERAL DE LA REPÚBLICA. 5. CONFRONTAR Y ANALIZAR LA INFORMACIÓN DEL AVANCE DE LAS AUDITORÍAS REALIZADAS POR EL SUJETO ACTIVO (GOBERNACIÓN DEL MAGDALENA) CONTRA LOS ARCHIVOS QUE REPOSAN EN LA OFICINA DE ESTAMPILLA. 6. ALIMENTAR LA MATRIZ DE CONTROL DE PAGOS A FIN DE LLEVAR EL ORDEN DE LOS RESULTADOS FINANCIEROS DE MANERA PERIÓDICA. 7. CLASIFICAR LA INFORMACIÓN FINANCIERA Y DOCUMENTAL A FIN DE REMITIRLA AL ABOGADO, QUIEN JUNTO CON EL PROFESIONAL ESPECIALIZADO SEÑALARÁN LAS ACCIONES A SEGUIR. 8. ADELANTAR LAS GESTIONES INSTRUIDAS POR EL PROFESIONAL ESPECIALIZADO UNA VEZ SE HUBIERE RECIBIDO RESPUESTA DE LA AMPLIACIÓN DE LA INFORMACIÓN SOLICITADA A LAS ENTIDADES. 9. CONFRONTAR LA INFORMACIÓN PROVISTA POR LA ENTIDAD VS LA INFORMACIÓN RECIBIDA A FIN DE ESTABLECER EL HALLAZGO DE TIPO FISCAL. 10. REALIZAR LAS ACTIVIDADES REQUERIDAS PARA EL DESARROLLO DE MESAS DE TRABAJO. 11. REALIZAR SEGUIMIENTO AL CUMPLIMIENTO DE LOS COMPROMISOS ADQUIRIDOS EN LAS MESAS DE TRABAJO EN LA QUE HIZO PARTE. 12. INDICAR A LAS ENTIDADES RETENEDORAS LA INFORMACIÓN RELACIONADA CON EL PROCESO DE FISCALIZACIÓN DE LAS ESTAMPILLAS DEPARTAMENTALES. 13. ASESORAR Y APOYAR EL DESARROLLO DE ACCIONES ENCAMINADAS AL PLAN DE MEJORAMIENTO DEL RECAUDO DE LOS RECURSOS Y LOS REGISTROS DE INFORMACIÓN DE LA ESTAMPILLA EN BENEFICIO DE LA UNIVERSIDAD. 14. ELABORAR Y EMITIR INFORME FINAL DE LAS ENTIDADES VERIFICADAS A LA COORDINACIÓN DE LA OFICINA. 15. ASISTIR A LAS REUNIONES, CAPACITACIONES Y MESAS DE TRABAJO PROGRAMADAS, PREVIO ACUERDO CON EL SUPERVISOR (A)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</si>
  <si>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GREISI MARIA BARRANCO MANOTAS</t>
  </si>
  <si>
    <t>https://community.secop.gov.co/Public/Tendering/OpportunityDetail/Index?noticeUID=CO1.NTC.7671781&amp;isFromPublicArea=True&amp;isModal=False</t>
  </si>
  <si>
    <t>OPSP-VAD-0549-2025</t>
  </si>
  <si>
    <t>CO1.REQ.7793630</t>
  </si>
  <si>
    <t>JENNIFER BALLESTAS MOLINA</t>
  </si>
  <si>
    <t>https://community.secop.gov.co/Public/Tendering/OpportunityDetail/Index?noticeUID=CO1.NTC.7671893&amp;isFromPublicArea=True&amp;isModal=False</t>
  </si>
  <si>
    <t>OPSP-VAD-0550-2025</t>
  </si>
  <si>
    <t>CO1.REQ.7793810</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</si>
  <si>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GENERAL DE LA REPÚBLICA.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APOYAR A LAS ENTIDADES AGENTES RETENEDORAS EN EL PROCESO DE FISCALIZACIÓN DE LAS ESTAMPILLAS DEPARTAMENTALES. 13. ASISTIR A LAS REUNIONES, CAPACITACIONES Y/O MESAS DE TRABAJO PROGRAMADAS, PREVIO ACUERDO CON EL SUPERVISOR (A) DE LA ORDEN. 14. VERIFICAR QUE LAS ENTIDADES RETENEDORAS CUMPLAN CON EL PROCESO DE LIQUIDAR, RETENER, DECLARAR Y GIRAR LAS ESTAMPILLAS DEPARTAMENTALES.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</si>
  <si>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HERNAN CAMILO SARMIENTO GÓMEZ</t>
  </si>
  <si>
    <t>https://community.secop.gov.co/Public/Tendering/OpportunityDetail/Index?noticeUID=CO1.NTC.7672317&amp;isFromPublicArea=True&amp;isModal=False</t>
  </si>
  <si>
    <t>OPSP-VAD-0551-2025</t>
  </si>
  <si>
    <t>CO1.REQ.7793732</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</si>
  <si>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ANALIZAR Y VERIFICAR LOS ACUERDOS MUNICIPALES POR MEDIO DE LOS CUALES LOS MUNICIPIOS ADOPTAN LA ESTAMPILLA DEPARTAMENTAL REFUNDACIÓN UNIVERSIDAD DEL MAGDALENA DE CARA AL NUEVO MILENIO. 4. ANALIZAR CON LA COORDINACIÓN DE LA OFICINA, LOS HALLAZGOS ENCONTRADOS EN EL PROCESO DE FISCALIZACIÓN DE LAS ESTAMPILLAS DEPARTAMENTALES, LLEVADO A CABO POR LAS ENTIDADES OBLIGADAS A LIQUIDAR, RETENER, DECLARAR Y GIRAR EL TRIBUTO. 5. FORMULAR Y PROYECTAR LA SOLICITUD DE INFORMACIÓN ADICIONAL QUE SE REQUIERA DE LOS CONTRATOS OBJETO DE VERIFICACIÓN. 6. REALIZAR SEGUIMIENTO AL CUMPLIMIENTO DE LOS COMPROMISOS ADQUIRIDOS EN LAS MESAS DE TRABAJO DE LAS CUALES HIZO PARTE. 7. REALIZAR EL ESTUDIO Y PROYECTO DE RESOLUCIÓN QUE APRUEBE O NIEGUE LAS PROPUESTAS DE PAGO QUE PRESENTEN LAS ENTIDADES RETENEDORAS DE LAS ESTAMPILLAS DEPARTAMENTALES. 8. REALIZAR SEGUIMIENTO Y CONTROL A LOS ACUERDOS DE PAGO DECRETADOS. 9. ASESORAR JURÍDICAMENTE A LA COORDINACIÓN DE LA OFICINA EN EL DESARROLLO DE ACCIONES ENCAMINADAS AL PLAN DE MEJORAMIENTO DEL RECAUDO DE LOS RECURSOS Y LOS REGISTROS DE INFORMACIÓN DE LA ESTAMPILLA EN BENEFICIO DE LA UNIVERSIDAD. 10. ELABORAR CONCEPTOS JURÍDICOS EN PRO DEL DESARROLLO DE LAS ACTIVIDADES DE LA OFICINA, CUANDO SE LE REQUIERA. 11. ASISTIR A LAS MESAS DE TRABAJO, CAPACITACIONES Y/O REUNIONES AGENDADAS POR LA COORDINACIÓN PREVIO AVISO Y ACEURDO CON EL SUPERVISOR (A) DE LA ORDEN. 12. ELABORAR Y REMITIR INFORME FINAL DEL ESTADO JURÍDICO DE LAS ENTIDADES, DE ACUERDO CON LA INFORMACIÓN REMITIDA POR EL EQUIPO JURÍDICO.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</si>
  <si>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JAVIER ERNESTO MORALES VELASQUEZ</t>
  </si>
  <si>
    <t>https://community.secop.gov.co/Public/Tendering/OpportunityDetail/Index?noticeUID=CO1.NTC.7672337&amp;isFromPublicArea=True&amp;isModal=False</t>
  </si>
  <si>
    <t>OPSP-VAD-0552-2025</t>
  </si>
  <si>
    <t>CO1.REQ.7793749</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</si>
  <si>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IDENTIFICAR CONTRIBUYENTES Y LOS AGENTES OBLIGADOS A RETENER, DECLARAR Y PAGAR EL TRIBUTO DE LAS ESTAMPILLAS. 4. ANALIZAR Y VERIFICAR LOS ACUERDOS MUNICIPALES POR MEDIO DE LOS CUALES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FORMULAR Y PROYECTAR LA SOLICITUD DE INFORMACIÓN ADICIONAL QUE SE REQUIERA DE LOS CONTRATOS OBJETO DE VERIFICACIÓN. 7. REALIZAR SEGUIMIENTO AL CUMPLIMIENTO DE LOS COMPROMISOS ADQUIRIDOS EN LAS MESAS DE TRABAJO DE LAS CUALES HIZO PARTE. 8. REALIZAR EL ESTUDIO Y PROYECTO DE RESOLUCIÓN QUE APRUEBE O NIEGUE LAS PROPUESTAS DE PAGO QUE PRESENTEN LAS ENTIDADES RETENEDORAS DE LAS ESTAMPILLAS DEPARTAMENTALES. 9. REALIZAR SEGUIMIENTO Y CONTROL A LOS ACUERDOS DE PAGO DECRETADOS.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ASISTIR A LAS MESAS DE TRABAJO, CAPACITACIONES Y/O REUNIONES AGENDADAS POR LA COORDINACIÓN, PREVIO AVISO Y ACEURDO CON EL SUPERVISOR (A) DE LA ORDEN. 13. ELABORAR Y REMITIR INFORME FINAL DE LAS ENTIDADES VERIFICADAS CON LAS EVIDENCIAS DE CADA CASO AL PROFESIONAL ESPECIALIZADO, Y AL PROFESIONAL UNIVERSITARIO ENCARGADO DEL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</si>
  <si>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NIDIA PETRONA VEGA VELAIDES</t>
  </si>
  <si>
    <t>https://community.secop.gov.co/Public/Tendering/OpportunityDetail/Index?noticeUID=CO1.NTC.7672362&amp;isFromPublicArea=True&amp;isModal=False</t>
  </si>
  <si>
    <t>OPSP-VAD-0553-2025</t>
  </si>
  <si>
    <t>CO1.REQ.7793775</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</si>
  <si>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PARA LA CONSTRUCCIÓN DEL PLAN DE MEJORAMIENTO DEL PROGRAMA. 2. APOYAR A LA OFICINA ASEGURAMIENTO DE LA CALIDAD EN EL DISEÑO DE INDICADORES DE DESEMPEÑO DE LOS PROGRAMAS E INSTITUCIÓN ACORDES A LAS FUNCIONES MISIONALES Y ESTRATÉGICAS. 3. APOYAR A LA OFICINA DE ASEGURAMIENTO DE LA CALIDAD EN LA RECOLECCIÓN Y ORGANIZACIÓN DE EVIDENCIAS PARA LA RENOVACIÓN DE LA ACREDITACIÓN INSTITUCIONAL. 4. APOYAR A LA OFICINA ASEGURAMIENTO DE LA CALIDAD EN EL DISEÑO DE LOS PLANES DE MEJORAMIENTO DE PROGRAMAS Y FACULTADES QUE ESTÁN EN PROCESO DE ACREDITACIÓN EN ALTA CALIDAD (PRIMERA VEZ O RENOVACIÓN). 5. APOYAR A LA OFICINA ASEGURAMIENTO DE LA CALIDAD EN EL SEGUIMIENTO A LA EJECUCIÓN DE PLANES DE MEJORAMIENTO ASOCIADOS A CADA FACULTAD. 6. APOYAR A LA OFICINA ASEGURAMIENTO DE LA CALIDAD EN EL SEGUIMIENTO AL CUMPLIMIENTO DEL PLAN DE MEJORAMIENTO INSTITUCIONAL EN ARTICULACIÓN CON LA OFICINA ASESORA DE PLANEACIÓN. 7. APOYAR A LA OFICINA DE ASEGURAMIENTO DE LA CALIDAD EN LA TOMA DE REGISTROS DE ASISTENCIAS, ACTAS, DESARROLLO DE RELATORÍAS Y EVIDENCIAS DE LAS ASESORÍAS EN LOS PROCESOS DE ASEGURAMIENTO DE LA CALIDAD DE LOS PROGRAMAS ACADÉMICOS E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</si>
  <si>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NANCY PATRICIA MERCADO BUENDIA</t>
  </si>
  <si>
    <t>https://community.secop.gov.co/Public/Tendering/OpportunityDetail/Index?noticeUID=CO1.NTC.7672098&amp;isFromPublicArea=True&amp;isModal=False</t>
  </si>
  <si>
    <t>OPSP-VAD-0554-2025</t>
  </si>
  <si>
    <t>CO1.REQ.7795288</t>
  </si>
  <si>
    <t>LA PRESENTE ORDEN TIENE POR OBJETO: 1. IDENTIFICAR LOS CONTRIBUYENTES EN LA BASE DE DATOS DEL DEPARTAMENTO. 2. DESCARGAR Y VERIFICAR LAS DECLARACIONES Y PAGOS REALIZADOS POR LOS AGENTES RETENEDORES DE LAS ESTAMPILLAS DEPARTAMENTALES DE LA ESTAMPILLA Y SUS GIROS OPORTUNO. 3. REVISAR Y ANALIZAR LA BASE DE INFORMACIÓN DE RECAUDO CON RESPECTO A LO REPORTADO POR LA FIDUCIARIA Y LO REPORTADO POR LAS ENTIDADES. 4. PARTICIPAR EN LAS MESAS DE TRABAJO INTERNAS. 5. SALVAGUARDAR LA INFORMACIÓN OBTENIDA EN EL PROCESO DE VERIFICACIÓN DEL RECAUDO DE LAS ESTAMPILLAS DEPARTAMENTALES, Y GUARDAR LA DEBIDA RESERVA. 6. FORMULAR A LOS FACILITADORES Y/O JURÍDICOS DE LA ENTIDAD RETENEDORA, LA SOLICITUD DE DOCUMENTOS NECESARIOS PARA EL DESARROLLO DE LAS ACTIVIDADES EN EL PROCESO DE VERIFICACIÓN DEL RECAUDO. 7. CONSOLIDAR LOS INFORMES FINALES DE LAS ENTIDADES RETENEDORAS DE LAS ESTAMPILLAS PARA COORDINACIÓN DE LA OFICINA. 8. PROYECTAR INFORME FINANCIERO CON LA INFORMACIÓN DE LO RECAUDADO EN LA VIGENCIA, Y GESTIÓN GENERAL DE LA OFICINA, QUE DEBERÁ SER ENTREGADO A LA COORDINACIÓN DE LA OFICINA A MÁS TARDAR LOS 15 DE CADA MES. 9. REALIZAR ANÁLISIS DE INFORMACIÓN FINANCIERA EN LO REFERENTE A RECAUDOS DE VIGENCIA ACTUAL Y VIGENCIAS ANTERIORES. 10. ASESORAR A LA COORDINACIÓN EN EL PLANTEAMIENTO DE ESTRATEGIAS PARA LA MEJORA CONTINUA EN LOS PROCESOS DE RECAUDOS DE LAS ESTAMPILLAS DEPARTAMENTALES. 11. IDENTIFICAR Y VERIFICAR ENTIDADES QUE INCUMPLEN CON TODAS LAS ORDENANZAS OBJETO DEL CONVENIO. 12. VERIFICAR QUE LA INFORMACIÓN QUE SE PRESENTE EN LAS MESAS DE TRABAJO Y LAS RESPECTIVAS RECLAMACIONES A LOS ENTES, SEA CONFIABLE. 13. REALIZAR ASESORÍA FINANCIERA A LA COORDINACIÓN DEL GRUPO DE ESTAMPILLA. 14. ASESORAR A LA COORDINACIÓN EN ACCIONES ENCAMINADAS AL PLAN DE MEJORAMIENTO DEL RECAUDO DE LOS RECURSOS Y LOS REGISTROS DE INFORMACIÓN DE LA ESTAMPILLA EN BENEFICIO DE LA UNIVERSIDAD. 15. CONSOLIDAR LA DOCUMENTACIÓN PARA LA LEGALIZACIÓN DEL COBRO DE LOS RECURSOS DEL CONVENIO POR PARTE DE LA GOBERNACIÓN DEL MAGDALENA Y HACER SEGUIMIENTO DEL MISMO. 16. APOYAR EN LA REVISIÓN DE LOS TEMAS DE GESTIÓN DE CALIDAD, Y HACERLE SEGUIMIENTO AL MISMO.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</si>
  <si>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MARIA ELENA HENAO ALVAREZ</t>
  </si>
  <si>
    <t>https://community.secop.gov.co/Public/Tendering/OpportunityDetail/Index?noticeUID=CO1.NTC.7703036&amp;isFromPublicArea=True&amp;isModal=False</t>
  </si>
  <si>
    <t>OPSP-VAD-0555-2025</t>
  </si>
  <si>
    <t>CO1.REQ.7796269</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</si>
  <si>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IDENTIFICAR CONTRIBUYENTES Y LOS AGENTES OBLIGADOS A RETENER, DECLARAR Y PAGAR EL TRIBUTO DE LAS ESTAMPILLAS. 4. ANALIZAR Y VERIFICAR LOS ACUERDOS MUNICIPALES POR MEDIO DE LOS CUALES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FORMULAR Y PROYECTAR LA SOLICITUD DE INFORMACIÓN ADICIONAL QUE SE REQUIERA DE LOS CONTRATOS OBJETO DE VERIFICACIÓN. 7. REALIZAR SEGUIMIENTO AL CUMPLIMIENTO DE LOS COMPROMISOS ADQUIRIDOS EN LAS MESAS DE TRABAJO DE LAS CUALES HIZO PARTE. 8. REALIZAR EL ESTUDIO Y PROYECTO DE RESOLUCIÓN QUE APRUEBE O NIEGUE LAS PROPUESTAS DE PAGO QUE PRESENTEN LAS ENTIDADES RETENEDORAS DE LAS ESTAMPILLAS DEPARTAMENTALES. 9. REALIZAR SEGUIMIENTO Y CONTROL A LOS ACUERDOS DE PAGO DECRETADOS.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ASISTIR A LAS MESAS DE TRABAJO, CAPACITACIONES Y/O REUNIONES AGENDADAS POR LA COORDINACIÓN PREVIO AVISO Y ACUERDO CON EL SUPERVISOR (A) DE LA ORDEN. 13. ELABORAR Y REMITIR INFORME FINAL DE LAS ENTIDADES VERIFICADAS CON LAS EVIDENCIAS DE CADA CASO AL PROFESIONAL ESPECIALIZADO, Y AL PROFESIONAL UNIVERSITARIO ENCARGADO DEL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</si>
  <si>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ALVARO ANDRES ORDOÑEZ PEREZ</t>
  </si>
  <si>
    <t>https://community.secop.gov.co/Public/Tendering/OpportunityDetail/Index?noticeUID=CO1.NTC.7674981&amp;isFromPublicArea=True&amp;isModal=False</t>
  </si>
  <si>
    <t>OPSP-VAD-0556-2025</t>
  </si>
  <si>
    <t>CO1.REQ.7797225</t>
  </si>
  <si>
    <t>CARLOS ALBERTO SIERRA SANCHEZ</t>
  </si>
  <si>
    <t>https://community.secop.gov.co/Public/Tendering/OpportunityDetail/Index?noticeUID=CO1.NTC.7675352&amp;isFromPublicArea=True&amp;isModal=False</t>
  </si>
  <si>
    <t>OPSP-VAD-0557-2025</t>
  </si>
  <si>
    <t>CO1.REQ.7797191</t>
  </si>
  <si>
    <t>LA PRESENTE ORDEN TIENE POR OBJETO: 1. ASESORAR EN PROCEDIMIENTOS DE TRABAJO Y SISTEMAS DE PROCESAMIENTO DE INFORMACIÓN. 2. HACER MANTENIMIENTO FÍSICO DE LOS RECURSOS INFORMÁTICOS Y SOPORTAR EL SERVICIO CORPORATIVO DE INTERNET, INTRANET, CORREO ELECTRÓNICO. 3. ELABORAR LOS PLANES DE SISTEMAS DE LA INFORMACIÓN QUE SE PREVÉ SISTEMATIZAR Y HACER SEGUIMIENTO AL CUMPLIMIENTO DE ESTOS. 4. CONSOLIDAR LA INFORMACIÓN DE ACUERDO CON INDICACIONES SUMINISTRADAS POR EL LÍDER DEL PROYECTO. 5. PRESENTAR INFORMES DE LAS ACCIONES DESARROLLADAS EN EL MARCO DE LA EJECUCIÓN DEL PROCESO DE FORMACIÓN. 6. ASESORAR EN PROCEDIMIENTOS DE TRABAJO Y SISTEMAS DE PROCESAMIENTO DE INFORMACIÓN. 7. LIDERAR LA CONSTRUCCIÓN DEL DOCUMENTO PROTOCOLO DE VISITAS A LAS SEDES EDUCATIVAS Y FORMATO PARA LA RECOLECCIÓN DE LA INFORMACIÓN. 8. HACER MANTENIMIENTO FÍSICO DE LOS RECURSOS INFORMÁTICOS Y SOPORTAR EL SERVICIO CORPORATIVO DE INTERNET, INTRANET, CORREO ELECTRÓNICO. 9. CONSOLIDAR LA INFORMACIÓN DE ACUERDO CON INDICACIONES SUMINISTRADAS POR EL LÍDER DEL PROYECTO. 10. PRESENTAR INFORMES DE LAS ACCIONES DESARROLLADAS EN EL MARCO DE LA EJECUCIÓN DEL PROCESO DE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</si>
  <si>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JEAN CARLOS ANGARITA MANTILLA</t>
  </si>
  <si>
    <t>https://community.secop.gov.co/Public/Tendering/OpportunityDetail/Index?noticeUID=CO1.NTC.7676018&amp;isFromPublicArea=True&amp;isModal=False</t>
  </si>
  <si>
    <t>OPSP-VAD-0558-2025</t>
  </si>
  <si>
    <t>CO1.REQ.7802737</t>
  </si>
  <si>
    <t>LA PRESENTE ORDEN TIENE POR OBJETO: 1. ASESORAR Y ACOMPAÑAR EN LA PLANIFICACIÓN DE ACTIVIDADES DE SEGUIMIENTO Y CONTROL RELATIVAS AL ÁREA FINANCIERA. 2. ASESORAR A LA VICERRECTORÍA ADMINISTRATIVA EN LA ELABORACIÓN Y PRESENTACIÓN DE INFORMES RELACIONADOS CON LA GESTIÓN FINANCIERA. 3. ASESORAR Y PRESENTAR CONCEPTOS Y OBSERVACIONES RELACIONADAS CON LA VIABILIDAD Y CONVENIENCIA FINANCIERA DE LAS DIFERENTES OPERACIONES, PROGRAMAS Y PROYECTOS INSTITUCIONALES. 4. APOYAR EN LA ORGANIZACIÓN Y SEGUIMIENTO A LA EJECUCIÓN ADMINISTRATIVA DE LOS DISTINTOS PROYECTOS A CARGOS DE LA VICERRECTORÍA ADMINISTRATIVA. 5. APOYAR EN LA RECOLECCIÓN, ORGANIZACIÓN, PROCESAMIENTO DE LA INFORMACIÓN DOCUMENTAL Y CONSTRUCCIÓN DE PROYECCIONES FINANCIERAS QUE REQUIERAN LAS DISTINTAS DEPENDENCIAS DE LA UNIVERSIDAD DEL MAGDALENA. 6. ELABORAR EN COORDINACIÓN CON LAS DEMÁS DEPENDENCIAS LA PROGRAMACIÓN Y CONSOLIDACIÓN DEL PLAN DE INVERSIONES, Y COORDINAR Y ACTUALIZAR LA INFORMACIÓN REQUERIDA EN LOS SISTEMAS ESTABLECIDOS PARA EL AVANCE Y SEGUIMIENTO FINANCIERO 7. PARTICIPAR EN REUNIONES QUE SE PROGRAMEN EN EL DESARROLLO DE LOS DIFERENTES PROYECTOS, Y QUE SEAN BÁSICOS PARA EL DESARROLLO DE LAS ACTIVIDADES, PREVIO AVISO Y ACUERDO CON EL SUPERVISOR (A)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</si>
  <si>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HERNANDO ANTONIO HENRIQUEZ PINEDO</t>
  </si>
  <si>
    <t>https://community.secop.gov.co/Public/Tendering/OpportunityDetail/Index?noticeUID=CO1.NTC.7681126&amp;isFromPublicArea=True&amp;isModal=False</t>
  </si>
  <si>
    <t>OPSP-VAD-0559-2025</t>
  </si>
  <si>
    <t>CO1.REQ.7802866</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</si>
  <si>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ENTREGAR DE MANERA OPORTUNA Y BAJO SU RESPONSABILIDAD LOS INFORMES QUE SE LE SOLICITEN PARA SER PRESENTADOS A LA DIRECCIÓN, CON SOPORTES ESTADÍSTICOS Y DILIGENCIAR OPORTUNAMENTE TODOS LOS FORMATOS ESTABLECIDOS POR BIENESTAR UNIVERSITARIO EN EL SISTEMA DE GESTIÓN DE LA CALIDAD. 5. DILIGENCIAR OPORTUNAMENTE TODOS LOS FORMATOS ESTABLECIDOS POR BIENESTAR UNIVERSITARIO EN EL SISTEMA DE GESTIÓN DE LA CALIDAD. 6. APOYAR A LA DIRECCIÓN DE BIENESTAR UNIVERSITARIO EN LA PARTICIPACIÓN DE LOS ESTUDIANTES DE LA FACULTAD DE EDUCACIÓN,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A TRAVÉS DE LOS CANALES DE COMUNICACIÓN DISPONIBLES. 8. APOYAR EN LA PARTICIPACIÓN DE LOS DIFERENTES EVENTOS REALIZADOS POR LA DIRECCIÓN DE BIENESTAR UNIVERSITARIO, BIENVENIDA ESTUDIANTES Y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</si>
  <si>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ORLANDO CLARETH LABORDE MONTES</t>
  </si>
  <si>
    <t>https://community.secop.gov.co/Public/Tendering/OpportunityDetail/Index?noticeUID=CO1.NTC.7681255&amp;isFromPublicArea=True&amp;isModal=False</t>
  </si>
  <si>
    <t>OPSP-VAD-0560-2025</t>
  </si>
  <si>
    <t>CO1.REQ.7803233</t>
  </si>
  <si>
    <t>LA PRESENTE ORDEN TIENE POR OBJETO: 1. APOYAR EN EL PRESTAMO DE LOS IMPLEMENTOS Y/O ESCENARIOS DEPORTIVOS A LA COMUNIDAD UNIVERSITARIA. 2. APOYAR EN LA ATENCIÓN A LOS MIEMBROS DE LA COMUNIDAD UNIVERSITARIA QUE REQUIERAN INFORMACIÓN SOBRE LOS DISTINTOS SERVICIOS DE BIENESTAR UNIVERSITARIO A TRAVÉS DE LOS CANALES DE COMUNICACIÓN DISPONIBLES. 3. APOYAR EN LA PRODUCCIÓN Y MONTAJE DE LOS EVENTOS QUE SE ORGANICEN DESDE LA DIRECCIÓN DE BIENESTAR UNIVERSITARIO Y LAS ÁREAS DE CULTURA, DEPORTES Y RECREACIÓN, PROMOCIÓN Y SERVICIOS DE SALUD Y DESARROLLO HUMANO. 4. APOYAR EN LAS INSPECCIONES A LOS ESCENARIOS DESTINADOS AL BIENESTAR UNIVERSITARIO CON EL FIN DE TOMAR LAS ACCIONES NECESARIAS QUE GARANTICEN SU BUEN ESTADO. 5. APOYAR EL PROCESO DE REALIZACIÓN DE LOS INVENTARIOS DEL ÁREA DE DEPORTE Y BODEGAS DE APOYO OPERATIVO EN LA DIRECCIÓN DE BIENESTAR UNIVERSITARIO. 6. PRESENTAR INFORMES MENSUALES SOBRE LAS ACTIVIDADES DESARROLLADAS Y PLANTEADAS EN EL PLAN DE TRABAJO, PARA LA VERIFICACIÓN Y EVALUACIÓN DEL CUMPLIMIENTO DE LAS METAS PROPUESTAS. 7. ASISTIR A LAS REUNIONES CONVOCADAS Y ACTIVIDADES PROGRAMADAS, POR LA DIRECCIÓN DE BIENESTAR UNIVERSITARIO, PREVIO AVISO Y ACUERDO CON EL SUPERVISOR (A) DE LA ORDEN. 8. APOYAR A LA DIRECCIÓN DE BIENESTAR UNIVERSITARIO EN EL REGISTRO, ACTUALIZACIÓN Y ALMACENAMIENTO DE INFORMACIÓN. 9. APOYAR EN LA PARTICIPACIÓN DE LOS DIFERENTES EVENTOS REALIZADOS POR LA DIRECCIÓN DE BIENESTAR UNIVERSITARIO: BIENVENIDA A LOS ESTUDIANTES, SEMANA CULTURAL.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</si>
  <si>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RODOLFO LUIS RUIZ ROCHA</t>
  </si>
  <si>
    <t>https://community.secop.gov.co/Public/Tendering/OpportunityDetail/Index?noticeUID=CO1.NTC.7681300&amp;isFromPublicArea=True&amp;isModal=False</t>
  </si>
  <si>
    <t>OPSP-VAD-0561-2025</t>
  </si>
  <si>
    <t>CO1.REQ.7802988</t>
  </si>
  <si>
    <t>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UNIVERSITARIO. 3. DILIGENCIAR OPORTUNAMENTE, LOS FORMATOS DEL PROCESO "BIENESTAR UNIVERSITARIO" DEL SISTEMA DE GESTIÓN DE CALIDAD Y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4. APOYAR EN LA ATENCIÓN A LOS MIEMBROS DE LA COMUNIDAD UNIVERSITARIA QUE REQUIERAN INFORMACIÓN SOBRE LOS SERVICIOS DE BIENESTAR. 5. APOYAR LA VERIFICACIÓN DE LA CONFORMACIÓN DE LOS MENÚS DE LOS PROGRAMAS ALIMENTARIOS DIRIGIDOS A LA COMUNIDAD UNIVERSITARIA. 6. APOYAR EN EL CUIDADO DE LOS EQUIPOS E INSUMOS DE OFICINA Y EN EL BUEN USO DE LOS MISMOS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</si>
  <si>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LORENA ISABEL GONZALEZ ARIAS</t>
  </si>
  <si>
    <t>https://community.secop.gov.co/Public/Tendering/OpportunityDetail/Index?noticeUID=CO1.NTC.7681499&amp;isFromPublicArea=True&amp;isModal=False</t>
  </si>
  <si>
    <t>OAG-VAD-0562-2025</t>
  </si>
  <si>
    <t>CO1.REQ.7802471</t>
  </si>
  <si>
    <t>MERLYS TATIANA RODRIGUEZ PACHECO</t>
  </si>
  <si>
    <t>https://community.secop.gov.co/Public/Tendering/OpportunityDetail/Index?noticeUID=CO1.NTC.7681112&amp;isFromPublicArea=True&amp;isModal=False</t>
  </si>
  <si>
    <t>OPSP-VAD-0563-2025</t>
  </si>
  <si>
    <t>CO1.REQ.7803049</t>
  </si>
  <si>
    <t>LA PRESENTE ORDEN TIENE POR OBJETO: 1. APOYAR LA CREACIÓN DE ESPACIOS DE DIÁLOGO ENTRE LOS MUNICIPIOS CON CONVENIO Y EL CENTRO DE POSGRADOS, PROMOVIENDO LA COMUNICACIÓN EFECTIVA PARA IDENTIFICAR LAS NECESIDADES Y OPORTUNIDADES EN FORMACIÓN CONTINUA Y POSGRADOS. 2. APOYAR LA PROMOCIÓN Y DIFUSIÓN DE LA OFERTA DE POSGRADOS Y FORMACIÓN CONTINUA EN LAS COMUNIDADES Y ENTIDADES PÚBLICAS DE LOS MUNICIPIOS, ASEGURANDO SU VISIBILIDAD Y ACCESIBILIDAD. 3. APOYAR LA COORDINACIÓN DE REUNIONES Y ACTIVIDADES CON LAS ENTIDADES PÚBLICAS Y LA COMUNIDAD LOCAL PARA PRESENTAR LA OFERTA ACADÉMICA DEL CENTRO DE POSGRADOS, FACILITANDO SU IMPLEMENTACIÓN EN LOS MUNICIPIOS. 4. APOYAR LA IMPLEMENTACIÓN DE ESTRATEGIAS QUE FACILITEN LA INSCRIPCIÓN Y PARTICIPACIÓN DE LA COMUNIDAD EN PROGRAMAS DE POSGRADOS Y FORMACIÓN CONTINUA, ADAPTANDO LA OFERTA A LAS NECESIDADES LOCALES. 5. APOYAR EL SEGUIMIENTO Y EVALUACIÓN DEL IMPACTO DE LAS ACTIVIDADES ACADÉMICAS DESARROLLADAS, ELABORANDO INFORMES PERIÓDICOS SOBRE LA EFECTIVIDAD Y EL ALCANCE DE LOS PROGRAMAS EN LOS MUNICIPIOS.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</si>
  <si>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ANDRES FELIPE OSPINO CORTINA</t>
  </si>
  <si>
    <t>SILVIA PATRICIA BURGOS BOHORQUEZ</t>
  </si>
  <si>
    <t>https://community.secop.gov.co/Public/Tendering/OpportunityDetail/Index?noticeUID=CO1.NTC.7681170&amp;isFromPublicArea=True&amp;isModal=False</t>
  </si>
  <si>
    <t>OAG-VAD-0564-2025</t>
  </si>
  <si>
    <t>CO1.REQ.7803010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</si>
  <si>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</si>
  <si>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DILAN DAVID SOLAR TOUS</t>
  </si>
  <si>
    <t>https://community.secop.gov.co/Public/Tendering/OpportunityDetail/Index?noticeUID=CO1.NTC.7680895&amp;isFromPublicArea=True&amp;isModal=False</t>
  </si>
  <si>
    <t>OPSP-VAD-0565-2025</t>
  </si>
  <si>
    <t>CO1.REQ.7803444</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</si>
  <si>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EMPRESARIALES Y ECONÓMICAS. 3. APOYAR A LA DIRECCIÓN DE BIENESTAR UNIVERSITARIO EN EL SEGUIMIENTO DE LOS CASOS DE ESTUDIANTES Y DOCENTES CON DIFICULTADES REPORTADOS POR LA FACULTAD DE CIENCIAS EMPRESARIALES Y ECONÓMICAS.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PARTICIPACIÓN DE LOS ESTUDIANTES DE LA FACULTAD DE CIENCIAS EMPRESARIALES Y ECONÓMICAS, EN EVENTOS ACADÉMICOS, CIENTÍFICOS, ARTÍSTICOS, CULTURALES Y DEPORTIVOS QUE PROGRAME LA INSTITUCIÓN. 7. APOYAR A LA DIRECCIÓN DE BIENESTAR UNIVERSITARIO EN LA ATENCIÓN A LOS MIEMBROS DE LA COMUNIDAD UNIVERSITARIA, QUE REQUIERAN INFORMACIÓN SOBRE LAS DISTINTAS ÁREAS DE BIENESTAR A TRAVÉS DE LOS DIFERENTES CANALES DE COMUNICACIÓN DISPONIBLES. 8. APOYAR EN LA PARTICIPACIÓN DE LOS DIFERENTES EVENTOS REALIZADOS POR LA DIRECCIÓN DE BIENESTAR UNIVERSITARIO, BIENVENIDA ESTUDIANTES Y SEMANA CULTURAL 9.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</si>
  <si>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JHON JEILER MORA DE LA HOZ</t>
  </si>
  <si>
    <t>https://community.secop.gov.co/Public/Tendering/OpportunityDetail/Index?noticeUID=CO1.NTC.7681636&amp;isFromPublicArea=True&amp;isModal=False</t>
  </si>
  <si>
    <t>OPSP-VAD-0566-2025</t>
  </si>
  <si>
    <t>CO1.REQ.7805450</t>
  </si>
  <si>
    <t>ASDRUBAL SENEN OROZCO SANJUANELO</t>
  </si>
  <si>
    <t>https://community.secop.gov.co/Public/Tendering/OpportunityDetail/Index?noticeUID=CO1.NTC.7683609&amp;isFromPublicArea=True&amp;isModal=False</t>
  </si>
  <si>
    <t>OPSP-VAD-0567-2025</t>
  </si>
  <si>
    <t>CO1.REQ.7805837</t>
  </si>
  <si>
    <t>LA PRESENTE ORDEN TIENE POR OBJETO: 1. APOYAR EN LA IMPLEMENTACIÓN DE ESTRATEGIAS DE COMERCIALIZACIÓN PARA LOS PROGRAMAS ACADÉMICOS DEL CENTRO DE POSGRADOS Y FORMACIÓN CONTINUA. 2. APOYAR EN LA ORGANIZACIÓN Y REALIZACIÓN DE VISITAS COMERCIALES A EMPRESAS Y ORGANIZACIONES, CON EL FIN DE PROMOCIONAR Y OFRECER LOS PROGRAMAS ACADÉMICOS. 3. APOYAR EN LA CREACIÓN DE ALIANZAS ESTRATÉGICAS CON ENTIDADES Y ORGANIZACIONES CLAVE PARA EXPANDIR LA PRESENCIA DEL CENTRO DE POSGRADOS Y FORMACIÓN CONTINUA EN EL MERCADO. 4. APOYAR EN EL ANÁLISIS DE RESULTADOS DE LAS ACTIVIDADES DE MERCADEO Y COMERCIALIZACIÓN, PROPONIENDO AJUSTES PARA OPTIMIZAR LAS ESTRATEGIAS Y ALCANZAR LOS OBJETIVOS DEL CENTRO.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</si>
  <si>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JOHANA PATRICIA GNECCO HENRIQUEZ</t>
  </si>
  <si>
    <t>https://community.secop.gov.co/Public/Tendering/OpportunityDetail/Index?noticeUID=CO1.NTC.7683807&amp;isFromPublicArea=True&amp;isModal=False</t>
  </si>
  <si>
    <t>OAG-VAD-0568-2025</t>
  </si>
  <si>
    <t>CO1.REQ.7805661</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</si>
  <si>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APOYAR EN LA ATENCIÓN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</si>
  <si>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JOSE MANUEL BETANCOURT AVILA</t>
  </si>
  <si>
    <t>https://community.secop.gov.co/Public/Tendering/OpportunityDetail/Index?noticeUID=CO1.NTC.7683835&amp;isFromPublicArea=True&amp;isModal=False</t>
  </si>
  <si>
    <t>OPSP-VAD-0569-2025</t>
  </si>
  <si>
    <t>CO1.REQ.7805258</t>
  </si>
  <si>
    <t>LA PRESENTE ORDEN TIENE POR OBJETO: 1. APOYAR A LA DIRECCIÓN DE BIENESTAR UNIVERSITARIO, EN LOS PROCESOS DE AUDITORÍA INTERNA Y EXTERNA QUE SE REALICEN. 2. ELABORAR INFORMES ESTADÍSTICOS Y FINANCIEROS DE ACUERDO CON EL SISTEMA DE GESTIÓN DE LA CALIDAD DE LAS ÁREAS ADSCRITAS A BIENESTAR UNIVERSITARIO. 3. APOYAR LOS PROCESOS OPERATIVOS DEL SISTEMA DE GESTIÓN DE LA CALIDAD DE LA DIRECCIÓN DE BIENESTAR UNIVERSITARIO. 4. ENTREGAR DE MANERA OPORTUNA Y BAJO SU RESPONSABILIDAD LOS INFORMES QUE SE LE SOLICITEN PARA SER PRESENTADOS EN OTRAS DEPENDENCIAS, CON SOPORTES ESTADÍSTICOS. 5. APOYAR EL PROCESO OPERATIVO DEL PROGRAMA DE RENTA JOVEN EN EL SEGUIMIENTO DE INDICADORES, CAPACITACIÓN, Y ACTUALIZACIÓN DE INFORMACIÓN. 6. APOYAR EN LA PARTICIPACIÓN DE EVENTOS ACADÉMICOS, CIENTÍFICOS, ARTÍSTICOS, CULTURALES, DEPORTIVOS, DE SALUD Y DESARROLLO HUMANO DENTRO Y FUERA DEL LUGAR HABITUAL DE LA EJECUCIÓN DE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</si>
  <si>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JULIO ENRIQUE CORVACHO LARA</t>
  </si>
  <si>
    <t>https://community.secop.gov.co/Public/Tendering/OpportunityDetail/Index?noticeUID=CO1.NTC.7683325&amp;isFromPublicArea=True&amp;isModal=False</t>
  </si>
  <si>
    <t>OPSP-VAD-0570-2025</t>
  </si>
  <si>
    <t>CO1.REQ.7805510</t>
  </si>
  <si>
    <t>ALBERTO EDUARDO DUARTE FLOREZ</t>
  </si>
  <si>
    <t>https://community.secop.gov.co/Public/Tendering/OpportunityDetail/Index?noticeUID=CO1.NTC.7683195&amp;isFromPublicArea=True&amp;isModal=False</t>
  </si>
  <si>
    <t>OPSP-VAD-0571-2025</t>
  </si>
  <si>
    <t>CO1.REQ.7805606</t>
  </si>
  <si>
    <t>JUAN CARLOS CABANA REVOLLO</t>
  </si>
  <si>
    <t>https://community.secop.gov.co/Public/Tendering/OpportunityDetail/Index?noticeUID=CO1.NTC.7683705&amp;isFromPublicArea=True&amp;isModal=False</t>
  </si>
  <si>
    <t>OPSP-VAD-0572-2025</t>
  </si>
  <si>
    <t>CO1.REQ.7802979</t>
  </si>
  <si>
    <t>LA PRESENTE ORDEN TIENE POR OBJETO: 1. ELABORAR CRONOGRAMA DE TRABAJO Y CUMPLIR LAS ACTIVIDADES ACORDADAS CON LA FACULTAD Y LAS DOCENTES ASIGNADAS A LAS FUNCIONES DE BOSQUE SECO, DENTRO DE LOS TIEMPOS ESTABLECIDOS. 2. REALIZAR UN MONITOREO ORNITOLÓGICO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SECO.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</si>
  <si>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WILSON TOMAS GARCIA MARTINEZ</t>
  </si>
  <si>
    <t>https://community.secop.gov.co/Public/Tendering/OpportunityDetail/Index?noticeUID=CO1.NTC.7683484&amp;isFromPublicArea=True&amp;isModal=False</t>
  </si>
  <si>
    <t>OPSP-VAD-0573-2025</t>
  </si>
  <si>
    <t>CO1.REQ.7803601</t>
  </si>
  <si>
    <t>LA PRESENTE ORDEN TIENE POR OBJETO: 1. APOYAR EN LA GESTIÓN Y SEGUIMIENTO DE PROYECTOS DE COOPERACIÓN INTERNACIONAL 2. APOYAR LA GESTIÓN DE OPORTUNIDADES Y EL SEGUIMIENTO A ACTIVIDADES O PROGRAMAS EN MATERIA DE INVESTIGACIÓN Y DE INNOVACIÓN Y EMPRENDIMIENTO. 3. APOYAR PROCESOS DE MOVILIDAD EN LA LÍNEA DE EMPRENDIMIENTO. 4. APOYAR EN LA GESTIÓN DE AGENDAS DE DESARROLLO CON ACTORES LOCALES Y REGIONALES 5. APOYAR EL DESARROLLO DE EVENTOS ESTRATÉGICOS CON PERFIL INTERNACIONAL. 6. APOYAR LA ESTRUCTURACIÓN DE DOBLES Y TRIPLES TITULACIONES. 7. APOYAR EN EL PROCESO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</si>
  <si>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https://community.secop.gov.co/Public/Tendering/OpportunityDetail/Index?noticeUID=CO1.NTC.7681717&amp;isFromPublicArea=True&amp;isModal=False</t>
  </si>
  <si>
    <t>OPSP-VAD-0574-2025</t>
  </si>
  <si>
    <t>CO1.REQ.7803715</t>
  </si>
  <si>
    <t>LA PRESENTE ORDEN TIENE POR OBJETO: 1. APOYAR A LA LÍDER DEL PROCESO DE FORMACIÓN Y ACOMPAÑAMIENTO EN CUANTO A LA EJECUCIÓN DE ACCIONES CORRECTIVAS, PREVENTIVAS Y DE MEJORAMIENTO PARA GARANTIZAR LA EFICACIA DE LOS PROCESOS SUSCRITOS MEDIANTE LA CARTA DE ACEPTACIÓN DE PROPUESTA N° 005 DE 2024. 2. APOYAR EN LA REVISIÓN DE INFORMES PRESENTADOS POR EL MINISTERIO DE EDUCACIÓN, REFERENTE A LOS AVANCES DEL COMPONENTE PEDAGÓGICO, LOGÍSTICO Y FINANCIERO. 3. APOYAR EN LA RECOLECCIÓN, ORGANIZACIÓN, PROCESAMIENTO DE LA INFORMACIÓN DOCUMENTAL, CONSTRUCCIÓN Y ANÁLISIS DE ESTADÍSTICAS NECESARIAS PARA EVIDENCIAR EL AVANCE DE CADA UNO DE LOS FACTORES, CRITERIOS, CARACTERÍSTICAS Y/O ASPECTOS POR EVALUAR DURANTE LOS AVANCES ESTIPULADOS EN EL ANEXO TÉCNICO DE LA CARTA DE ACEPTACIÓN DE PROPUESTA N° 005 DE 2024. 4.IMPLEMENTAR LOS FORMATOS NECESARIOS PARA LLEVAR EL ESTRICTO CONTROL DE CALIDAD DE LAS ACTIVIDADES PROGRAMADAS DURANTE LA EJECUCIÓN DEL PROYECTO MEF. 5. ASESORAR Y APOYAR LA COORDINACIÓN DEL DISEÑO DOCUMENTAL ATENDIENDO LOS REQUISITOS DE CALIDAD EN LA EJECUCIÓN DEL PROYECTO MEF. 6. BRINDAR ACOMPAÑAMIENTO A LA LÍDER DEL PROCESO REQUERIDO PARA EL DESARROLLO DE ACTIVIDADES, EVENTOS O REUNIONES QUE SE REALICEN DE ACUERDO CON EL CRONOGRAMA DENTRO DE LA CARTA DE ACEPTACIÓN DE PROPUESTA N° 005 DE 2024. 7. PARTICIPAR EN REUNIONES QUE SE PROGRAMEN EN EL DESARROLLO DEL PROYECTO, Y QUE SEAN BÁSICOS PARA EL DESEMPEÑO DE LAS ACTIVIDADES, PREVIO AVISO Y ACUERDO CON EL SUPERVISOR (A)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</si>
  <si>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PAOLA ANDREA MURILLO TARAZONA</t>
  </si>
  <si>
    <t>https://community.secop.gov.co/Public/Tendering/OpportunityDetail/Index?noticeUID=CO1.NTC.7681881&amp;isFromPublicArea=True&amp;isModal=False</t>
  </si>
  <si>
    <t>OPSP-VAD-0576-2025</t>
  </si>
  <si>
    <t>CO1.REQ.7813706</t>
  </si>
  <si>
    <t>LA PRESENTE ORDEN TIENE POR OBJETO: 1. APOYAR EN LA ORGANIZACIÓN DOCUMENTAL Y EN LA GESTIÓN DE LA RESPUESTA A SOLICITUDES ADMINISTRATIVAS REMITIDAS A LA ORI. 2. APOYAR EN LA ORGANIZACIÓN DE LOS PROCESOS ADMINISTRATIVOS DE LA DEPENDENCIA. 3. APOYAR EN EL PROCESO DE SEGUIMIENTO Y GESTIÓN MIGRATORIA QUE DESARROLLA LA DEPENDENCIA. 4. APOYAR EN EL DESARROLLO DE CONVOCATORIAS ESTRATÉGICAS DE INTERNACIONALIZACIÓN. 5. APOYAR EN LA ATENCIÓN A LA COMUNIDAD UNIVERSITARIA EN LOS PROCESOS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</si>
  <si>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ESTEFANIA DEL CARMEN VANEGAS HERNANDEZ</t>
  </si>
  <si>
    <t>https://community.secop.gov.co/Public/Tendering/OpportunityDetail/Index?noticeUID=CO1.NTC.7691826&amp;isFromPublicArea=True&amp;isModal=False</t>
  </si>
  <si>
    <t>OPSP-VAD-0577-2025</t>
  </si>
  <si>
    <t>CO1.REQ.7813748</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</si>
  <si>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ENTREGAR DE MANERA OPORTUNA Y BAJO SU RESPONSABILIDAD LOS INFORMES QUE SE LE SOLICITEN PARA SER PRESENTADOS A LA DIRECCIÓN, CON SOPORTES ESTADÍSTICOS Y DILIGENCIAR OPORTUNAMENTE TODOS LOS FORMATOS ESTABLECIDOS POR BIENESTAR UNIVERSITARIO EN EL SISTEMA DE GESTIÓN DE LA CALIDAD. 5. APOYAR A LA DIRECCIÓN DE BIENESTAR UNIVERSITARIO EN LA ATENCIÓN A LOS MIEMBROS DE LA COMUNIDAD UNIVERSITARIA, QUE REQUIERAN INFORMACIÓN SOBRE LAS DISTINTAS ÁREAS. 6. APOYAR EN LA PARTICIPACIÓN DE LOS DIFERENTES EVENTOS REALIZADOS POR LA DIRECCIÓN DE BIENESTAR UNIVERSITARIO, BIENVENIDA ESTUDIANTES Y SEMANA CULTURAL 7.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</si>
  <si>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LEONARDO DE JESUS LIÑAN MARQUEZ</t>
  </si>
  <si>
    <t>https://community.secop.gov.co/Public/Tendering/OpportunityDetail/Index?noticeUID=CO1.NTC.7692045&amp;isFromPublicArea=True&amp;isModal=False</t>
  </si>
  <si>
    <t>OPSP-VAD-0578-2025</t>
  </si>
  <si>
    <t>CO1.REQ.7814270</t>
  </si>
  <si>
    <t>LA PRESENTE ORDEN TIENE POR OBJETO: 1. APOYAR EN LA REALIZAR LA PRODUCCIÓN Y PRESENTACIÓN DE UN PROGRAMA DE ACOMPAÑAMIENTO MUSICAL DE 2 A 3 PM DE LUNES A JUEVES. 2. REALIZAR PRODUCCIÓN Y PRESENTACIÓN DEL PROGRAMA UN NUEVO DESPERTAR, DESDE EL CAMPUS AL AIRE, LUNES A VIERNES EN VIVO. 3. REALIZAR GRABACIÓN DE VOZ EN OFF PARA CUÑAS DE RADIO INSTITUCIONALES. 4. REALIZAR GRABACIÓN DE VOZ EN OFF PARA PROMOCIONES DE RADIO PARA UNIMAGDALENA RADIO. 5. REALIZAR GRABACIÓN DE VOZ EN OFF PARA EL CAMPUS TV. 6. REALIZAR UN PROGRAMA ESPECIAL DÍAS FESTIVOS. 7. REALIZAR GRABACIÓN DE VOZ EN OFF PARA VESTIDOS DE LOS PROGRAMAS DE RADIO INSTITUCIONALES. 8. APOYAR AL GRUPO DE UNIMAGDALENA RADIO EN SU GESTIÓN ANTE LAS DEPENDENCIAS DE LA UNIVERSIDAD. 9. APOYAR EN LA DESCARGA DE MÚSICA PARA LA PROGRAMACIÓN BASE DE LA EMISORA. 10. REVISAR, VERIFICAR Y EDITAR LA MÚSICA PARA FRANJAS MUSICALES DE LA EMISORA. 11. APOYAR EN LAS PRESENTACIONES EN EVENTOS INSTITUCIONALES QUE SE REQUIERAN. 12. CONTACTAR A DISTINTAS FUENTES PARA REALIZAR ENTREVISTAS PARA PROGRAMAS DE RADIO. 13. APOYAR EN LA GESTIÓN Y PRODUCCIÓN DE CONTENIDOS PARA REDES SOCIALES DE LA EMISORA CULTURAL UNIMAGDALENA RADIO.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</si>
  <si>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MAURA CECILIA RUBIO SUAREZ</t>
  </si>
  <si>
    <t>https://community.secop.gov.co/Public/Tendering/OpportunityDetail/Index?noticeUID=CO1.NTC.7693017&amp;isFromPublicArea=True&amp;isModal=False</t>
  </si>
  <si>
    <t>OAG-VAD-0579-2025</t>
  </si>
  <si>
    <t>CO1.REQ.7814435</t>
  </si>
  <si>
    <t>LA PRESENTE ORDEN TIENE POR OBJETO: 1. APOYAR EN LA ORGANIZACIÓN Y EJECUCIÓN DE ACTIVIDADES LÚDICODEPORTIVAS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APOYAR EN LA ATENCIÓN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</si>
  <si>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EDILBERTO GOMEZ ANAYA</t>
  </si>
  <si>
    <t>https://community.secop.gov.co/Public/Tendering/OpportunityDetail/Index?noticeUID=CO1.NTC.7692371&amp;isFromPublicArea=True&amp;isModal=False</t>
  </si>
  <si>
    <t>OAG-VAD-0580-2025</t>
  </si>
  <si>
    <t>CO1.REQ.7814542</t>
  </si>
  <si>
    <t>LA PRESENTE ORDEN TIENE POR OBJETO: 1. APOYAR EN EL DESARROLLO DE ACTIVIDADES CULTURALES PROGRAMADAS POR LA DIRECICÓN DE BIENESTAR UNIVERSITARIO. 2. APOYAR EN LA CONSOLIDACIÓN Y REVISIÓN DE LOS INFORMES DE LOS DIFERENTES GRUPOS CULTURALES Y DEPORTIVOS DE LA UNIVERSIDAD. 3. REALIZAR INFORMES MENSUALES AL DIRECTOR DE BIENESTAR UNIVERSITARIO SOBRE LAS ACTIVIDADES DESARROLLADAS Y PLANEADAS EN EL PLAN DE TRABAJO, PARA VERIFICACIÓN Y EVALUACIÓN DEL CUMPLIMIENTO DE LAS METAS PROPUESTAS. 4. APOYAR EN LA PARTICIPACIÓN DE EVENTOS ACADÉMICOS, CIENTÍFICOS, ARTÍSTICOS, CULTURALES Y DEPORTIVOS DENTRO Y FUERA DEL LUGAR HABITUAL DE LA EJECUCIÓN DE LAS ACTIVIDADES. 5. REALIZAR EL DILIGENCIAMIENTO OPORTUNO DE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</si>
  <si>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JEIMAN RAFAEL CAMPO ZAMBRANO</t>
  </si>
  <si>
    <t>https://community.secop.gov.co/Public/Tendering/OpportunityDetail/Index?noticeUID=CO1.NTC.7692484&amp;isFromPublicArea=True&amp;isModal=False</t>
  </si>
  <si>
    <t>OPSP-VAD-0581-2025</t>
  </si>
  <si>
    <t>CO1.REQ.7813414</t>
  </si>
  <si>
    <t>LA PRESENTE ORDEN TIENE POR OBJETO: 1. APOYAR EN LA REALIZACIÓN DE VISITAS A ENTIDADES DE ORDEN PÚBLICO Y PRIVADO PARA LA PUBLICIDAD Y VENTA DE LOS PROGRAMAS DE POSGRADO Y FORMACIÓN CONTINUA DE LA INSTITUCIÓN. 2. APOYAR LA GESTIÓN DE CONVENIOS CON EMPRESAS PÚBLICAS Y PRIVADAS DE LA REGIÓN. 3. APOYAR EN LA LOGÍSTICA DE LOS EVENTOS Y SESIONES EDUCATIVAS REALIZADOS POR EL CENTRO DE POSGRADOS Y FORMACIÓN CONTINUA. 4. APOYAR EN EL SEGUIMIENTO DE LEADS GENERADOS EN LAS CAMPAÑAS PUBLICITARIAS DE LAS REDES SOCIALES. 5. APOYAR EN LA ELABORACIÓN DE ACTAS DE REUNIONES DESARROLLADAS EN TORNO A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</si>
  <si>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ALFONSO JOSE ALVAREZ GUTIERREZ</t>
  </si>
  <si>
    <t>https://community.secop.gov.co/Public/Tendering/OpportunityDetail/Index?noticeUID=CO1.NTC.7691438&amp;isFromPublicArea=True&amp;isModal=False</t>
  </si>
  <si>
    <t>OAG-VAD-0582-2025</t>
  </si>
  <si>
    <t>CO1.REQ.7814837</t>
  </si>
  <si>
    <t>LA PRESENTE ORDEN TIENE POR OBJETO: 1. APOYAR EN LA ORGANIZACIÓN DEL LABORATORIO DE ACUICULTURA (GRANJA EXPERIMENTAL) PARA LAS PRÁCTICAS Y SERVICIOS REQUERIDOS EN EL MISMO, DE CONFORMIDAD CON LA PROGRAMACIÓN ESTABLECIDA. 2. APOYAR CON LA ENTREGA OPORTUNAMENTE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</si>
  <si>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CARLOS ANTONIO MOSCARELLA DE LA ROSA </t>
  </si>
  <si>
    <t>https://community.secop.gov.co/Public/Tendering/OpportunityDetail/Index?noticeUID=CO1.NTC.7692751&amp;isFromPublicArea=True&amp;isModal=False</t>
  </si>
  <si>
    <t>OAG-VAD-0583-2025</t>
  </si>
  <si>
    <t>CO1.REQ.7814865</t>
  </si>
  <si>
    <t>ANDRES DAVID CASTAÑO VARELA</t>
  </si>
  <si>
    <t>https://community.secop.gov.co/Public/Tendering/OpportunityDetail/Index?noticeUID=CO1.NTC.7692997&amp;isFromPublicArea=True&amp;isModal=False</t>
  </si>
  <si>
    <t>OAG-VAD-0584-2025</t>
  </si>
  <si>
    <t>CO1.REQ.7814642</t>
  </si>
  <si>
    <t>AGALVIS DE JESUS VILORIA ARRIETA</t>
  </si>
  <si>
    <t>https://community.secop.gov.co/Public/Tendering/OpportunityDetail/Index?noticeUID=CO1.NTC.7692490&amp;isFromPublicArea=True&amp;isModal=False</t>
  </si>
  <si>
    <t>OPSP-VAD-0585-2025</t>
  </si>
  <si>
    <t>CO1.REQ.7814599</t>
  </si>
  <si>
    <t>LA PRESENTE ORDEN TIENE POR OBJETO: PRESTACIÓN DE SERVICIOS PROFESIONALES COMO ABOGADA, PARA LA REALIZACIÓN DE ACTIVIDADES ENMARCADAS EN EL DESARROLLO DE LOS PROYECTOS DERIVADOS DE LAS DIFERENTES CONVOCATORIAS PÚBLICAS, ABIERTAS Y COMPETITIVAS, EN LOS CUALES LA UNIVERSIDAD DEL MAGDALENA HA SIDO DESIGNADA COMO EJECUTORA, ASÍ: 1) APOYAR EN LA REVISIÓN Y/O PROYECCIÓN DE ESTUDIOS Y DOCUMENTOS PREVIOS QUE SE DERIVEN DE LOS DIFERENTES PROCESOS QUE ADELANTE LA UNIVERSIDAD PARA LA EJECUCIÓN DE LOS PROYECTOS. 2) BRINDAR ASESORÍA Y ACOMPAÑAMIENTO JURÍDICO A LOS DISTINTOS PROCESOS ENMARCADOS EN EL DESARROLLO DE ACTIVIDADES ADMINISTRATIVAS DE LOS PROYECTOS. 3) APOYAR A LA VICERRECTORÍA ADMINISTRATIVA EN RELACIÓN CON LOS PROCESOS PRECONTRACTUALES, CONTRACTUALES Y POS CONTRACTUALES DE LOS PROYECTOS. 4) ELABORAR MINUTAS DE ÓRDENES Y/O CONTRATOS, Y DEMÁS ACTAS QUE SE REQUIERAN EN EJECUCIÓN DE LOS PROYECTOS. 5) APOYAR EN LA PROYECCIÓN DE RESPUESTAS A LOS DIFERENTES REQUERIMIENTOS DE INFORMACION CONTRACTUAL O SOLICITUDES QUE SEAN REMITIDAS A LA VICERRECTORÍA ADMINISTRATIVA POR CUALQUIER ENTIDAD. 6) CUMPLIR CON LOS PROCEDIMIENTOS DEL PROCESO GESTIÓN DE CONTRATACIÓN Y GESTIÓN JURÍDICA DEL SISTEMA DE GESTIÓN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</si>
  <si>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SIGEN ATUNES CELEDON</t>
  </si>
  <si>
    <t>https://community.secop.gov.co/Public/Tendering/OpportunityDetail/Index?noticeUID=CO1.NTC.7692939&amp;isFromPublicArea=True&amp;isModal=False</t>
  </si>
  <si>
    <t>OPSP-VAD-0586-2025</t>
  </si>
  <si>
    <t>CO1.REQ.7814183</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</si>
  <si>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</si>
  <si>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MARTHA LUZ GRANADOS VANEGAS</t>
  </si>
  <si>
    <t>https://community.secop.gov.co/Public/Tendering/OpportunityDetail/Index?noticeUID=CO1.NTC.7692353&amp;isFromPublicArea=True&amp;isModal=False</t>
  </si>
  <si>
    <t>OAG-VAD-0587-2025</t>
  </si>
  <si>
    <t>CO1.REQ.7814476</t>
  </si>
  <si>
    <t>LA PRESENTE ORDEN TIENE POR OBJETO: 1. APOYAR EN LA ORGANIZACIÓN Y COORDINACIÓN DEL PROGRAMA ACADÉMICO, PARA LA CORRECTA EJECUCIÓN DE LA PROGRAMACIÓN DE ASIGNATURAS Y ACTIVIDADES ESTABLECIDAS EN EL CURRÍCULO. 2. APOYAR EN LA GESTIÓN EFICIENTE DE EQUIPOS Y RECURSOS DIDÁCTICOS Y EN LA COORDINACIÓN DE LA ENTREGA OPORTUNA DE MATERIALES, INSUMOS Y RECURSOS NECESARIOS PARA EL DESARROLLO DE CLASES Y PRÁCTICAS ACADÉMICAS. 3. APOYAR EN EL FOMENTO DEL USO ADECUADO DE RECURSOS PEDAGÓGICOS Y ACADÉMICOS, GARANTIZANDO QUE SE UTILICEN CORRECTAMENTE EN FUNCIÓN DE LAS NECESIDADES DEL PROGRAMA. 4. APOYAR EN LA APLICACIÓN DE PROCEDIMIENTOS Y PROTOCOLOS ESTABLECIDOS PARA LA OPERACIÓN DEL PROGRAMA, ASEGURANDO EL CUMPLIMIENTO DE LAS NORMATIVAS ACADÉMICAS Y DE CALIDAD EDUCATIVA. 5. APOYAR LA ADMINISTRACIÓN Y ACTUALIZACIÓN DE INVENTARIOS ACADÉMICOS Y RECURSOS DE ENSEÑANZA: GESTIONAR EL INVENTARIO DE MATERIALES Y EQUIPOS PEDAGÓGICOS, ELABORANDO INFORMES PERIÓDICOS SOBRE SU ESTADO Y DISPONIBILIDAD. 6. APOYAR EL CUMPLIMIENTO DE NORMATIVAS ACADÉMICAS Y DE GESTIÓN EDUCATIVA PARA QUE EL PROGRAMA SE AJUSTE A LAS NORMATIVAS INTERNAS DE CALIDAD Y ACREDITACIÓN, ASÍ COMO AL CUMPLIMIENTO DE LOS PROTOCOLOS DE SEGURIDAD Y BIENESTAR DE LA COMUNIDAD UNIVERSITARIA. 7. APOYAR LA SUPERVISIÓN Y VERIFICACIÓN DE ACTIVIDADES ACADÉMICAS, GARANTIZANDO QUE TODAS LAS PRÁCTICAS Y ASIGNATURAS CARGADAS EN LA PLATAFORMA EDUCATIVA CUENTEN CON LA VALIDACIÓN DEL COORDINADOR ACADÉMICO. 8. APOYAR EN LA ATENCIÓN OPORTUNA A LOS ESTUDIANTES Y DOCENTES BRINDANDO SOPORTE PARA LA RESOLUCIÓN DE DUDAS, PROBLEMAS O INQUIETUDES RELACIONADAS CON EL PROGRAMA ACADÉMICO. 9. APOYAR EN LA GESTIÓN DE LA RETROALIMENTACIÓN Y MEJORA CONTINUA, RECOLECTANDO INFORMACIÓN SOBRE LA SATISFACCIÓN DEL SERVICIO ACADÉMICO, GESTIONANDO PETICIONES, QUEJAS Y SUGERENCIAS DE LOS ESTUDIANTES Y DOCENTES. 10. APOYAR EN LA REVISIÓN DE LA CARGA ACADÉMICA Y COORDINACIÓN CON LOS DOCENTES PARA ASEGURAR QUE LOS PROGRAMAS Y MATERIALES ESTÉN ACTUALIZADOS Y ALINEADOS CON LOS OBJETIVOS DEL PROGRAMA. 11. APOYAR EN LA PLANIFICACIÓN DE ACTIVIDADES EXTRACURRICULARES Y COMPLEMENTARIAS RELACIONADAS CON EL PROGRAMA ACADÉMICO, COMO TALLERES, SEMINARIOS Y EVENTOS ACADÉMICOS. 12. APOYAR EN EL SEGUIMIENTO DE LA CALIDAD EDUCATIVA MEDIANTE LA RECOPILACIÓN DE INFORMES Y RESULTADOS DE LOS ESTUDIANTES, CON EL FIN DE IMPLEMENTAR MEJORAS EN EL PROGRAMA. 13. APOYAR EN EL CUMPLIMIENTO DEL PLAN DE DESARROLLO ACADÉMICO DEL PROGRAMA, FACILITANDO LA CORRECTA IMPLEMENTACIÓN DE NUEVAS NORMATIVAS Y ESTRATEGIAS PEDAGÓGICAS.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</si>
  <si>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LIDA PATRICIA ALTUVE MARQUEZ</t>
  </si>
  <si>
    <t>https://community.secop.gov.co/Public/Tendering/OpportunityDetail/Index?noticeUID=CO1.NTC.7692702&amp;isFromPublicArea=True&amp;isModal=False</t>
  </si>
  <si>
    <t>OAG-VAD-0588-2025</t>
  </si>
  <si>
    <t>CO1.REQ.7820023</t>
  </si>
  <si>
    <t>MARVIN ALEXI GARCIA RODRIGUEZ</t>
  </si>
  <si>
    <t>https://community.secop.gov.co/Public/Tendering/OpportunityDetail/Index?noticeUID=CO1.NTC.7697549&amp;isFromPublicArea=True&amp;isModal=False</t>
  </si>
  <si>
    <t>OPSP-VAD-0589-2025</t>
  </si>
  <si>
    <t>CO1.REQ.7819831</t>
  </si>
  <si>
    <t>LA PRESENTE ORDEN TIENE POR OBJETO: 1. PRESTAR ASESORÍA EN LA PROYECCIÓN DE LAS DECISIONES A QUE HAY LUGAR EN EL TRÁMITE DE LOS PROCESOS DISCIPLINARIOS ADELANTADOS POR LA OFICINA DE CONTROL DISCIPLINARIO INTERNO. 2.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</si>
  <si>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MARTIN RAFAEL CAMPO VIVES </t>
  </si>
  <si>
    <t>https://community.secop.gov.co/Public/Tendering/OpportunityDetail/Index?noticeUID=CO1.NTC.7697849&amp;isFromPublicArea=True&amp;isModal=False</t>
  </si>
  <si>
    <t>OPSP-VAD-0590-2025</t>
  </si>
  <si>
    <t>CO1.REQ.7820039</t>
  </si>
  <si>
    <t>HEINER ALFONSO ARTEAGA CONDE</t>
  </si>
  <si>
    <t>https://community.secop.gov.co/Public/Tendering/OpportunityDetail/Index?noticeUID=CO1.NTC.7697574&amp;isFromPublicArea=True&amp;isModal=False</t>
  </si>
  <si>
    <t>OPSP-VAD-0591-2025</t>
  </si>
  <si>
    <t>CO1.REQ.7824966</t>
  </si>
  <si>
    <t>FANOR OROZCO MENDEZ</t>
  </si>
  <si>
    <t>https://community.secop.gov.co/Public/Tendering/OpportunityDetail/Index?noticeUID=CO1.NTC.7702172&amp;isFromPublicArea=True&amp;isModal=False</t>
  </si>
  <si>
    <t>OPSP-VAD-0592-2025</t>
  </si>
  <si>
    <t>CO1.REQ.7824787</t>
  </si>
  <si>
    <t>LA PRESENTE ORDEN TIENE POR OBJETO: 1. PROYECTAR ACTOS ADMINISTRATIVOS EN EL PLANO DEL DERECHO TRIBUTARIO Y DEL DERECHO ADMINISTRATIVO, TALES COMO, EMPLAZAMIENTOS, REQUERIMIENTOS ORDINARIOS, REQUERIMIENTOS ESPECIALES, LIQUIDACIONES DE AFORO, RESOLUCIONES SANCIÓN, OFICIOS DE COBRO PERSUASIVO, OFICIOS DE INVESTIGACIÓN DE BIENES, MANDAMIENTOS DE PAGO, ENTRE OTROS, CON EL FIN DE APOYAR EL PROCESO DE FISCALIZACIÓN, LIQUIDACIÓN Y COBRO DE LAS ESTAMPILLAS DEPARTAMENTALES, EN CABEZA DEL SUJETO ACTIVO DENTRO DEL CONVENIO 005 DE 2017, ES DECIR, LA GOBERNACIÓN DEL MAGDALENA. 2. PROYECTAR RESPUESTA A LAS SOLICITUDES, DERECHOS DE PETICIÓN Y REQUERIMIENTOS, REMITIDOS POR LAS DIFERENTES ENTIDADES PÚBLICAS RETENEDORAS DE LAS ESTAMPILLAS DEPARTAMENTALES Y/O ENTES DE CONTROL. 3. IDENTIFICAR CONTRIBUYENTES Y LOS AGENTES OBLIGADOS A RETENER, DECLARAR Y PAGAR EL TRIBUTO DE LAS ESTAMPILLAS. 4. ANALIZAR Y VERIFICAR LOS ACUERDOS MUNICIPALES POR MEDIO DE LOS CUALES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FORMUALR Y PROYECTAR LA SOLICITUD DE INFORMACIÓN ADICIONAL QUE SE REQUIERA DE LOS CONTRATOS OBJETO DE VERIFICACIÓN. 7. REALIZAR SEGUIMIENTO AL CUMPLIMIENTO DE LOS COMPROMISOS ADQUIRIDOS EN LAS MESAS DE TRABAJO DE LAS CUALES HIZO PARTE. 8. REALIZAR EL ESTUDIO Y PROYECTO DE RESOLUCIÓN QUE APRUEBE O NIEGUE LAS PROPUESTAS DE PAGO QUE PRESENTEN LAS ENTIDADES RETENEDORAS DE LAS ESTAMPILLAS DEPARTAMENTALES. 9. REALIZAR SEGUIMIENTO Y CONTROL A LOS ACUERDOS DE PAGO DECRETADOS.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ASISTIR A LAS MESAS DE TRABAJO, CAPACITACIONES Y/O REUNIONES AGENDADAS POR LA COORDINACIÓN, PREVIO AVISO Y ACUERDO CON EL SUPERVISOR (A) DE LA ORDEN. 13. ELABORAR Y REMITIR INFORME FINAL DE LAS ENTIDADES VERIFICADAS CON LAS EVIDENCIAS DE CADA CASO AL PROFESIONAL ESPECIALIZADO, Y AL PROFESIONAL UNIVERSITARIO ENCARGADO DEL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</si>
  <si>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NICOLLE ANDREA MENDOZA MEDINA</t>
  </si>
  <si>
    <t>https://community.secop.gov.co/Public/Tendering/OpportunityDetail/Index?noticeUID=CO1.NTC.7701989&amp;isFromPublicArea=True&amp;isModal=False</t>
  </si>
  <si>
    <t>OPSP-VAD-0593-2025</t>
  </si>
  <si>
    <t>CO1.REQ.7819407</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</si>
  <si>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SALUD. 3. APOYAR A LA DIRECCIÓN DE BIENESTAR UNIVERSITARIO EN EL SEGUIMIENTO DE LOS CASOS DE ESTUDIANTES Y DOCENTES CON DIFICULTADES REPORTADOS POR LA FACULTAD DE SALUD. 4. ENTREGAR DE MANERA OPORTUNA Y BAJO SU RESPONSABILIDAD LOS INFORMES QUE SE LE SOLICITEN PARA SER PRESENTADOS A LA DIRECCIÓN, CON SOPORTES ESTADÍSTICOS Y DILIGENCIAR OPORTUNAMENTE TODOS LOS FORMATOS ESTABLECIDOS POR BIENESTAR UNIVERSITARIO EN EL SISTEMA DE GESTIÓN DE LA CALIDAD. 5. APOYAR A LA DIRECCIÓN DE BIENESTAR UNIVERSITARIO EN LA PARTICIPACIÓN DE LOS ESTUDIANTES DE LA FACULTAD DE SALUD,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9. APOYAR EN LA PARTICIPACIÓN DE LOS DIFERENTES EVENTOS REALIZADOS POR LA DIRECCIÓN DE BIENESTAR UNIVERSITARIO, BIENVENIDA A LOS ESTUDIANTES, SEMANA CULTURAL. 10.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</si>
  <si>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JOSE IGNACIO BARROS CASTAÑEDA </t>
  </si>
  <si>
    <t>https://community.secop.gov.co/Public/Tendering/OpportunityDetail/Index?noticeUID=CO1.NTC.7696668&amp;isFromPublicArea=True&amp;isModal=False</t>
  </si>
  <si>
    <t>OPSP-VAD-0594-2025</t>
  </si>
  <si>
    <t>CO1.REQ.7818586</t>
  </si>
  <si>
    <t>MAYRA ALEJANDRA PUELLO GONZALEZ</t>
  </si>
  <si>
    <t>https://community.secop.gov.co/Public/Tendering/OpportunityDetail/Index?noticeUID=CO1.NTC.7697255&amp;isFromPublicArea=True&amp;isModal=False</t>
  </si>
  <si>
    <t>OAG-VAD-0595-2025</t>
  </si>
  <si>
    <t>CO1.REQ.7837627</t>
  </si>
  <si>
    <t>HUMBERTO DE LEON MORALES</t>
  </si>
  <si>
    <t>https://community.secop.gov.co/Public/Tendering/OpportunityDetail/Index?noticeUID=CO1.NTC.7714767&amp;isFromPublicArea=True&amp;isModal=False</t>
  </si>
  <si>
    <t>OAG-VAD-0596-2025</t>
  </si>
  <si>
    <t>CO1.REQ.7837923</t>
  </si>
  <si>
    <t>LA PRESENTE ORDEN TIENE POR OBJETO: 1. APOYAR EN LA CONVOCATORIA Y EJECUCIÓN DE ACTIVIDADES REALIZADAS EN EL CENTRO DE ATENCIÓN INTEGRAL. 2. APOYAR LA IMPLEMENTACIÓN DE ESTRATEGIAS DE PROMOCIÓN DE LOS SERVICIOS Y ACTIVIDADES DEL CENTRO DE ATENCIÓN INTEGRAL A LA INFANCIA. 3. APOYAR EN LOS REQUERIMIENTOS DE LAS ACTIVIDADES PROGRAMADAS POR LA COORDINACIÓN DEL CENTRO DE ATENCIÓN INTEGRAL A LA PRIMERA INFANCIA 4. APOYAR EN EL DILIGENCIAMIENTO OPORTUNO DE LOS FORMATOS ESTABLECIDOS POR BIENESTAR UNIVERSITARIO EN EL SISTEMA DE GESTIÓN DE LA CALIDAD EN LOS DIFERENTES EVENTOS DEL CENTRO ATENCIÓN INTEGRAL A LA INFANCIA. 5. APOYAR EN LA PARTICIPACIÓN DE LOS DIFERENTES EVENTOS REALIZADOS POR LA DIRECCIÓN DE BIENESTAR UNIVERSITARIO: BIENVENIDA ESTUDIANTES Y SEMANA CULTURAL. 6.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</si>
  <si>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KELLY DAYANA ROMANO MOLINA</t>
  </si>
  <si>
    <t>https://community.secop.gov.co/Public/Tendering/OpportunityDetail/Index?noticeUID=CO1.NTC.7714943&amp;isFromPublicArea=True&amp;isModal=False</t>
  </si>
  <si>
    <t>OAG-VAD-0597-2025</t>
  </si>
  <si>
    <t>CO1.REQ.7838037</t>
  </si>
  <si>
    <t>JESUS DAVID NAVARRO ROCHA</t>
  </si>
  <si>
    <t>https://community.secop.gov.co/Public/Tendering/OpportunityDetail/Index?noticeUID=CO1.NTC.7715123&amp;isFromPublicArea=True&amp;isModal=False</t>
  </si>
  <si>
    <t>OAG-VAD-0598-2025</t>
  </si>
  <si>
    <t>CO1.REQ.7838072</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</si>
  <si>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</si>
  <si>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MARTIN JOSE LLANOS PERTUZ</t>
  </si>
  <si>
    <t>https://community.secop.gov.co/Public/Tendering/OpportunityDetail/Index?noticeUID=CO1.NTC.7714982&amp;isFromPublicArea=True&amp;isModal=False</t>
  </si>
  <si>
    <t>OPSP-VAD-0599-2025</t>
  </si>
  <si>
    <t>CO1.REQ.7838125</t>
  </si>
  <si>
    <t>LA PRESENTE ORDEN TIENE POR OBJETO: 1. APOYAR EN LA FORMULACIÓN, EVALUACIÓN Y GESTIÓN DE PROYECTOS A CARGO DE LA DIRECCIÓN ADMINISTRATIVA Y SUS GRUPOS DE TRABAJO, ASEGURANDO SU ALINEACIÓN CON LOS OBJETIVOS ESTRATÉGICOS DE LA UNIVERSIDAD. 2. APOYAR EN EL SEGUIMIENTO Y CONTROL DE LAS ACTIVIDADES DE GESTIÓN A CARGO DE LA DIRECCIÓN ADMINISTRATIVA Y SUS GRUPOS DE TRABAJO ADSCRITOS. 3. APOYAR EN LA GESTIÓN DE ADQUISICIÓN DE BIENES EN EL EXTERIOR, ASEGURANDO EL CUMPLIMIENTO DE LOS REQUISITOS TÉCNICOS, ADMINISTRATIVOS Y NORMATIVOS. 4. APOYAR EN COORDINACIÓN CON LA DIRECCIÓN DE COMUNICACIONES EL DISEÑO E IMPLEMENTACIÓN DE ESTRATEGIAS Y PLANES DE COMUNICACIÓN PARA LA DIFUSIÓN EFECTIVA DE LOS PROCESOS Y ACTIVIDADES DE LA DIRECCIÓN ADMINISTRATIVA Y SUS GRUPOS DE TRABAJO. 5. ELABORAR INFORMES DE GESTIÓN Y SEGUIMIENTO SOBRE LOS PROYECTOS Y ACTIVIDADES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</si>
  <si>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GINA CAMILA ATUNES MENDIVIL</t>
  </si>
  <si>
    <t>https://community.secop.gov.co/Public/Tendering/OpportunityDetail/Index?noticeUID=CO1.NTC.7715420&amp;isFromPublicArea=True&amp;isModal=False</t>
  </si>
  <si>
    <t>OPSP-VAD-0600-2025</t>
  </si>
  <si>
    <t>CO1.REQ.7838418</t>
  </si>
  <si>
    <t>STIVENSON GÓMEZ MANJARRES</t>
  </si>
  <si>
    <t>https://community.secop.gov.co/Public/Tendering/OpportunityDetail/Index?noticeUID=CO1.NTC.7715445&amp;isFromPublicArea=True&amp;isModal=False</t>
  </si>
  <si>
    <t>OPSP-VAD-0601-2025</t>
  </si>
  <si>
    <t>CO1.REQ.7838507</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</si>
  <si>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LA PARTICIPACIÓN DE LOS DIFERENTES EVENTOS REALIZADOS POR LA DIRECCIÓN DE BIENESTAR UNIVERSITARIO: BIENVENIDA ESTUDIANTES Y SEMANA CULTURAL 8. APOYAR EN LA PARTICIPACIÓN DE EVENTOS ACADÉMICOS, CIENTÍFICOS, ARTÍSTICOS, CULTURALES, DEPORTIVOS, DE SALUD Y DESARROLLO HUMANO DENTRO Y FUERA DEL LUGAR HABITUAL DE LA EJECUCIÓN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</si>
  <si>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ROSSANA DIAZ ORTIZ</t>
  </si>
  <si>
    <t>https://community.secop.gov.co/Public/Tendering/OpportunityDetail/Index?noticeUID=CO1.NTC.7715494&amp;isFromPublicArea=True&amp;isModal=False</t>
  </si>
  <si>
    <t>OPSP-VAD-0602-2025</t>
  </si>
  <si>
    <t>CO1.REQ.7838173</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</si>
  <si>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GENERAL DE LA REPÚBLICA.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APOYAR A LAS ENTIDADES AGENTES RETENEDORAS EN EL PROCESO DE FISCALIZACIÓN DE LAS ESTAMPILLAS DEPARTAMENTALES. 13. ASISTIR A LAS REUNIONES, CAPACITACIONES Y/O MESAS DE TRABAJO PROGRAMADAS, PREVIO ACUERDO CON EL SUPERVISOR (A) DE LA ORDEN. 14. VERIFICAR QUE LAS ENTIDADES RETENEDORAS CUMPLAN CON EL PROCESO DE LIQUIDAR, RETENER, DECLARAR Y GIRAR LAS ESTAMPILLAS DEPARTAMENTALES.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</si>
  <si>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DILIA MARIA VELASQUEZ ACOSTA</t>
  </si>
  <si>
    <t>https://community.secop.gov.co/Public/Tendering/OpportunityDetail/Index?noticeUID=CO1.NTC.7719087&amp;isFromPublicArea=True&amp;isModal=False</t>
  </si>
  <si>
    <t>OPSP-VAD-0603-2025</t>
  </si>
  <si>
    <t>CO1.REQ.7837157</t>
  </si>
  <si>
    <t>DINAIRIS PAOLA NORIEGA URIELES</t>
  </si>
  <si>
    <t>https://community.secop.gov.co/Public/Tendering/OpportunityDetail/Index?noticeUID=CO1.NTC.7714813&amp;isFromPublicArea=True&amp;isModal=False</t>
  </si>
  <si>
    <t>OAG-VAD-0604-2025</t>
  </si>
  <si>
    <t>CO1.REQ.7837732</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</si>
  <si>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14. APOYAR LAS ACTIVIDADES DE PARAMETRIZACIÓN, REGISTRO, DOCUMENTACIÓN Y ACTUALIZACIÓN DE LOS SISTEMAS INFORMÁTICOS, PLATAFORMAS Y DEMÁS APLICATIVOS QUE DAN SOPORTE A LOS DIFERENTES SERVICIOS QUE PRESTA EL GRUPO REDAL A LA COMUNIDAD ACADÉMICA Y EXTERNA A NUESTRA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</si>
  <si>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WILMA JOSE PINTO CRISTHOFFER</t>
  </si>
  <si>
    <t>https://community.secop.gov.co/Public/Tendering/OpportunityDetail/Index?noticeUID=CO1.NTC.7714836&amp;isFromPublicArea=True&amp;isModal=False</t>
  </si>
  <si>
    <t>OAG-VAD-0605-2025</t>
  </si>
  <si>
    <t>CO1.REQ.7837457</t>
  </si>
  <si>
    <t>LA PRESENTE ORDEN TIENE POR OBJETO: 1. APOYAR AL GRUPO INTERNO DE SERVICIOS GENERALES EN LA ATENCIÓN USUARIOS.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ELÉCTRICOS, VEHÍCULOS INSTITUCIONALES, ASCENSORES, SOLDADURA, CERRAJERÍA, POLARIZADOS, LAVADO DE ALBERCAS, CARPINTERÍA EN MADERA Y PLANTAS ELÉCTRICAS.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</si>
  <si>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DIANA MARIA CANTILLO SANTRICH</t>
  </si>
  <si>
    <t>https://community.secop.gov.co/Public/Tendering/OpportunityDetail/Index?noticeUID=CO1.NTC.7714653&amp;isFromPublicArea=True&amp;isModal=False</t>
  </si>
  <si>
    <t>OAG-VAD-0606-2025</t>
  </si>
  <si>
    <t>CO1.REQ.7841247</t>
  </si>
  <si>
    <t>IRINA LINERO LADINO</t>
  </si>
  <si>
    <t>https://community.secop.gov.co/Public/Tendering/OpportunityDetail/Index?noticeUID=CO1.NTC.7718823&amp;isFromPublicArea=True&amp;isModal=False</t>
  </si>
  <si>
    <t>OAG-VAD-0607-2025</t>
  </si>
  <si>
    <t>CO1.REQ.7841643</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</si>
  <si>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Y EL PROGRAMA DE INGENIERÍA DE SISTEMAS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</si>
  <si>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DANIEL ALFONSO SERRANO ROMERO</t>
  </si>
  <si>
    <t>https://community.secop.gov.co/Public/Tendering/OpportunityDetail/Index?noticeUID=CO1.NTC.7718955&amp;isFromPublicArea=True&amp;isModal=False</t>
  </si>
  <si>
    <t>OAG-VAD-0608-2025</t>
  </si>
  <si>
    <t>CO1.REQ.7856865</t>
  </si>
  <si>
    <t>LA PRESENTE ORDEN TIENE POR OBJETO: 1. APOYAR EN LA ORGANIZACIÓN Y EJECUCIÓN DE ACTIVIDADES LÚDICO- DEPORTIVAS (RECREATIVAS, FORMATIVAS Y COMPETITIVAS) EN LA DISCIPLINA ASIGNADA, SIGUIENDO UN CRONOGRAMA ESTABLECIDO Y ASEGURANDO LA DISPONIBILIDAD DE MATERIALES Y LISTAS DE ASISTENCIA. 2. APOYAR EN LA DIFUSIÓN DE ACTIVIDADES DEPORTIVAS A TRAVÉS DE CANALES INSTITUCIONALES, ORGANIZANDO CARTELERAS, REDACTANDO CORREOS ELECTRÓNICOS CON INFORMACIÓN CLARA Y COLABORANDO EN LA GESTIÓN DE PUBLICACIONES EN REDES SOCIALES. 3. APOYAR EN LA PLANIFICACIÓN Y LOGÍSTICA DE EVENTOS DEPORTIVOS INTERNOS Y EXTERNOS, ORGANIZANDO DOCUMENTOS, LISTAS DE PARTICIPANTES, DISTRIBUCIÓN DE MATERIALES Y REGISTRO DE DATOS IMPORTANTES DURANTE LOS ENCUENTROS. 4. ELABORAR INFORMES ESTADÍSTICOS MENSUALES SOBRE LAS ACTIVIDADES REALIZADAS, RECOPILANDO INFORMACIÓN SOBRE LA PARTICIPACIÓN Y REGISTRANDO DATOS EN FORMATOS PREDEFINIDOS PARA GENERAR REPORTES CLAROS Y ORGANIZADOS. 5. COMPLETAR LOS FORMATOS DEL SISTEMA DE GESTIÓN DE CALIDAD REQUERIDOS POR LA DIRECCIÓN DE BIENESTAR UNIVERSITARIO, ASEGURANDO QUE LA INFORMACIÓN REGISTRADA SEA CORRECTA Y ESTÉ ACTUALIZADA. 6. ASISTIR Y PARTICIPAR EN EVENTOS ORGANIZADOS POR LA INSTITUCIÓN, DOCUMENTANDO SU PARTICIPACIÓN CON REGISTROS SIMPLES Y BIEN ORGANIZADOS. 7. REALIZAR INVENTARIOS PERIÓDICOS DE MATERIALES DEPORTIVOS, LLEVANDO UN CONTROL DETALLADO DE SU ESTADO Y CANTIDAD, REGISTRANDO CUALQUIER CAMBIO Y REPORTANDO NECESIDADES DE REPOSICIÓN O MANTENIMIENTO. 8. APOYAR EN LA ATENCIÓN A LOS USUARIOS QUE REQUIERAN INFORMACIÓN SOBRE LOS SERVICIOS DE BIENESTAR UNIVERSITARIO EN SUS DIFERENTES ÁREAS, BRINDANDO RESPUESTAS CLARAS Y ASEGURANDO LA CORRECTA ORIENTACIÓN A LOS ESTUDIANTES Y DEMÁS MIEMBROS DE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</si>
  <si>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STEFFAN ANDERSON VERGARA TORRES</t>
  </si>
  <si>
    <t>https://community.secop.gov.co/Public/Tendering/OpportunityDetail/Index?noticeUID=CO1.NTC.7734549&amp;isFromPublicArea=True&amp;isModal=False</t>
  </si>
  <si>
    <t>OPSP-VAD-0609-2025</t>
  </si>
  <si>
    <t>CO1.REQ.7856992</t>
  </si>
  <si>
    <t>LA PRESENTE ORDEN TIENE POR OBJETO: 1. APOYAR EN EL DISEÑO Y COORDINACIÓN DEL PLAN ANUAL DE ACTIVIDADES DE LA CLÍNICA DE SIMULACIÓN. 2. APOYAR LA DIRECCIÓN Y SUPERVISIÓN DEL PERSONAL TÉCNICO Y ADMINISTRATIVO DE LA CLÍNICA. 3. APOYAR EN LA GESTIÓN  DEL MANTENIMIENTO DE LOS SIMULADORES Y EQUIPOS. 4. APOYAR A LA CLÍNICA CON EL FIN QUE SE GARANTICE EL CUMPLIMEINTO DE LOS ESTÁNDARES DE ACREDITACIÓN Y NORMATIVAS NACIONALES E INTERNACIONALES. 5. MANTENER COMUNICACIÓN CON LAS DISTINTAS ÁREAS ACADÉMICAS PARA INTEGRAR LA SIMULACIÓN EN LOS PLANES DE ESTUDIO. 6. DESARROLLAR METODOLOGÍAS DE ENSEÑANZA BASADAS EN SIMULACIÓN PARA FORTALECER EL APRENDIZAJE DE LOS ESTUDIANTES. 7. APOYAR EN LA COORDINACIÓN DE LA FORMACIÓN CONTINUA DEL PROFESORADO EN EL USO DE SIMULADORES Y TÉCNICAS DE ENSEÑANZA INNOVADORAS. 8. IMPLEMENTAR SISTEMAS DE EVALUACIÓN QUE MIDAN EL IMPACTO DE LA SIMULACIÓN EN LA FORMACIÓN DE LOS ESTUDIANTES. 9. FOMENTAR LA INVESTIGACIÓN EN SIMULACIÓN CLÍNICA, INCENTIVANDO PUBLICACIONES Y PROYECTOS INNOVADORES. 10. PROMOVER LA COLABORACIÓN ENTRE DISTINTAS CARRERAS DE LA FACULTAD DE CIENCIAS DE LA SALUD PARA EL TRABAJO EN EQUIPO Y LA SIMULACIÓN INTERPROFESIONAL. 11. APOYAR EN LA SUPERVISIÓN DEL USO, MANTENIMIENTO Y ACTUALIZACIÓN DE LOS SIMULADORES Y MATERIAL DE LA CLÍNICA. 12. APOYAR EN EL DISEÑO Y COORDINACIÓN DE LA EJECUCIÓN DE LOS ESCENARIOS CLÍNICOS SEGÚN LAS NECESIDADES DE ENSEÑANZA. 13. APOYAR EN EL ASEGURAMIENTO DEL CUMPLIMIENTO DE PROTOCOLOS DE SEGURIDAD EN LA CLÍNICA DE SIMULACIÓN. 14. BRINDAR APOYO EN LA PLANIFICACIÓN Y EJECUCIÓN DE SESIONES DE SIMULACIÓN. 15. APOYAR LA COORDINACIÓN DE CONVENIOS CON HOSPITALES, CENTROS DE SALUD Y OTRAS UNIVERSIDADES PARA MEJORAR LA PRÁCTICA Y 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</si>
  <si>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LILIANA ELIZABETH MORELLI ANCHILA</t>
  </si>
  <si>
    <t>https://community.secop.gov.co/Public/Tendering/OpportunityDetail/Index?noticeUID=CO1.NTC.7734689&amp;isFromPublicArea=True&amp;isModal=False</t>
  </si>
  <si>
    <t>OPSP-VAD-0610-2025</t>
  </si>
  <si>
    <t>CO1.REQ.7857346</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</si>
  <si>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</si>
  <si>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MIGUEL ANGEL LOPEZ TERNERA</t>
  </si>
  <si>
    <t>https://community.secop.gov.co/Public/Tendering/OpportunityDetail/Index?noticeUID=CO1.NTC.7735637&amp;isFromPublicArea=True&amp;isModal=False</t>
  </si>
  <si>
    <t>OAG-VAD-0611-2025</t>
  </si>
  <si>
    <t>CO1.REQ.7857107</t>
  </si>
  <si>
    <t>ROCIO DEL PILAR PONCE DIAZ</t>
  </si>
  <si>
    <t>https://community.secop.gov.co/Public/Tendering/OpportunityDetail/Index?noticeUID=CO1.NTC.7734324&amp;isFromPublicArea=True&amp;isModal=False</t>
  </si>
  <si>
    <t>OAG-VAD-0612-2025</t>
  </si>
  <si>
    <t>CO1.REQ.7857032</t>
  </si>
  <si>
    <t>LA PRESENTE ORDEN TIENE POR OBJETO: 1. APOYAR EN EL SEGUIMIENTO AL INVENTARIO DE LOS INSUMOS NECESARIOS PARA EL FUNCIONAMIENTO DE LOS LABORATORIOS DEL PROGRAMA DE ANTROPOLOGÍA (ARQUEOLOGÍA Y BIOANTROPLOGÍA). 2. APOYAR EN LA REVISIÓN Y VERIFICACIÓN DEL CUMPLIMIENTO DE LOS PROTOCOLOS PARA INGRESAR Y USAR LOS ELEMENTOS DE LOS LABORATORIOS. 3. APOYAR LA REALIZACIÓN DE LAS JORNADAS DE DIVULGACIÓN DE LOS PROCESOS INVESTIGATIVOS QUE SE REALIZAN EN LOS LABORATORIOS. 4. APOYAR EN EL ACCESO EL ACCESO A LOS DOCENTES, ESTUDIANTES Y PERSONAS EN GENERAL DE LA COMUNIDAD UNIVERSITARIA Y SAMARIA CON EL RESPECTIVO PERMISO. 5. APOYAR EN LA REALIZACIÓN DEL CALENDARIO DE DISPONIBILIDAD DE LOS LABORATORIOS.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</si>
  <si>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CARLOS MEIKOLL PARRA CUEVAS</t>
  </si>
  <si>
    <t>HUGO DAVID DURAN GAMARRA</t>
  </si>
  <si>
    <t>https://community.secop.gov.co/Public/Tendering/OpportunityDetail/Index?noticeUID=CO1.NTC.7734438&amp;isFromPublicArea=True&amp;isModal=False</t>
  </si>
  <si>
    <t>OAG-VAD-0613-2025</t>
  </si>
  <si>
    <t>CO1.REQ.7867790</t>
  </si>
  <si>
    <t>LA PRESENTE ORDEN TIENE POR OBJETO 1) APOYAR EN LA ORGANIZACIÓN, ESCANEO Y PREPARACIÓN PARA LA TRASFERENCIA AL ARCHIVO HISTÓRICO DEL CREO AL ARCHIVO CENTRAL DE UNIMAGDALENA. 2) ORGANIZAR LOS DOCUMENTOS Y EXPEDIENTES DEL ARCHIVO HISTÓRICO DEL CREO, 3) ELABORAR INVENTARIO DOCUMENTAL DE LOS ARCHIVOS EN EL CREO, 4) APOYAR EN LAS LABORES DE REPROGRAFÍA EN LO REFERENTE AL MANEJO DEL ARCHIVO HISTÓRICO DEL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</si>
  <si>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KAREN ROCIO SARMIENTOPEREZ VILLARREAL</t>
  </si>
  <si>
    <t>https://community.secop.gov.co/Public/Tendering/OpportunityDetail/Index?noticeUID=CO1.NTC.7745071&amp;isFromPublicArea=True&amp;isModal=False</t>
  </si>
  <si>
    <t>OAG-VAD-0614-2025</t>
  </si>
  <si>
    <t>CO1.REQ.7886094</t>
  </si>
  <si>
    <t>LA PRESENTE ORDEN TIENE POR OBJETO: 1. APOYAR LA EJECUCIÓN DE ACTIVIDADES EN EL EL PLAN INTEGRADOR DE LOS PUEBLOS INDÍGENAS DESDE LA VICERRECTORÍA DE EXTENSIÓN Y PROYECCIÓN SOCIAL. 2. APOYAR COMO ENLACE DE LA UNIVERSIDAD CON LAS AUTORIDADES TRADICIONALES DE LOS PUEBLOS INDÍGENAS EN ACTIVIDADES DE INTERCULTURALIDAD DESARROLLADAS POR LA VICERRECTORÍA DE EXTENSIÓN Y PROYECCIÓN SOCIAL. 3. APOYAR LA ORGANIZACIÓN DE EVENTOS ACADÉMICOS E INVESTIGATIVOS INTERCULTURALES.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</si>
  <si>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GUNNAWIA MATILDE CHAPARRO IZQUIERDO</t>
  </si>
  <si>
    <t>https://community.secop.gov.co/Public/Tendering/OpportunityDetail/Index?noticeUID=CO1.NTC.7763490&amp;isFromPublicArea=True&amp;isModal=False</t>
  </si>
  <si>
    <t>https://community.secop.gov.co/Public/Tendering/OpportunityDetail/Index?noticeUID=CO1.NTC.7481939&amp;isFromPublicArea=True&amp;isModal=False</t>
  </si>
  <si>
    <t>LAURA MORALES GUERRERO</t>
  </si>
  <si>
    <t>DAYANA GUTIERREZ GUERRERO</t>
  </si>
  <si>
    <t>CO1.REQ.7602784</t>
  </si>
  <si>
    <t>OPSP-FHU-0009-2025</t>
  </si>
  <si>
    <t>https://community.secop.gov.co/Public/Tendering/OpportunityDetail/Index?noticeUID=CO1.NTC.7472484&amp;isFromPublicArea=True&amp;isModal=False</t>
  </si>
  <si>
    <t>YAMILETH FLORIAN MARTINEZ</t>
  </si>
  <si>
    <t xml:space="preserve">
 1. APOYAR A LA DECANA EN LA COORDINACIÓN ACADÉMICA DEL PROGRAMA DE POSGRADOS MAESTRÍA EN ANTROPOLOGÍA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 10. APOYAR A LA DECANA IMPULSANDO LAS INSCRIPCIONES EN LOS PROGRAMAS DE POSGRADOS DE LA FACULTAD DE HUMANIDADES CON EL FIN DE AUMENTAR EL NÚMERO DE ESTUDIANTES REQUERIDOS PARA APERTURAR COHORTES..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</si>
  <si>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CO1.REQ.7592889</t>
  </si>
  <si>
    <t>OPSP-FHU-0008-2025</t>
  </si>
  <si>
    <t>https://community.secop.gov.co/Public/Tendering/OpportunityDetail/Index?noticeUID=CO1.NTC.7472459&amp;isFromPublicArea=True&amp;isModal=False</t>
  </si>
  <si>
    <t>MARIANYS DE JESUS PEÑALOZA VIZCAINO</t>
  </si>
  <si>
    <t>CO1.REQ.7592876</t>
  </si>
  <si>
    <t>OPSP-FHU-0007-2025</t>
  </si>
  <si>
    <t>https://community.secop.gov.co/Public/Tendering/OpportunityDetail/Index?noticeUID=CO1.NTC.7472439&amp;isFromPublicArea=True&amp;isModal=False</t>
  </si>
  <si>
    <t>MARGIE MILENA SILVA OLAYA</t>
  </si>
  <si>
    <t>CO1.REQ.7592862</t>
  </si>
  <si>
    <t>OPSP-FHU-0006-2025</t>
  </si>
  <si>
    <t>https://community.secop.gov.co/Public/Tendering/OpportunityDetail/Index?noticeUID=CO1.NTC.7471611&amp;isFromPublicArea=True&amp;isModal=False</t>
  </si>
  <si>
    <t>JUAN ANGEL BERMUDEZ CHARRIS</t>
  </si>
  <si>
    <t>CO1.REQ.7592815</t>
  </si>
  <si>
    <t>OPSP-FHU-0005-2025</t>
  </si>
  <si>
    <t>https://community.secop.gov.co/Public/Tendering/OpportunityDetail/Index?noticeUID=CO1.NTC.7470949&amp;isFromPublicArea=True&amp;isModal=False</t>
  </si>
  <si>
    <t>GINNA LIZETH GONZALEZ CAMPO</t>
  </si>
  <si>
    <t>CO1.REQ.7592052</t>
  </si>
  <si>
    <t>OPSP-FHU-0004-2025</t>
  </si>
  <si>
    <t>https://community.secop.gov.co/Public/Tendering/OpportunityDetail/Index?noticeUID=CO1.NTC.7470439&amp;isFromPublicArea=True&amp;isModal=False</t>
  </si>
  <si>
    <t>ELIANA MARCELA QUINTERO HENRIQUEZ</t>
  </si>
  <si>
    <t xml:space="preserve">
 1. APOYAR A LA DECANA EN LA COORDINACIÓN ACADÉMICA DEL PROGRAMA DE POSGRADOS MAESTRÍA EN ARGUMENTACIÓN JURÍDICA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 10. APOYAR A LA DECANA IMPULSANDO LAS INSCRIPCIONES EN LOS PROGRAMAS DE POSGRADOS DE LA FACULTAD DE HUMANIDADES CON EL FIN DE AUMENTAR EL NÚMERO DE ESTUDIANTES REQUERIDOS PARA APERTURAR COHORTES.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</si>
  <si>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CO1.REQ.7591957</t>
  </si>
  <si>
    <t>OPSP-FHU-0003-2025</t>
  </si>
  <si>
    <t>https://community.secop.gov.co/Public/Tendering/OpportunityDetail/Index?noticeUID=CO1.NTC.7459676&amp;isFromPublicArea=True&amp;isModal=False</t>
  </si>
  <si>
    <t>ANGIE CAMILA LAVALLE CASTILLO</t>
  </si>
  <si>
    <t>CO1.REQ.7581027</t>
  </si>
  <si>
    <t>OPSP-FHU-0002-2025</t>
  </si>
  <si>
    <t>https://community.secop.gov.co/Public/Tendering/OpportunityDetail/Index?noticeUID=CO1.NTC.7459162&amp;isFromPublicArea=True&amp;isModal=False</t>
  </si>
  <si>
    <t>EDGAR ANDRES PABON RUBIO</t>
  </si>
  <si>
    <t>CO1.REQ.7579919 </t>
  </si>
  <si>
    <t>OPSP-FHU-0001-2025</t>
  </si>
  <si>
    <t>FACULTAD DE HUMANIDADES</t>
  </si>
  <si>
    <t>https://community.secop.gov.co/Public/Tendering/ContractNoticePhases/View?PPI=CO1.PPI.37850754&amp;isFromPublicArea=True&amp;isModal=False</t>
  </si>
  <si>
    <t>MONICA PATRICIA PACHECO BENJUMEA</t>
  </si>
  <si>
    <t xml:space="preserve">SUMINISTRO DE INSUMOS PARA EL DESARROLLO DE LAS SESIONES PRÁCTICAS DE LAS ASIGNATURAS: PASTELERÍA BÁSICA, PANADERÍA BÁSICA, COCINA CARIBEÑA, COCINA FRANCESA, COCINA COLOMBIANA, COCINA ANCESTRAL Y BEBIDAS TRADICIONALES Y ARTESANALES DE COLOMBIA, CORRESPONDIENTES AL PERÍODO 2025-I Y COMPLEMENTARIO PARA TÉCNICO LABORAL EN COCINA TRADICIONAL COLOMBIANA DEL CENTRO PARA LA REGIONALIZACIÓN DE LA EDUCACIÓN Y LAS OPORTUNIDADES – CREO. PARÁGRAFO: EL CONTRATISTA DEBERÁ ENTREGAR LOS ELEMENTOS CONTRATADOS DE CONFORMIDAD CON LAS ESPECIFICACIONES, EN BUEN ESTADO Y LAS CANTIDADES SOLICITADAS POR UNIMAGDALENA. SÓLO SE PAGARÁN LOS ELEMENTOS Y CANTIDADES REALMENTE RECIBIDAS POR PARTE DEL SUPERVISOR. </t>
  </si>
  <si>
    <t>CO1.REQ.7864287</t>
  </si>
  <si>
    <t>OSM-CREO-0001-2025</t>
  </si>
  <si>
    <t>https://community.secop.gov.co/Public/Tendering/ContractNoticePhases/View?PPI=CO1.PPI.37757439&amp;isFromPublicArea=True&amp;isModal=False</t>
  </si>
  <si>
    <t>DAVID RAFAEL DE LA ROSA CERVANTES</t>
  </si>
  <si>
    <t>MARINELA TRUJILLO ESMERAL</t>
  </si>
  <si>
    <t>DESARROLLAR LAS SIGUIENTES ACTIVIDADES ADMINISTRATIVAS RELACIONADAS CON EL CONVENIO INTERADMINISTRATIVO SUSCRITO CON EL DEPARTAMENTO DE CESAR – FONDO DEPARTAMENTAL PARA LA EDUCACIÓN SUPERIOR – FEDESCESAR Y LA UNIVERSIDAD DEL MAGDALENA, DURANTE EL PERÍODO 2025-I: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 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 SOPORTE EN PAPEL COMO ELECTRÓNICO, CONFORME A LAS DISPOSICIONES QUE EN MATERIA DE GESTIÓN DOCUMENTAL SE ADOPTEN EN LA UNIMAGDALENA Y EL DEPARTAMENTO DE CESAR.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</si>
  <si>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CO1.REQ.7835955</t>
  </si>
  <si>
    <t>https://community.secop.gov.co/Public/Tendering/ContractNoticePhases/View?PPI=CO1.PPI.37700055&amp;isFromPublicArea=True&amp;isModal=False</t>
  </si>
  <si>
    <t>MARIA ALEJANDRA PEREZ FERNANDEZ</t>
  </si>
  <si>
    <t>DESARROLLAR LAS SIGUIENTES ACTIVIDADES BRINDANDO ASESORÍA EN LOS PROCESOS ADMINISTRATIVOS DEL CONVENIO MARCO GENERAL DE COOPERACIÓN CELEBRADO ENTRE EL INSTITUTO NACIONAL DE FORMACIÓN TÉCNICA PROFESIONAL “HUMBERTO VELÁSQUEZ GARCÍA”-INFOTEP, Y LA UNIVERSIDAD DEL MAGDALENA: 1) BRINDAR ASESORÍA EN LOS REPORTES Y/O INFORMES REQUERIDOS DE LOS CONVENIOS. 2) APOYAR EN LA ATENCIÓN DE INQUIETUDES Y SOLICITUDES DE LOS ESTUDIANTES RESPECTO AL CONVENIO. 3) BRINDAR ASESORÍA EN LA GESTIÓN DE RESPUESTAS A PETICIONES, QUEJAS, RECLAMOS Y DERECHOS DE PETICIÓN RELACIONADOS CON EL CONVENIO.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</si>
  <si>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CO1.REQ.7819358</t>
  </si>
  <si>
    <t>OPSP-CREO-0037-2025</t>
  </si>
  <si>
    <t>https://community.secop.gov.co/Public/Tendering/ContractNoticePhases/View?PPI=CO1.PPI.37698972&amp;isFromPublicArea=True&amp;isModal=False</t>
  </si>
  <si>
    <t>RUTH SEVERICHE MONTAGUTH</t>
  </si>
  <si>
    <t>7/02/025</t>
  </si>
  <si>
    <t>JESUS SALVADOR DIAZ VILORIA</t>
  </si>
  <si>
    <t>DESARROLLAR LAS SIGUIENTES ACTIVIDADES ADMINISTRATIVAS COMO ENLACE DE LOS CENTROS TUTORIALES Y CENTROS DE ESTUDIO DEL CENTRO PARA LA REGIONALIZACIÓN DE LA EDUCACIÓN Y LAS OPORTUNIDADES-CREO: 1.) ASESORAR EN LA ELABORACIÓN DEL PLAN DE TRABAJO DE ACTIVIDADES, DETALLANDO OBJETIVOS, FECHAS, METODOLOGÍAS, METAS ACORDES CON LAS DIRECTRICES IMPARTIDAS A LAS ACTIVIDADES PROGRAMADAS DESDE EL CREO. 2.) IMPULSAR LA ARTICULACIÓN ENTRE BIENESTAR UNIVERSITARIO Y TODOS LOS PROGRAMAS ACADÉMICOS DEL CREO. 3.) GESTIONAR EL SEGUIMIENTO DE LA DIRECCIÓN DE BIENESTAR UNIVERSITARIO EN LOS CASOS DE ESTUDIANTES Y DOCENTES CON DIFICULTADES REPORTADAS POR EL CREO. 4.) BRINDAR ATENCIÓN Y GESTIONAR REQUERIMIENTOS DE LOS ESTUDIANTES DE LOS DISTINTOS CENTROS TUTORIALES DEL CREO. 5.) BRINDAR APOYO AL CREO EN LA ATENCIÓN A LOS MIEMBROS DE LA COMUNIDAD UNIVERSITARIA, QUE REQUIERAN INFORMACIÓN SOBRE LAS DISTINTAS ÁREAS. 6.) BRINDAR APOYO EN LA PARTICIPACIÓN DE LOS DIFERENTES EVENTOS REALIZADOS POR EL CREO Y LA DIRECCIÓN DE BIENESTAR UNIVERSITARIO, BIENVENIDA A LOS ESTUDIANTES, DÍA DE LA FAMILIA, FESTIVALES Y FERIAS. 7.) ACOMPAÑAR EN LA PARTICIPACIÓN DE EVENTOS ACADÉMICOS, CIENTÍFICOS, ARTÍSTICOS, CULTURALES, DEPORTIVOS, DE SALUD Y DESARROLLO HUMANO DENTRO Y FUERA DEL LUGAR HABITUAL DE LA EJECUCIÓN DE LAS ACTIVIDADES. 8.) PARTICIPAR EN LA PROMOCIÓN Y DIVULGACIÓN DE LOS DISTINTOS PROGRAMAS DEL CREO EN LOS MUNICIPIOS. 9.) BRINDAR ASESORÍA EN LA ELABORACIÓN DE PROYECTOS ENCAMINADOS AL FORTALECIMIENTO ACADÉMICO Y ADMINISTRATIVO DEL CREO EN ARTICULACIÓN CON LOS CENTROS ZONALES. 10.) ENTREGAR DE MANERA OPORTUNA Y BAJO SU RESPONSABILIDAD LOS INFORMES QUE SE LE SOLICITEN PARA SER PRESENTADOS.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</si>
  <si>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CO1.REQ.7819331</t>
  </si>
  <si>
    <t>OPSP-CREO-0036-2025</t>
  </si>
  <si>
    <t>https://community.secop.gov.co/Public/Tendering/ContractNoticePhases/View?PPI=CO1.PPI.37478666&amp;isFromPublicArea=True&amp;isModal=False</t>
  </si>
  <si>
    <t>NINI JOHANNA MENDOZA CARRASCAL</t>
  </si>
  <si>
    <t>DESARROLLAR LAS SIGUIENTES ACTIVIDADES PARA EL PERIODO 2025-I EN EL CENTRO TUTORIAL DE PELAYA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</si>
  <si>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CO1.REQ.7747870</t>
  </si>
  <si>
    <t>OAG-CREO-0035-2025</t>
  </si>
  <si>
    <t>https://community.secop.gov.co/Public/Tendering/ContractNoticePhases/View?PPI=CO1.PPI.37478710&amp;isFromPublicArea=True&amp;isModal=False</t>
  </si>
  <si>
    <t>MIGUEL ANGEL MONSALVO MENDOZA</t>
  </si>
  <si>
    <t>CHAUNI ALEJANDRA LOPEZ PATERNINA</t>
  </si>
  <si>
    <t>DESARROLLAR LAS SIGUIENTES ACTIVIDADES PARA EL PERIODO 2025-I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</si>
  <si>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CO1.REQ.7747838</t>
  </si>
  <si>
    <t>OAG-CREO-0034-2025</t>
  </si>
  <si>
    <t>https://community.secop.gov.co/Public/Tendering/ContractNoticePhases/View?PPI=CO1.PPI.37476784&amp;isFromPublicArea=True&amp;isModal=False</t>
  </si>
  <si>
    <t>SILVANA PATRICIA ACERO PEREZ</t>
  </si>
  <si>
    <t>DESARROLLAR LAS SIGUIENTES ACTIVIDADES DE APOYO PROFESIONAL EN LA ATENCIÓN PSICOLÓGICA DE ESTUDIANTES EN EL CENTRO PARA LA REGIONALIZACIÓN DE LA EDUCACIÓN Y LAS OPORTUNIDADES-CREO, DURANTE EL PERIODO 2025-I: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</si>
  <si>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CO1.REQ.7747384</t>
  </si>
  <si>
    <t>OPSP-CREO-0033-2025</t>
  </si>
  <si>
    <t>https://community.secop.gov.co/Public/Tendering/ContractNoticePhases/View?PPI=CO1.PPI.37476080&amp;isFromPublicArea=True&amp;isModal=False</t>
  </si>
  <si>
    <t>GABRIELA MERCEDES ESTRADA NIETO</t>
  </si>
  <si>
    <t>DESARROLLAR LAS SIGUIENTES ACTIVIDADES ADMINISTRATIVAS EN EL CENTRO TUTORIAL DE EL BANCO DEL CENTRO PARA LA REGIONALIZACIÓN DE LA EDUCACIÓN Y LAS OPORTUNIDADES-CREO PARA EL PERIODO 2025-I: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</si>
  <si>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CO1.REQ.7747081</t>
  </si>
  <si>
    <t>OAG-CREO-0032-2025</t>
  </si>
  <si>
    <t>https://community.secop.gov.co/Public/Tendering/ContractNoticePhases/View?PPI=CO1.PPI.37475231&amp;isFromPublicArea=True&amp;isModal=False</t>
  </si>
  <si>
    <t>TATIANA ESTHER ROJAS RODRIGUEZ</t>
  </si>
  <si>
    <t>DESARROLLAR LAS SIGUIENTES ACTIVIDADES DE APOYO EN TRÁMITES CON EL GRUPO DE CRÉDITO Y CARTERA DURANTE EL PERIODO 2025-I, EN EL CENTRO PARA LA REGIONALIZACIÓN DE LA EDUCACIÓN Y LAS OPORTUNIDADES-CREO: 1.) APOYAR CON LA ATENCIÓN AL PÚBLICO EN GENERAL DEL CREO QUE REQUIERAN EL SERVICIO DEL GRUPO DE CREDITO Y CARTERA. 2,) APOYAR CON LA RECEPCIÓN, REVISIÓN, VERIFICACIÓN, CONFIRMACIÓN Y APROBACIÓN DE SOLICITUDES DE CRÉDITO CORTO PLAZO. 3,) APOYAR CON LA RECEPCIÓN, ORGANIZACIÓN Y REGISTRO DE LOS TÍTULOS VALORES DE CRÉDITO CORTO PLAZO QUE REPOSARÁN EN EL ARCHIVO FÍSICO Y DIGITAL. 4,) APOYAR EN LA ELABORACIÓN DE VOLANTES DE PAGO DE CONSIGNACIÓN PARA EL PAGO DE LAS CUOTAS MENSUALES DE LOS ESTUDIANTES CON CRÉDITO CORTO PLAZO. 5,) APOYAR EN LA ELABORACIÓN DE VOLANTES DE PAGO DE READMISIÓN, AUTENTICACIONES, EXCEDENTES DE MATRÍCULAS, EXCEDENTES DE DERECHOS DE GRADO, EXAMEN DE SUFICIENCIA, INSCRIPCIONES, ACTITUD OCUPACIONAL, ENTRE OROS. 6.) APOYAR CON EL INGRESO DE LOS PAGOS REALIZADOS A LOS CRÉDITOS REGISTRADOS EN EL SISTEMA DE INFORMACIÓN DE CARTERA. 7.) APOYAR EN LA GESTIÓN DE COBRANZA Y RECUPERACIÓN DE CARTERA DE CRÉDITOS EDUCATIVOS DE LOS ESTUDIANTES Y CODEUDORES Y DEMÁS OBLIGACIONES PENDIENTES QUE SE LE ADEUDEN A LA INSTITUCIÓN SEGÚN EL FORMATO ESTABLECIDO PARA EL CONTROL DE LA GESTIÓN DE COBRANZA, EN ESTA ACTIVIDAD SE INCLUYE EL LEVANTAMIENTO, VERIFICACIÓN, DEPURACIÓN, CONSOLIDACIÓN Y ATENCIÓN AL PÚBLICO CON CARTERA MOROSA.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ESTOS Y ENVIAR A GRUPO DE TESORERÍA PARA SU RECAUDO. 13.) APOYAR EN EL TRÁMITE DE SOLICITUDES DE REEMBOLSO, CRUCES DE CUENTAS DE LOS ESTUDIANTES DEL CREO. 14.) REALIZAR ACOMPAÑAMIENTO A LOS EVENTOS INSTITUCIONALES EN LOS QUE SE REQUIERA FINANCIAMIENTO EN LA ADQUISICIÓN DE SERVICIOS O PRODUCTOS. 15.) APOYAR LA REALIZACIÓN DE LABORES DE DEPURACIÓN Y CONCILIACIÓN DE FINANCIAMIENTO DE MATRÍCULA DEL CREO. 16.) APOYAR EN EL DIAGNÓSTICO Y REPORTE DE CRÉDITOS NO RECUPERADOS DE LOS ESTUDIANTES. 17.) APOYAR EN LA ELABORACIÓN DE ACTAS DE REUNIONES RELACIONADAS CON ESTAS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</si>
  <si>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CO1.REQ.7746959</t>
  </si>
  <si>
    <t>OPSP-CREO-0031-2025</t>
  </si>
  <si>
    <t>https://community.secop.gov.co/Public/Tendering/ContractNoticePhases/View?PPI=CO1.PPI.37473853&amp;isFromPublicArea=True&amp;isModal=False</t>
  </si>
  <si>
    <t>RUBEN DARIO LOPEZ SEPULVEDA</t>
  </si>
  <si>
    <t>CLAUDIA PAOLA QUINTO ALFARO</t>
  </si>
  <si>
    <t>DESARROLLAR LAS SIGUIENTES ACTIVIDADES DE APOYO ADMINISTRATIVO DE LOS PROGRAMAS TÉCNICOS LABORALES DEL CREO: 1.) APOYAR EN LA ATENCIÓN DE SOLICITUDES, INQUIETUDES O REQUERIMIENTOS DE LOS ESTUDIANTES Y DOCENTES. 2.) APOYAR EN EL SEGUIMIENTO Y ACOMPAÑAMIENTO DE LAS ACTIVIDADES ACADÉMICAS. 3.) APOYAR EN LA REVISIÓN Y PROGRAMACIÓN SEMANALMENTE EN EL CALENDARIO DE ACTIVIDADES PROGRAMADAS. 4.) APOYAR EN EL PROCESO DE GRADO DE LOS PROGRAMAS TÉCNICOS LABORALES DEL CREO. 5.) APOYAR EN EL SEGUIMIENTO DE LAS ACTIVIDADES ACADÉMICAS DE LOS PROGRAMAS DEL CREO. 6.) APOYAR EN LA SOLICITUD DE DESPLAZAMIENTO DE LOS DOCENTES DE LOS TÉCNICOS LABORALES.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</si>
  <si>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CO1.REQ.7746555</t>
  </si>
  <si>
    <t>OAG-CREO-0030-2025</t>
  </si>
  <si>
    <t>https://community.secop.gov.co/Public/Tendering/ContractNoticePhases/View?PPI=CO1.PPI.37435931&amp;isFromPublicArea=True&amp;isModal=False</t>
  </si>
  <si>
    <t>ENELSY MILAGRO PATERNINA PEÑA</t>
  </si>
  <si>
    <t>DESARROLLAR LAS SIGUIENTES ACTIVIDADES ADMINISTRATIVAS EN EL CENTRO DE ESTUDIO DE MOMPOX (BOLIVAR), DEL CENTRO PARA LA REGIONALIZACIÓN DE LA EDUCACIÓN Y LAS OPORTUNIDADES-CREO PARA EL PERIODO 2025-I: 1.) APOYAR EN EL SEGUIMIENTO A LAS ACTIVIDADES ACADÉMICAS EN EL CENTRO DE ESTUDIO. 2.) APOYAR Y BRINDAR INFORMACIÓN ACTUALIZADA A LOS ESTUDIANTES Y DOCENTES SOBRE CAMBIOS EN LOS PROCESOS ACADÉMICOS Y ADMINISTRATIVOS DE LA UNIMAGDALENA. 3.) APOYAR A LOS ASPIRANTES Y ESTUDIANTES ACTIVOS DEL CENTRO DE ESTUDIOS EN EL PROCESO DE INSCRIPCIÓN Y MATRICULA EN LÍNEA. 4.) APOYAR EN LAS ACCIONES O ACTIVIDADES QUE PROPENDAN POR LA AMPLIACIÓN DE COBERTURA E INCREMENTO DE ESTUDIANTES EN EL CENTRO DE ESTUDIO. 5.) APOYAR EN LA ATENCIÓN DE SOLICITUDES, QUEJAS, RECLAMOS, INQUIETUDES O REQUERIMIENTOS DE LOS ESTUDIANTES Y DOCENTES DEL CENTRO DE ESTUDIO. 6.) APOYAR EL PROCESO DE EVALUACIÓN DOCENTE POR PARTE DE LOS ESTUDIANTE DEL CENTRO DE ESTUDIO. 7.) APOYAR LAS ACTIVIDADES ACADÉMICAS, ADMINISTRATIVAS Y DE EXTENSIÓN ORGANIZADAS POR EL CREO EN EL CENTRO DE ESTUDIO. 8.) APOYAR Y HACER SEGUIMIENTO Y PRESENTAR LOS INFORMES QUE LE SEAN REQUERIDOS ACERCA DE LA SITUACIÓN ACADÉMICA Y FINANCIERA DE LOS ESTUDIANTES DEL CENTRO DE ESTUDIO. 9.) APOYAR LAS ACTIVIDADES QUE PROMUEVAN LA VENTA DE SERVICIOS DENTRO DE LOS PROGRAMAS, Y EJECUTARLAS CON PREVIA AUTORIZACIÓN DEL DIRECTOR DEL CREO. 10.) APOYAR EN LOS PROCESOS DE SOLICITUD Y VERIFICACIÓN PARA QUE LOS DOCENTES Y ESTUDIANTES NUEVOS DEL CENTRO DE ESTUDIO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</si>
  <si>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CO1.REQ.7733697</t>
  </si>
  <si>
    <t>OAG-CREO-0029-2025</t>
  </si>
  <si>
    <t>https://community.secop.gov.co/Public/Tendering/ContractNoticePhases/View?PPI=CO1.PPI.37434092&amp;isFromPublicArea=True&amp;isModal=False</t>
  </si>
  <si>
    <t>CLEILA VEGA BAQUERO</t>
  </si>
  <si>
    <t>si</t>
  </si>
  <si>
    <t>OSCAR FERNANDO BORRERO PARDO</t>
  </si>
  <si>
    <t>DESARROLLAR LAS SIGUIENTES ACTIVIDADES DE MARKETING PARA EL PERIODO 2025-I EN EL CENTRO PARA LA REGIONALIZACIÓN DE LA EDUCACIÓN Y LAS OPORTUNIDADES - CREO: 1) APOYAR EL DISEÑO DE BANNERS, FOLLETOS, PIEZAS DIGITALES E IMPRESAS PARA LOS DISTINTOS CANALES COMUNICATIVOS DEL CREO, INVOLUCRANDO LA MARCA Y SUS ELEMENTOS INSTITUCIONALES. 2) ASESORAR EN CAMPAÑAS DE POSICIONAMIENTO DEL CREO A TRAVÉS DE ESTRATEGIAS DE MARKETING DIGITAL LLEVADAS A LAS REDES SOCIALES PARA ATRAER USUARIOS. 3) APOYAR EL REGISTRO FOTOGRÁFICO Y DE VIDEO DE LOS EVENTOS INSTITUCIONALES Y DEMÁS ACTIVIDADES DEL CREO. 4) APOYAR LA CREACIÓN DE CONTENIDOS AUDIOVISUALES INSTITUCIONALES, DESDE LA EDICIÓN DE VIDEOS QUE PROMUEVAN AL CREO Y SUS ACTIVIDADES. 5) ASESORAR EN LA CREACIÓN DE CONTENIDOS INSTITUCIONALES PARA LA DIVULGACIÓN DE LA INFORMACIÓN.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</si>
  <si>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CO1.REQ.7733297</t>
  </si>
  <si>
    <t>OPSP-CREO-0028-2025</t>
  </si>
  <si>
    <t>https://community.secop.gov.co/Public/Tendering/ContractNoticePhases/View?PPI=CO1.PPI.37031784&amp;isFromPublicArea=True&amp;isModal=False</t>
  </si>
  <si>
    <t>NELSON DAZA GOENAGA</t>
  </si>
  <si>
    <t>EUGENIA LEONOR MORELLI DAZA</t>
  </si>
  <si>
    <t>DESARROLLAR LAS SIGUIENTES ACTIVIDADES DE APOYO AL PROGRAMA PROFESIONAL EN DEPORTE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</si>
  <si>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CO1.REQ.7599289 </t>
  </si>
  <si>
    <t>OAG-CREO-0027-2025</t>
  </si>
  <si>
    <t>https://community.secop.gov.co/Public/Tendering/ContractNoticePhases/View?PPI=CO1.PPI.37030200&amp;isFromPublicArea=True&amp;isModal=False</t>
  </si>
  <si>
    <t>MARIA JOSE LOPEZ BOLAÑO</t>
  </si>
  <si>
    <t xml:space="preserve">
DESARROLLAR ACTIVIDADES DE APOYO ADMINISTRATIVO PARA EL PERIODO 2025-I,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</si>
  <si>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CO1.REQ.7598295 </t>
  </si>
  <si>
    <t>OAG-CREO-0026-2025</t>
  </si>
  <si>
    <t>https://community.secop.gov.co/Public/Tendering/ContractNoticePhases/View?PPI=CO1.PPI.37029609&amp;isFromPublicArea=True&amp;isModal=False</t>
  </si>
  <si>
    <t>ELIEL MOISES GUEVARA CARIAGA</t>
  </si>
  <si>
    <t>DESARROLLAR LAS SIGUIENTES ACTIVIDADES DE ASESORÍA EN EL MARCO DEL REDISEÑO DE LA OFERTA DEL CENTRO PARA LA REGIONALIZACIÓN DE LA EDUCACIÓN Y LAS OPORTUNIDADES-CREO DURANTE EL PREIODO 2025-I: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8.) ASESORAR EN EL REDISEÑO DE LA OFERTA ACADÉMICA DE LOS POSGRADOS DE LA FACULTAD DE HUMANIDADES.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</si>
  <si>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CO1.REQ.7598599</t>
  </si>
  <si>
    <t>OPSP-CREO-0025-2025</t>
  </si>
  <si>
    <t>https://community.secop.gov.co/Public/Tendering/ContractNoticePhases/View?PPI=CO1.PPI.37028449&amp;isFromPublicArea=True&amp;isModal=False</t>
  </si>
  <si>
    <t>MARIA TERESA GARAY PAEZ</t>
  </si>
  <si>
    <t>DESARROLLAR LAS SIGUIENTES ACTIVIDADES PARA EL PERIODO 2025-I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</si>
  <si>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CO1.REQ.7598539 </t>
  </si>
  <si>
    <t>OAG-CREO-0024-2025</t>
  </si>
  <si>
    <t>https://community.secop.gov.co/Public/Tendering/ContractNoticePhases/View?PPI=CO1.PPI.37026764&amp;isFromPublicArea=True&amp;isModal=False</t>
  </si>
  <si>
    <t>KETHERINE CORREDOR CORREDOR</t>
  </si>
  <si>
    <t>DESARROLLAR LAS SIGUIENTES ACTIVIDADES DE APOYO A EN LOS PROGRAMAS DE TÉCNICO LABORAL EN ALMACENAMIENTO, RECIBO Y DESPACHO DE MERCANCÍAS EN ALMACÉN, CENTROS DE DISTRIBUCIÓN Y PUERTO Y TÉCNICO LABORAL POR COMPETENCIAS EN OPERATIVO DE TRÁNSITO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7.) APOYAR EN EL SEGUIEMITO DE LAS CLASES PRESENCIALES DE LOS PROGRAMAS DEL CREO EN EL CAMPUS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</si>
  <si>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CO1.REQ.7597859 </t>
  </si>
  <si>
    <t>OAG-CREO-0023-2025</t>
  </si>
  <si>
    <t>https://community.secop.gov.co/Public/Tendering/ContractNoticePhases/View?PPI=CO1.PPI.37026384&amp;isFromPublicArea=True&amp;isModal=False</t>
  </si>
  <si>
    <t>BIERIS OFFIR JIMENEZ TORRES</t>
  </si>
  <si>
    <t>DAYANA KATHERINE MEZA GARCIA</t>
  </si>
  <si>
    <t>DESARROLLAR LAS SIGUIENTES ACTIVIDADES DE APOYO A EN LOS PROGRAMAS DE TECNOLOGÍA EN ATENCIÓN A LA PRIMERA INFANCIA Y TÉCNICO LABORAL EN AUXILIAR EN PRIMERA INFANCIA DEL CENTRO PARA LA REGIONALIZACIÓN DE LA EDUCACIÓN Y LAS OPORTUNIDADES-CREO PARA EL PERIODO 2025-I: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</si>
  <si>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CO1.REQ.7597783</t>
  </si>
  <si>
    <t>OAG-CREO-0022-2025</t>
  </si>
  <si>
    <t>https://community.secop.gov.co/Public/Tendering/ContractNoticePhases/View?PPI=CO1.PPI.37011998&amp;isFromPublicArea=True&amp;isModal=False</t>
  </si>
  <si>
    <t>AURELIO MANUEL BONETT SOLANO</t>
  </si>
  <si>
    <t>DESARROLLAR LAS SIGUIENTES ACTIVIDADES DE APOYO PARA EL PERIODO 2025-I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BUSQUEDA DE DOCUMENTOS EN EL ARCHIVO FISICO DEL CREO. 5.) APOYAR EN EL TRASLADO DE PRODUCTOS, ELEMENTOS O PAQUETES EN EL TRABAJO DESDE O HACIA LA SEDE PRINCIPAL DE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</si>
  <si>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CO1.REQ.7593232 </t>
  </si>
  <si>
    <t>OAG-CREO-0021-2025</t>
  </si>
  <si>
    <t>https://community.secop.gov.co/Public/Tendering/ContractNoticePhases/View?PPI=CO1.PPI.37010691&amp;isFromPublicArea=True&amp;isModal=False</t>
  </si>
  <si>
    <t>OSMERY DE LA LUZ REALEZ AGON</t>
  </si>
  <si>
    <t>DESARROLLAR ACTIVIDADES CON LOS ESTUDIANTES DE INCLUSIÓN POR DIVERSIDAD FUNCIONAL DEL CENTRO PARA LA REGIONALIZACIÓN DE LA EDUCACIÓN Y LAS OPORTUNIDADES-CREO,DURANTE EL PERIODO 2025-I: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</si>
  <si>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CO1.REQ.7592671 </t>
  </si>
  <si>
    <t>OPSP-CREO-0020-2025</t>
  </si>
  <si>
    <t>https://community.secop.gov.co/Public/Tendering/ContractNoticePhases/View?PPI=CO1.PPI.37009962&amp;isFromPublicArea=True&amp;isModal=False</t>
  </si>
  <si>
    <t>MARTHA JOHANA SANCHEZ GARCIA</t>
  </si>
  <si>
    <t>DESARROLLAR LAS SIGUIENTES ACTIVIDADES DE APOYO PARA EL PERIODO 2025-I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</si>
  <si>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CO1.REQ.7592186 </t>
  </si>
  <si>
    <t>OAG-CREO-0019-2025</t>
  </si>
  <si>
    <t>https://community.secop.gov.co/Public/Tendering/ContractNoticePhases/View?PPI=CO1.PPI.37006693&amp;isFromPublicArea=True&amp;isModal=False</t>
  </si>
  <si>
    <t>JENNIFER PAOLA SALAS CALDERON</t>
  </si>
  <si>
    <t>DESARROLLAR LAS SIGUIENTES ACTIVIDADES DE APOYO PARA EL PERIODO 2025-I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</si>
  <si>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CO1.REQ.7591612 </t>
  </si>
  <si>
    <t>OAG-CREO-0018-2025</t>
  </si>
  <si>
    <t>https://community.secop.gov.co/Public/Tendering/ContractNoticePhases/View?PPI=CO1.PPI.37003317&amp;isFromPublicArea=True&amp;isModal=False</t>
  </si>
  <si>
    <t>GERMAN LEONARDO  PEÑA MARTINEZ</t>
  </si>
  <si>
    <t xml:space="preserve">
DESARROLLAR LAS SIGUIENTES ACTIVIDADES DE APOYO EN LA PLATAFORMAS DE AMBIENTES VIRTUALES DEL CENTRO PARA LA REGIONALIZACIÓN DE LA EDUCACIÓN Y LAS OPORTUNIDADES-CREO DURANTE EL PERIODO 2025-I: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</si>
  <si>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CO1.REQ.7589790 </t>
  </si>
  <si>
    <t>OPSP-CREO-0017-2025</t>
  </si>
  <si>
    <t>https://community.secop.gov.co/Public/Tendering/ContractNoticePhases/View?PPI=CO1.PPI.36996086&amp;isFromPublicArea=True&amp;isModal=False</t>
  </si>
  <si>
    <t>LOLIENA PAOLA ROJAS NUÑEZ</t>
  </si>
  <si>
    <t>DESARROLLAR LAS SIGUIENTES ACTIVIDADES DE APOYO ADMINISTRATIVO EN EL PROGRAMA LICENCIATURA EN MATEMÁTICA DEL CENTRO PARA LA REGIONALIZACIÓN DE LA EDUCACIÓN Y LAS OPORTUNIDADES-CREO PARA EL PERIODO 2025-I: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APOYAR A LOS ESTUDIANTES EN EL PROCESO DE CREDITO A CORTO PLAZO CON UNIMAGDALENA. 6.)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</si>
  <si>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CO1.REQ.7587627</t>
  </si>
  <si>
    <t>OAG-CREO-0016-2025</t>
  </si>
  <si>
    <t>https://community.secop.gov.co/Public/Tendering/ContractNoticePhases/View?PPI=CO1.PPI.36995368&amp;isFromPublicArea=True&amp;isModal=False</t>
  </si>
  <si>
    <t>ANDRES FELIPE GONZALEZ GUTIERREZ</t>
  </si>
  <si>
    <t>DESARROLLAR LAS SIGUIENTES ACTIVIDADES DE APOYO ADMINISTRATIVO DEL PROGRAMA DE LICENCIATURA EN LITERATURA Y LENGUA CASTELLANA: 1.) ATENDER LAS SOLICITUDES Y CONSULTA DE LOS ESTUDIANTES MATRICULADOS DEL PROGRAMA. 2.) APOYAR EN LA REVISIÓN Y PROGRAMACIÓN SEMANALMENTE EN EL CALENDARIO DE ACTIVIDADES PROGRAMADAS. 3.) APOYAR EN LA ATENCIÓN DE SOLICITUDES DE PROCESOS ACADÉMICOS Y ADMINISTRATIVOS DE ASPIRANTES ESTUDIANTES Y DOCENTES. 4.) APOYAR EN EL PROCESO DE GRADO DE LOS PROGRAMAS DEL CREO. 5.) APOYAR EN EL SEGUIMIENTO DE LAS ACTIVIDADES ACADÉMICAS DE LOS PROGRAMAS DEL CREO. 6.) APOYAR EN LA REVISIÓN DE DOCUMENTOS DE DOCENTES PARA SU VINCULACIÓN EN LAS PLATAFORMAS SIGEP II Y GEDOCO.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</si>
  <si>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 CO1.REQ.7587180</t>
  </si>
  <si>
    <t>OAG-CREO-0015-2025</t>
  </si>
  <si>
    <t>https://community.secop.gov.co/Public/Tendering/ContractNoticePhases/View?PPI=CO1.PPI.36994370&amp;isFromPublicArea=True&amp;isModal=False</t>
  </si>
  <si>
    <t>MILTON JOSE MANJARRES MARTINEZ</t>
  </si>
  <si>
    <t>DESARROLLAR LAS SIGUIENTES ACTIVIDADES DE APOYO PARA EL PERIODO 2025-I EN EL PROGRAMA DE TENOLOGÍA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6.) APOYAR EN LA REVISIÓN DE DOCUMENTOS DE DOCENTES PARA SU VINCULACIÓN EN LAS PLATAFORMAS SIGEP II.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</si>
  <si>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CO1.REQ.7587132</t>
  </si>
  <si>
    <t>OAG-CREO-0014-2025</t>
  </si>
  <si>
    <t>https://community.secop.gov.co/Public/Tendering/ContractNoticePhases/View?PPI=CO1.PPI.36993812&amp;isFromPublicArea=True&amp;isModal=False</t>
  </si>
  <si>
    <t>ANGELICA SANCHEZ MANGA</t>
  </si>
  <si>
    <t>DESARROLLAR LAS SIGUIENTES ACTIVIDADES EN EL GRUPO DE TESORERÍA DE LA UNIVERSIDAD DEL MAGDALENA PARA EL PERIODO 2025-I: 1.) APOYAR EN LA ORGANIZACIÓN DE LOS DOCUMENTOS SOPORTES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</si>
  <si>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CO1.REQ.7586551</t>
  </si>
  <si>
    <t>OAG-CREO-0013-2025</t>
  </si>
  <si>
    <t>https://community.secop.gov.co/Public/Tendering/ContractNoticePhases/View?PPI=CO1.PPI.36992438&amp;isFromPublicArea=True&amp;isModal=False</t>
  </si>
  <si>
    <t>LAURA CAROLINA MARMOL CARRACERO</t>
  </si>
  <si>
    <t>DESARROLLAR LAS SIGUIENTES ACTIVIDADES DE APOYO EN EL MANEJO DE LA DOCUMENTACIÓN DE LA CONTRATACIÓN DEL PERSONAL ADMINISTRATIVO Y DOCENTE PARA EL PERIODO 2025-I,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</si>
  <si>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CO1.REQ.7586048</t>
  </si>
  <si>
    <t>OAG-CREO-0012-2025</t>
  </si>
  <si>
    <t>https://community.secop.gov.co/Public/Tendering/ContractNoticePhases/View?PPI=CO1.PPI.36991572&amp;isFromPublicArea=True&amp;isModal=False</t>
  </si>
  <si>
    <t>YULITZA ESTHER MARTINEZ LARA</t>
  </si>
  <si>
    <t>DESARROLLAR LAS SIGUIENTES ACTIVIDADES DE APOYO EN EL PROGRAMA DE LICENCIATURA EN LITERATURA Y LENGUA CASTELLANA DEL CENTRO PARA LA REGIONALIZACIÓN DE LA EDUCACIÓN Y LAS OPORTUNIDADES-CREO PARA EL PERIODO 2025-I: 1.) BRINDAR APOYO DE LAS SOLICITUDES, INQUIETUDES O REQUERIMIENTOS DE LOS ESTUDIANTES Y DOCENTES. 2.) APOYAR LOS TRÁMITES OPERATIVOS DE REPORTE DE NOTAS, REGISTROS ACADÉMICOS, EXPEDICIÓN DE LIQUIDACIONES DE MATRÍCULAS, PROMEDIOS ACADÉMICOS, RESPUESTAS A LAS SOLICITUDES DEL CORREO INSTITUCIONAL, CONSTANCIAS DE ESTUDIANTES Y DOCENTES, ORGANIZACIÓN DE LOS DOCUMENTOS REQUERIDOS PARA GRADO. 3.) APOYO EN ASIGNACIÓN ACADÉMICA, REVISIÓN DE PROCESOS CONTRACTUALES DE DOCENTES, MODIFICACIONES Y SEGUIMIENTO DE LA ACTUALIZACIÓN DE PLATAFORMAS INSTITUCIONALES. 4.) APOYAR EN LA ORGANIZACIÓN Y EJECUCIÓN DE LOS PROCESOS DE ADICIONES, DESPLAZAMIENTOS DE DOCENTES Y HORAS CÁTEDRAS. 5.) APOYO A LOS SEGUIMIENTOS ACADÉMICOS Y ADMINISTRATIVOS DE LOS CENTROS ZONALES DE MANERA PRESENCIAL Y/O VIRTUAL.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</si>
  <si>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CO1.REQ.7585870</t>
  </si>
  <si>
    <t>OAG-CREO-0011-2025</t>
  </si>
  <si>
    <t>https://community.secop.gov.co/Public/Tendering/ContractNoticePhases/View?PPI=CO1.PPI.36978364&amp;isFromPublicArea=True&amp;isModal=False</t>
  </si>
  <si>
    <t>ERIKA PATRICIA FRANCO USUGA</t>
  </si>
  <si>
    <t>DESARROLLAR LAS SIGUIENTES ACTIVIDADES DE ASESORÍA EN LA PLATAFORMAS DE AMBIENTES VIRTUALES DEL CENTRO PARA LA REGIONALIZACIÓN DE LA EDUCACIÓN Y LAS OPORTUNIDADES-CREO DURANTE EL PERIODO 2025-I: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9.) APOYAR EN EL PROCESO DE INSCRIPCIÓN, SELECCIÓN Y ADMISIÓN DE NUEVOS ESTUDIANTES EN LA MODALIDAD DE PREGRADO DE DISTANCIA EN EL SISTEMA AYRE. 10.) APOYAR EL PROCESO DE MATRÍCULAS FINANCIERAS DE LOS ESTUDIANTES DE LA MODALIDAD DE PREGRADO VIRTUAL Y A DISTANCIA EN EL SISTEMA AYRE. 11.) APOYAR EN LA REVISIÓN DEL ESTADO ACADÉMICO Y FINANCIERO DE LOS ESTUDIANTES NUEVOS Y ANTIGUOS DE LA MODALIDAD DE PREGRADO A DISTANCIA EN EL SISTEMA AYRE. 12.) APOYAR EN LA RECEPCIÓN Y TRAMITE DE PAZ Y SALVOS DE LOS ESTUDIANTES DE LA MODALIDAD DE PREGRADO A DISTANCIA, EMITIDOS POR EL GRUPO DE FACTURACIÓN CRÉDITO Y CARTERA EN EL SISTEMA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</si>
  <si>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CO1.REQ.7581734</t>
  </si>
  <si>
    <t>OPSP-CREO-0010-2025</t>
  </si>
  <si>
    <t>https://community.secop.gov.co/Public/Tendering/ContractNoticePhases/View?PPI=CO1.PPI.36973750&amp;isFromPublicArea=True&amp;isModal=False</t>
  </si>
  <si>
    <t>DENIS LIZETH VANEGAS BARRIOSNUEVO</t>
  </si>
  <si>
    <t>DESARROLLAR LAS SIGUIENTES ACTIVIDADES DE APOYO ADMINISTRATIVO PARA EL PERIODO 2025-I, DEL PROGRAMA TÉCNICO LABORAL EN OFICINISTA, CLASIFICACIÓN Y ARCHIVO DEL 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</si>
  <si>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CO1.REQ.7580102</t>
  </si>
  <si>
    <t>OAG-CREO-0009-2025</t>
  </si>
  <si>
    <t>https://community.secop.gov.co/Public/Tendering/ContractNoticePhases/View?PPI=CO1.PPI.36920841&amp;isFromPublicArea=True&amp;isModal=False</t>
  </si>
  <si>
    <t>ELEDIS ELENA CATAÑO SOSA</t>
  </si>
  <si>
    <t>DESARROLLAR LAS SIGUIENTES ACTIVIDADES DE APOYO PARA EL PERIODO 2025-I,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</si>
  <si>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CO1.REQ.7561675</t>
  </si>
  <si>
    <t>OAG-CREO-0008-2025</t>
  </si>
  <si>
    <t>https://community.secop.gov.co/Public/Tendering/ContractNoticePhases/View?PPI=CO1.PPI.36920328&amp;isFromPublicArea=True&amp;isModal=False</t>
  </si>
  <si>
    <t>RONAL ANDRES GARCIA MIRANDA</t>
  </si>
  <si>
    <t>DESARROLLAR LAS SIGUIENTES ACTIVIDADES DE APOYO OPERATIVO EN CENTRO PARA LA REGIONALIZACIÓN DE LA EDUCACIÓN Y LAS OPORTUNIDADES-CREO PARA EL PERIODO 2025-I: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</si>
  <si>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CO1.REQ.7561623</t>
  </si>
  <si>
    <t>OAG-CREO-0007-2025</t>
  </si>
  <si>
    <t>https://community.secop.gov.co/Public/Tendering/ContractNoticePhases/View?PPI=CO1.PPI.36919444&amp;isFromPublicArea=True&amp;isModal=False</t>
  </si>
  <si>
    <t>MELISSA LEONOR SUAREZ DIAZ</t>
  </si>
  <si>
    <t>DESARROLLAR LAS SIGUIENTES ACTIVIDADES DE APOYO PARA EL PERIODO 2025-I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</si>
  <si>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CO1.REQ.7561176</t>
  </si>
  <si>
    <t>OAG-CREO-0006-2025</t>
  </si>
  <si>
    <t>https://community.secop.gov.co/Public/Tendering/ContractNoticePhases/View?PPI=CO1.PPI.36915318&amp;isFromPublicArea=True&amp;isModal=False</t>
  </si>
  <si>
    <t>MARISOL ACUÑA CANTILLO</t>
  </si>
  <si>
    <t>DESARROLLAR LAS SIGUIENTES ACTIVIDADES DE APOYO ADMINISTRATIVO PARA EL PERIODO 2025-I EN EL CENTRO PARA LA REGIONALIZACIÓN DE LA EDUCACIÓN Y LAS OPORTUNIDADES-CREO: 1.) BRINDAR APOYO EN LOS TRÁMITES ADMINISTRATIVOS Y JURÍDICOS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Y REVISIÓN JURÍDICA REQUERIDO PARA LA CONTRATACIÓN Y PAGO DE PROVEEDORES. 5) REVISIÓN JURÍDICA DE LAS RESOLUCIONES Y CIRCULARES.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</si>
  <si>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CO1.REQ.7559525</t>
  </si>
  <si>
    <t>OPSP-CREO-0005-2025</t>
  </si>
  <si>
    <t>https://community.secop.gov.co/Public/Tendering/ContractNoticePhases/View?PPI=CO1.PPI.36914520&amp;isFromPublicArea=True&amp;isModal=False</t>
  </si>
  <si>
    <t>ANGEL CUSTODIO MUÑOZ ARIAS</t>
  </si>
  <si>
    <t>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2025-I: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</si>
  <si>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CO1.REQ.7558970</t>
  </si>
  <si>
    <t>OPSP-CREO-0004-2025</t>
  </si>
  <si>
    <t>https://community.secop.gov.co/Public/Tendering/ContractNoticePhases/View?PPI=CO1.PPI.36913626&amp;isFromPublicArea=True&amp;isModal=False</t>
  </si>
  <si>
    <t>DIANA MILEIDY FERNANDEZ VARGAS</t>
  </si>
  <si>
    <t>DESARROLLAR LAS SIGUIENTES ACTIVIDADES DE ASESORÍA Y APOYO EN PROCESOS DE ASIGNACIÓN Y VINCULACIÓN DOCENTE DE LOS PROGRAMAS ACADÉMICOS DEL CENTRO PARA LA REGIONALIZACIÓN DE LA EDUCACIÓN Y LAS OPORTUNIDADES-CREO PARA EL PERIODO 2025-I: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</si>
  <si>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CO1.REQ.7558918</t>
  </si>
  <si>
    <t>OPSP-CREO-0003-2025</t>
  </si>
  <si>
    <t>https://community.secop.gov.co/Public/Tendering/ContractNoticePhases/View?PPI=CO1.PPI.36912745&amp;isFromPublicArea=True&amp;isModal=False</t>
  </si>
  <si>
    <t>SILENYS ELISA ARIAS VARGAS</t>
  </si>
  <si>
    <t>DESARROLLAR LAS SIGUIENTES ACTIVIDADES DE ASESORÍA DE LOS PROCESOS DE ATENCIÓN Y SEGUIMIENTO DE LAS ACTIVIDADES ACADÉMICAS EN EL CENTRO TUTORIAL SANTA MARTA DEL CENTRO PARA LA REGIONALIZACIÓN DE LA EDUCACIÓN Y LAS OPORTUNIDADES - CREO PARA EL PERIODO 2025-I: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</si>
  <si>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CO1.REQ.7558460</t>
  </si>
  <si>
    <t>OPSP-CREO-0002-2025</t>
  </si>
  <si>
    <t>https://community.secop.gov.co/Public/Tendering/ContractNoticePhases/View?PPI=CO1.PPI.36846521&amp;isFromPublicArea=True&amp;isModal=False</t>
  </si>
  <si>
    <t>JORGE ALBERTO MOZO GALVIS</t>
  </si>
  <si>
    <t>DESARROLLAR LAS SIGUIENTES ACTIVIDADES DE APOYO EN LA ASESORÍA DE LOS PROCESOS DE CONTRATACIÓN DEL CENTRO PARA LA REGIONALIZACIÓN DE LA EDUCACIÓN Y LAS OPORTUNIDADES-CREO PARA EL PERIODO 2025-I: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VIATICÓS, SOLICITUDES DE CDP Y RESOLUCIONES PARA LABORES ADMINISTRATIVAS DEL CREO. 4.) VERIFICAR LOS DOCUMENTOS PARA EL TRÁMITE DE PAGO EN GEDOCO, CREAR LOS CONTRATOS U ORDENES EN EL SINAP, ADMÁS DE CREARLES LOS ENLACES DE CONCEPTOS Y DATOS DE LIQUIDACIÓN DE LOS CONTRATISTAS DEL CREO.LIQUIDAR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INFORMACION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(AD-F-026) PRÉSTAMO Y/O TRASLADO DE BIENES 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PARÁGRAFO SEGUNDO: EL CONTRATISTA PODRÁ ACORDAR CON EL SUPERVISOR DE LA PRESENTE ORDEN CRONOGRAMAS PARA EL DESARROLLO DE LAS ACTIVIDADES OBJETO DE LA PRESENTE ORDEN, DE LO CUAL DEBERÁ DEJARSE CONSTANCIA ESCRITA.</t>
  </si>
  <si>
    <t>CO1.REQ.7536048</t>
  </si>
  <si>
    <t>OPSP-CREO-0001-2025</t>
  </si>
  <si>
    <t>Director-Centro para la Regionalizacion de la Educación y las Oportunidades CREO</t>
  </si>
  <si>
    <t>https://community.secop.gov.co/Public/Tendering/OpportunityDetail/Index?noticeUID=CO1.NTC.7726489&amp;isFromPublicArea=True&amp;isModal=False</t>
  </si>
  <si>
    <t>PATRICIA OSUNA PAZ</t>
  </si>
  <si>
    <t>INVERSIONES FERNATH S.A.S</t>
  </si>
  <si>
    <t>SERVICIO DE ALOJAMIENTO Y ALIMENTACIÓN PARA DOCENTE VISITANTES, CONFERENCISTAS E INVITADOS NACIONALES DE FACULTAD DE CIENCIAS DE LA EDUCACIÓN DURANTE LA VIGENCIA DEL AÑO 2025</t>
  </si>
  <si>
    <t>CO1.REQ.7849203</t>
  </si>
  <si>
    <t>OPS-FCE-0022-2025</t>
  </si>
  <si>
    <t>https://community.secop.gov.co/Public/Tendering/OpportunityDetail/Index?noticeUID=CO1.NTC.7726542&amp;isFromPublicArea=True&amp;isModal=False</t>
  </si>
  <si>
    <t>HOTEL GRAM MARINA S.A.S.</t>
  </si>
  <si>
    <t>SERVICIO DE ALOJAMIENTO Y ALIMENTACIÓN PARA DOCENTE VISITANTES, CONFERENCISTAS E INVITADOS INTERNACIONALES DE LOS PROGRAMAS DE POSTGRADOS ADSCRITOS A LA FACULTAD DE CIENCIAS DE LA EDUCACIÓN DURANTE LA VIGENCIA DEL AÑO 2025</t>
  </si>
  <si>
    <t>CO1.REQ.7848835</t>
  </si>
  <si>
    <t>OPS-FCE-0021-2025</t>
  </si>
  <si>
    <t>https://community.secop.gov.co/Public/Tendering/OpportunityDetail/Index?noticeUID=CO1.NTC.7726511&amp;isFromPublicArea=True&amp;isModal=False</t>
  </si>
  <si>
    <t>QUE LA CONTRATISTA REALICE LAS SIGUIENTES ACTIVIDADES EN LA COORDINACIÓN ACADÉMICA DEL PROGRAMA MAESTRÍA EN ENSEÑANZA DE LAS SEGUNDAS LENGUAS Y EN PROCESO DE AUTOEVALUACIÓN DE LOS PROGRAMAS DE PREGRADO DE LA FACULTAD DE CIENCIAS DE LA EDUCACIÓN: 1. APOYAR AL DECANO EN LOS PROCESOS DE ACOMPAÑAMIENTO INTEGRAL DE LOS ESTUDIANTES 2. APOYAR AL DECANO EN LA FORMULACIÓN DEL PRESUPUESTO QUE CORRESPONDE A CADA PROGRAMA ACADÉMICO. 3. APOYAR AL DECANO EN LOS COMPONENTES ACADÉMICOS DE LOS PROCESOS DE AUTOEVALUACIÓN PARA RENOVACIÓN DE REGISTRO CALIFICADO Y ACREDITACIÓN DEL PROGRAMA DE POSGRADO ASIGNADOS. 4. APOYAR AL DECANO EN LA PROMOCIÓN DE SUSCRIPCIÓN DE ACUERDOS Y CONVENIOS NACIONALES E INTERNACIONALES 5. APOYAR AL DECANO EN EL ESTUDIO DE LAS HOJAS DE VIDA PARA LA VINCULACIÓN DE DOCENTES DE CÁTEDRA. 6. APOYAR AL DECANO EN EL DISEÑO DE PROGRAMAS DE CAPACITACIÓN A LOS DOCENTES DE LOS PROGRAMAS ACADÉMICOS DE POSGRADOS DE LA FACULTAD. 7. APOYAR AL DECANO EN LA REALIZACIÓN DE LA EVALUACIÓN DEL DESEMPEÑO DEL PERSONAL DOCENTE DE LA FACULTAD. 8. APOYAR AL DECANO EN LAS INICIATIVAS DE MERCADEO GESTIONADAS POR EL CENTRO DE POSGRADOS Y FORMACIÓN CONTINUA. 9. APOYAR EN EL ACOPIO, ORGANIZACIÓN Y SISTEMATIZACIÓN DE LA INFORMACIÓN RELACIONADA CON LOS PROCESOS DE AUTOEVALUACIÓN EN LOS PROGRAMAS ADSCRITOS A LA FACULTAD DE CIENCIAS DE LA EDUCACIÓN. 10.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11. ASISTIR A LAS ACTIVIDADES GENERALES PROGRAMADAS POR LA FACULTAD DE CIENCIAS DE LA EDUCACIÓN RELACIONADA CON LOS PROCESOS DE AUTOEVALUACIÓN. 12. ACTUALIZAR Y GESTIONAR LA BRIGHTSPACE CON TODA LA INFORMACIÓN RELACIONADA CON EL PROCESO DE AUTOEVALUACIÓN. 13. APOYAR EN LA ORGANIZACIÓN Y LOGÍSTICA DE LAS REUNIONES CONVOCADAS POR EL EQUIPO SIEMBRA CALIDAD. 14. REDACTAR LAS ACTAS DE TODAS LAS REUNIONES QUE SE REALICEN EN EL MARCO DEL PROCESO DE AUTOEVALUACIÓN, INCLUYENDO LAS REUNIONES DEL EQUIPO SIEMBRA CALIDAD, Y LAS RELACIONADAS CON EL PROCESO DE AUTOEVALUACIÓN. 15. SISTEMATIZAR LA INFORMACIÓN RELACIONADA CON EL DESARROLLO DE LA ESTRATEGIA SIEMBRA CALIDAD DE LA FACULTAD DE CIENCIAS DE LA EDUCACIÓN. 16. APOYAR LA REVISIÓN DOCUMENTAL Y DE PRODUCTOS ACADÉMICOS DERIVADOS DE LA ELABORACIÓN DE PROTOCOLOS DE AUTOEVALUACIÓN Y DE GESTIÓN DE LOS PLANES DE MEJORAMIENTO DE LOS PROGRAMAS ACADÉMICOS</t>
  </si>
  <si>
    <t>CO1.REQ.7848589</t>
  </si>
  <si>
    <t>OPSP-FCE-0020-2025</t>
  </si>
  <si>
    <t>https://community.secop.gov.co/Public/Tendering/ContractNoticePhases/View?PPI=CO1.PPI.37631908&amp;isFromPublicArea=True&amp;isModal=False</t>
  </si>
  <si>
    <t>ALEXANDRA COSTA GALVIS</t>
  </si>
  <si>
    <t xml:space="preserve">QUE LA CONTRATISTA REALICE LAS SIGUIENTES ACTIVIDADES EN EL PROGRAMA DE LICENCIATURA EN ETNOEDUCACIÓN: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9. APOYAR EN LA REVISIÓN Y ENVÍO DE LA NÓMINA DE LOS DOCENTES ADSCRITOS EN SU PROGRAMA ACADÉMICO. 10. APOYAR EN EL PROCESO DE AUTOEVALUACIÓN DE SU PROGRAMA. </t>
  </si>
  <si>
    <t>CO1.REQ.7797721</t>
  </si>
  <si>
    <t>OPSP-FCE-0019-2025</t>
  </si>
  <si>
    <t>https://community.secop.gov.co/Public/Tendering/OpportunityDetail/Index?noticeUID=CO1.NTC.7675832&amp;isFromPublicArea=True&amp;isModal=False</t>
  </si>
  <si>
    <t>SONIA PATRICIA MONTENEGRO VASQUEZ</t>
  </si>
  <si>
    <t xml:space="preserve">QUE LA CONTRATISTA REALICE LAS SIGUIENTES ACTIVIDADES: 1) 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 </t>
  </si>
  <si>
    <t>CO1.REQ.7797350</t>
  </si>
  <si>
    <t>OPSP-FCE-0018-2025</t>
  </si>
  <si>
    <t>https://community.secop.gov.co/Public/Tendering/OpportunityDetail/Index?noticeUID=CO1.NTC.7677616&amp;isFromPublicArea=True&amp;isModal=False</t>
  </si>
  <si>
    <t>FANNY TATIANA GONZALEZ GAVIRIA</t>
  </si>
  <si>
    <t>QUE LA CONTRATISTA REALICE LAS SIGUIENTES ACTIVIDADES EN EL PROGRAMA DE LICENCIATURA EN LITERATURA Y LENGUA CASTELLANA: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9. APOYAR EN LA REVISIÓN Y ENVÍO DE LA NÓMINA DE LOS DOCENTES ADSCRITOS EN SU PROGRAMA ACADÉMICO. 10. APOYAR EN EL PROCESO DE AUTOEVALUACIÓN DE SU PROGRAMA.</t>
  </si>
  <si>
    <t>CO1.REQ.7796978</t>
  </si>
  <si>
    <t>OPSP-FCE-0017-2025</t>
  </si>
  <si>
    <t>https://community.secop.gov.co/Public/Tendering/OpportunityDetail/Index?noticeUID=CO1.NTC.7675266&amp;isFromPublicArea=True&amp;isModal=False</t>
  </si>
  <si>
    <t>ALEXANDER ORTIZ OCAÑA</t>
  </si>
  <si>
    <t>INGRID COQUIES PACHECO</t>
  </si>
  <si>
    <t>EN EL MARCO DEL DOCTORADO EN EDUCACIÓN RUDECOLOMBIA Y EN LA COORDINACIÓN DE EDUCACIÓN CONTINUADA DE LA FACULTAD DE EDUCACIÓN EL CONTRATISTA DESARROLLARÁ LAS SIGUIENTES ACTIVIDADES: 1. ELABORAR EL PRESUPUESTO ANUAL DE FUNCIONAMIENTO DEL PROGRAMA, 2. GESTIONAR, HACER SEGUIMIENTO, CONTROL Y EVALUACIÓN TÉCNICA DE LA EJECUCIÓN PRESUPUESTAL DEL PROGRAMA, EN EL MARCO DE LOS PROCESOS Y PROCEDIMIENTOS INSTITUCIONALES, 3. HACER SEGUIMIENTO Y GESTIÓN DE LA CARTERA FINANCIERA DEL DOCTORADO, 4. ELABORAR Y ANALIZAR DE REPORTES ADMINISTRATIVOS Y FINANCIEROS DEL DOCTORADO, APOYAR EN LA CONSTRUCCIÓN Y MANEJO DE BASES DE DATOS, 5. GESTIONAR LOS PROCESOS DE VINCULACIÓN Y EVALUACIÓN DE LOS DOCENTES INVITADOS AL DOCTORADO, 6.GESTIONAR LOS PROCESOS DE DESPLAZAMIENTO, HOSPEDAJE, ATENCIÓN Y DE PAGO A LOS DOCENTES INVITADOS PARA REALIZACIÓN DE SEMINARIOS, TALLERES, SUFICIENCIAS INVESTIGATIVAS Y DEFENSAS DE TESIS DOCTORALES, 7. GESTIONAR LOS RECURSOS DE APOYO TÉCNICO Y LOGÍSTICO PARA EL FUNCIONAMIENTO DEL DOCTORADO, 8. HACER CONTROL DE ACTIVIDADES DE ADMINISTRACIÓN, POR MEDIO DE INFORMES ESTADÍSTICOS PERIÓDICOS PARA LAS ACTIVIDADES DE LAS ÁREAS ADMINISTRATIVAS, 8. APOYAR AL CONTROL Y SEGUIMIENTO A DOCENTES INVITADOS, CONTRATOS, EQUIPOS, AL BUEN USO Y ADMINISTRACIÓN DE LOS RECURSOS ASIGNADOS AL PROGRAMA, 9. APOYAR EN EL PROCESO DE MATRÍCULA REGISTRO DE LOS ESTUDIANTES DE LAS COHORTES 99-8, 84-7, 72-6, 66-5, 58-4, 50-3, 40-2 Y 35-1 DEL DOCTORADO, 10. ASISTIR A LAS ACTIVIDADES GENERALES PROGRAMADAS POR LA FACULTAD DE CIENCIAS DE LA EDUCACIÓN Y LA DIRECCIÓN DE CENTRO DE POSTGRADOS Y FORMACIÓN CONTINUA, 11. ELABORAR Y PRESENTAR DE INFORMES E INFORMACIÓN SOLICITADA POR LA RED DE UNIVERSIDADES ESTATALES DE COLOMBIA – RUDECOLOMBIA, 12. BRINDAR APOYO SEGUIMIENTO AL PROCESO DE MATRÍCULA DE LOS ESTUDIANTES DE PROGRAMAS EDUCACIÓN CONTINUADA DE LA FACULTAD DE CIENCIAS DE LA EDUCACIÓN 13. APOYAR EN LA ELABORACIÓN DE LOS INFORMES REQUERIDOS ACERCA DE LA SITUACIÓN ACADÉMICA Y FINANCIERA DE LOS PROGRAMAS EDUCACIÓN CONTINUADA DE LA FACULTAD DE CIENCIAS DE LA EDUCACIÓN, 14. APOYAR EN LA CONSOLIDACIÓN Y EN LA ACTUALIZACIÓN DE LA BASE DE DATOS HISTÓRICA Y ARCHIVOS CON INFORMACIÓN ACADÉMICA Y FINANCIERA DE LOS PROGRAMAS EDUCACIÓN CONTINUADA DE LA FACULTAD DE CIENCIAS DE LA EDUCACIÓN, 15. APOYAR EN LA TOMA DE CONTROL DE ASISTENCIA A CLASES MEDIANTE EL FORMATO GENERADO POR AYRE, 16. APOYAR EN LA ORGANIZACIÓN DE LOGÍSTICA EN CUANTO A SALONES, EQUIPOS AUDIOVISUALES PARA QUE LOS DOCENTES PUEDAN CUMPLIR LOS HORARIOS DE CLASES CONTEMPLADOS EN LA PROGRAMACIÓN SEMANAL, 17. RENDIR INFORME A SU RESPECTIVO INTERVENIR DE LAS ACTIVIDADES DESARROLLADAS DURANTE EL MES.</t>
  </si>
  <si>
    <t>CO1.REQ.7797013</t>
  </si>
  <si>
    <t>OPSP-FCE-0016-2025</t>
  </si>
  <si>
    <t>https://community.secop.gov.co/Public/Tendering/OpportunityDetail/Index?noticeUID=CO1.NTC.7650401&amp;isFromPublicArea=True&amp;isModal=False</t>
  </si>
  <si>
    <t>LUISA LAVALLE PERILLA</t>
  </si>
  <si>
    <t xml:space="preserve">QUE LA CONTRATISTA REALICE LAS SIGUIENTES ACTIVIDADES: 1) 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 </t>
  </si>
  <si>
    <t>CO1.REQ.7771272</t>
  </si>
  <si>
    <t>OPSP-FCE-0015-2025</t>
  </si>
  <si>
    <t>LEONARDO FABIO CANTILLO GARCIA</t>
  </si>
  <si>
    <t>QUE LA CONTRATISTA REALICE LAS SIGUIENTES ACTIVIDADES EN EL PROGRAMA DE LICENCIATURA EN ARTES: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9. APOYAR EN LA REVISIÓN Y ENVÍO DE LA NÓMINA DE LOS DOCENTES ADSCRITOS EN SU PROGRAMA ACADÉMICO. 10. APOYAR EN EL PROCESO DE AUTOEVALUACIÓN DE SU PROGRAMA.</t>
  </si>
  <si>
    <t>CO1.REQ.7753784</t>
  </si>
  <si>
    <t>OPSP-FCE-0014-2025</t>
  </si>
  <si>
    <t>https://community.secop.gov.co/Public/Tendering/OpportunityDetail/Index?noticeUID=CO1.NTC.7622201&amp;isFromPublicArea=True&amp;isModal=False</t>
  </si>
  <si>
    <t>IVAN SANCHEZ</t>
  </si>
  <si>
    <t>JENNIFER TATIANA ORTIZ SEGRERA</t>
  </si>
  <si>
    <t xml:space="preserve">EN EL MARCO DEL DOCTORADO EN EDUCACIÓN, INTERCULTURALIDAD Y TERRITORIO EL CONTRATISTA DESARROLLARÁ LAS SIGUIENTES ACTIVIDADES: 1. RECEPCIONAR Y ENVIAR CORRESPONDENCIA, ATENCIÓN TELEFÓNICA Y DIGITAL, SISTEMATIZACIÓN DEL ARCHIVO DOCUMENTAL (FÍSICO Y DIGITAL) DEL DOCTORADO, ATENCIÓN DE ASPIRANTES, ESTUDIANTES Y DOCENTES INVITADOS DEL PROGRAMA DE DOCTORADO, 2. APOYAR LA ELABORACIÓN TÉCNICA DEL PRESUPUESTO ANUAL DE FUNCIONAMIENTO DEL PROGRAMA, ELABORAR Y ANALIZAR REPORTES ADMINISTRATIVOS FINANCIEROS DEL DOCTORADO EN EL MARCO DE LOS PROCESOS Y PROCEDIMIENTOS INSTITUCIONALES, 3. APOYAR ADMINISTRATIVAMENTE EL PROCESO DE MATRÍCULA Y REGISTRO ACADÉMICO DE LOS ESTUDIANTES, ASÍ COMO SEGUIMIENTO Y GESTIÓN DE LA CARTERA FINANCIERA DEL DOCTORADO, 4. APOYAR EL SEGUIMIENTO Y REPORTE DE LA SITUACIÓN ADMINISTRATIVA-ACADÉMICA DE LOS ESTUDIANTES, 5. APOYAR A LA GESTIÓN DE LOS PROCESOS DE VINCULACIÓN Y EVALUACIÓN DE LOS DOCENTES INVITADOS AL DOCTORADO, COORDINAR LOS REQUERIMIENTOS PARA LA REALIZACIÓN DE SUS ACTIVIDADES, VELAR POR LA BUENA ADMINISTRACIÓN DE LOS RECURSOS DEL PROGRAMA, 6. APOYAR A LA GESTIÓN DE LOS RECURSOS DE APOYO TÉCNICO Y LOGÍSTICO PARA EL FUNCIONAMIENTO DEL DOCTORADO, CONSTRUCCIÓN Y MANEJO DE BASES DE DATOS; FORMULACIÓN Y SEGUIMIENTO DEL PLAN DE ACCIÓN DEL DOCTORADO, 7. APOYAR LOS PROCESOS ADMINISTRATIVOS EN EL MARCO DE LA AUTOEVALUACIÓN DEL PROGRAMA, 8. APOYAR LA REALIZACIÓN, ACTUALIZACIÓN Y DIFUSIÓN DE INFORMACIÓN EN LA PÁGINA WEB DEL PROGRAMA, TARJETAS Y BANNERS, 9. ASISTIR A LAS ACTIVIDADES GENERALES, ELABORACIÓN Y PRESENTACIÓN DE INFORMES E INFORMACIÓN SOLICITADA POR LA FACULTAD Y/O CENTRO DE POSTGRADOS Y FORMACIÓN CONTINUA. </t>
  </si>
  <si>
    <t>CO1.REQ.7743069</t>
  </si>
  <si>
    <t>OPSP-FCE-0013-2025</t>
  </si>
  <si>
    <t>https://community.secop.gov.co/Public/Tendering/OpportunityDetail/Index?noticeUID=CO1.NTC.7621930&amp;isFromPublicArea=True&amp;isModal=False</t>
  </si>
  <si>
    <t>LUIS DAVID GAMARRA ROSADO</t>
  </si>
  <si>
    <t>QUE LA CONTRATISTA REALICE LAS SIGUIENTES ACTIVIDADES EN EL PROGRAMA DE DOCTORADO EN EDUCACIÓN, INTERCULTURALIDAD Y TERRITORIO: 1. APOYAR EN FORMULACIÓN, SEGUIMIENTO Y DESARROLLO DEL CRONOGRAMA ACADÉMICO DEL DOCTORADO, 2. ATENDER A LOS ASPIRANTES, ESTUDIANTES Y DOCENTES INVITADOS DEL PROGRAMA DE DOCTORADO, ATENCIÓN TELEFÓNICA Y DIGITAL, ENVÍO DE CORRESPONDENCIA DEL DOCTORADO, 3. SISTEMATIZAR LOS PROGRAMAS Y MICRODISEÑOS CURRICULARES DEL PROGRAMA. 4. APOYAR A LA ASISTENCIA ACADÉMICA EN LA RECEPCIÓN DE TRÁMITES Y SOLICITUDES PRESENTADAS ANTE EL CONSEJO DE PROGRAMA DEL DOCTORADO Y LA ELABORACIÓN DE ACTAS E INFORMES DE LA ACTIVIDAD DESARROLLADA POR EL MISMO, 5. APOYAR EL SEGUIMIENTO, GENERACIÓN DE INFORMES, REPORTE DE LA SITUACIÓN ACADÉMICA DE LOS ESTUDIANTES, 6. APOYAR EL REGISTRO Y CONTROLAR EL INGRESO DE NOTAS FINALES DE LOS ESTUDIANTES, SEGUIMIENTO A CRÉDITOS CURSADOS Y PENDIENTES EN EL DOCTORADO, 7. APOYAR LOS PROCESOS ACADÉMICOS EN EL MARCO DE LA AUTOEVALUACIÓN DEL PROGRAMA, 8. APOYAR A LA GESTIÓN Y ORGANIZACIÓN DE LAS ACTIVIDADES ACADÉMICAS DE DOCENTES INVITADOS EN LA REALIZACIÓN DE TALLERES, SEMINARIOS Y EVALUACIONES, COORDINAR LOS REQUERIMIENTOS PARA SU REALIZACIÓN, VELAR POR LA BUENA ADMINISTRACIÓN DE LOS RECURSOS DEL PROGRAMA, 9. ASISTIR A LAS ACTIVIDADES GENERALES PROGRAMADAS POR LA FACULTAD DE CIENCIAS DE LA EDUCACIÓN Y LA DIRECCIÓN DEL CENTRO DE POSTGRADOS Y FORMACIÓN CONTINUA.</t>
  </si>
  <si>
    <t>CO1.REQ.7735677</t>
  </si>
  <si>
    <t>OPSP-FCE-0012-2025</t>
  </si>
  <si>
    <t>https://community.secop.gov.co/Public/Tendering/OpportunityDetail/Index?noticeUID=CO1.NTC.7503468&amp;isFromPublicArea=True&amp;isModal=False</t>
  </si>
  <si>
    <t>ANNIE SOFIA LLANES YANCE</t>
  </si>
  <si>
    <t>QUE LA CONTRATISTA REALICE LAS SIGUIENTES ACTIVIDADES EN EL PROGRAMA DE LICENCIATURA EN LENGUAS EXTRANJERAS CON ÉNFASIS EN INGLÉS: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</si>
  <si>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CO1.REQ.7625433</t>
  </si>
  <si>
    <t>OPSP-FCE-0011-2025</t>
  </si>
  <si>
    <t>https://community.secop.gov.co/Public/Tendering/OpportunityDetail/Index?noticeUID=CO1.NTC.7503434&amp;isFromPublicArea=True&amp;isModal=False</t>
  </si>
  <si>
    <t>AYDA LUZ MENA CASAS</t>
  </si>
  <si>
    <t>QUE LA CONTRATISTA REALICE LAS SIGUIENTES ACTIVIDADES EN EL PROGRAMA DE LICENCIATURA EN ARTES: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</si>
  <si>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CO1.REQ.7624698</t>
  </si>
  <si>
    <t>OPSP-FCE-0010-2025</t>
  </si>
  <si>
    <t>https://community.secop.gov.co/Public/Tendering/OpportunityDetail/Index?noticeUID=CO1.NTC.7433156&amp;isFromPublicArea=True&amp;isModal=False</t>
  </si>
  <si>
    <t>AMANDA MIGUEL IGUARAN JIMENEZ</t>
  </si>
  <si>
    <t>QUE LA CONTRATISTA REALICE LAS SIGUIENTES ACTIVIDADES EN EL PROGRAMA DE LICENCIATURA EN LITERATURA Y LENGUA CASTELLANA: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</si>
  <si>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CO1.REQ.7554150</t>
  </si>
  <si>
    <t>OPSP-FCE-0009-2025</t>
  </si>
  <si>
    <t>https://community.secop.gov.co/Public/Tendering/OpportunityDetail/Index?noticeUID=CO1.NTC.7433134&amp;isFromPublicArea=True&amp;isModal=False</t>
  </si>
  <si>
    <t>QUE LA CONTRATISTA REALICE LAS SIGUIENTES ACTIVIDADES EN EL PROGRAMA DE LICENCIATURA EN EDUCACIÓN CAMPESINA Y RURAL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</si>
  <si>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CO1.REQ.7554131</t>
  </si>
  <si>
    <t>OPSP-FCE-0008-2025</t>
  </si>
  <si>
    <t>https://community.secop.gov.co/Public/Tendering/OpportunityDetail/Index?noticeUID=CO1.NTC.7433115&amp;isFromPublicArea=True&amp;isModal=False</t>
  </si>
  <si>
    <t>DAVID OMAR GUETTE GARCIA</t>
  </si>
  <si>
    <t>QUE LA CONTRATISTA REALICE LAS SIGUIENTES ACTIVIDADES EN EL PROGRAMA DE LICENCIATURA EN MATEMÁTICAS: 1. APOYAR LA GESTIÓN Y ADMINISTRACIÓN DEL PROGRAMA 2. APOYAR EN EL CARGUE DE LA ASIGNACIÓN ACADÉMICA EN LA PLATAFORMA PARA LA PROGRAMACIÓN Y PROCESOS ACADÉMICOS. 3. APOYAR A LA VICERRECTORÍA ACADÉMICA EN EL PROCESO CONTRATACIÓN DE DOCENTES CATEDRÁTICOS 4. APOYAR EN LA PROYECCIÓN, RADICACIÓN Y GESTIÓN DE LAS COMUNICACIONES INTERNAS Y EXTERNAS DEL PROGRAMA. 5. PARTICIPAR EN REUNIONES CONVOCADAS POR LA FACULTAD DE CIENCIAS DE LA EDUCACIÓN.</t>
  </si>
  <si>
    <t>CO1.REQ.7554116</t>
  </si>
  <si>
    <t>OPSP-FCE-0007-2025</t>
  </si>
  <si>
    <t>https://community.secop.gov.co/Public/Tendering/OpportunityDetail/Index?noticeUID=CO1.NTC.7432496&amp;isFromPublicArea=True&amp;isModal=False</t>
  </si>
  <si>
    <t>HENRY SANCHEZ PEREZ</t>
  </si>
  <si>
    <t>MARGARITA ROSA BARRAZA HERAS</t>
  </si>
  <si>
    <t xml:space="preserve">QUE LA CONTRATISTA REALICE LAS SIGUIENTES ACTIVIDADES EN EL PROGRAMA DE LICENCIATURA EN LENGUAS EXTRANJERAS CON ÉNFASIS EN INGLÉS: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 </t>
  </si>
  <si>
    <t>CO1.REQ.7554102</t>
  </si>
  <si>
    <t>OPSP-FCE-0006-2025</t>
  </si>
  <si>
    <t>DANIELA MARIA FERNANDEZ NORIEGA</t>
  </si>
  <si>
    <t>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</si>
  <si>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CO1.REQ.7553469</t>
  </si>
  <si>
    <t>OPSP-FCE-0005-2025</t>
  </si>
  <si>
    <t>https://community.secop.gov.co/Public/Tendering/OpportunityDetail/Index?noticeUID=CO1.NTC.7432446&amp;isFromPublicArea=True&amp;isModal=False</t>
  </si>
  <si>
    <t>ANYELI TATIANA VILLALOBOS GUERRERO</t>
  </si>
  <si>
    <t>CO1.REQ.7553450</t>
  </si>
  <si>
    <t>OPSP-FCE-0004-2025</t>
  </si>
  <si>
    <t>https://community.secop.gov.co/Public/Tendering/OpportunityDetail/Index?noticeUID=CO1.NTC.7432425&amp;isFromPublicArea=True&amp;isModal=False</t>
  </si>
  <si>
    <t>YESSICA PATRICIA PALLARES MARTÍNEZ</t>
  </si>
  <si>
    <t>QUE LA CONTRATISTA REALICE LAS SIGUIENTES ACTIVIDADES EN EL PROGRAMA DE LICENCIATURA EN LITERATURA Y LENGUA CASTELLANA: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</si>
  <si>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CO1.REQ.7553430</t>
  </si>
  <si>
    <t>OPSP-FCE-0003-2025</t>
  </si>
  <si>
    <t>https://community.secop.gov.co/Public/Tendering/OpportunityDetail/Index?noticeUID=CO1.NTC.7431882&amp;isFromPublicArea=True&amp;isModal=False</t>
  </si>
  <si>
    <t>ANDREINA FIDELINA VILLA AREVALO</t>
  </si>
  <si>
    <t>QUE LA CONTRATISTA REALICE LAS SIGUIENTES ACTIVIDADES EN EL PROGRAMA DE LICENCIATURA EN EDUCACIÓN CAMPESINA Y RURAL: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t>
  </si>
  <si>
    <t>CO1.REQ.7553410</t>
  </si>
  <si>
    <t>OPSP-FCE-0002-2025</t>
  </si>
  <si>
    <t>https://community.secop.gov.co/Public/Tendering/OpportunityDetail/Index?noticeUID=CO1.NTC.7431850&amp;isFromPublicArea=True&amp;isModal=False</t>
  </si>
  <si>
    <t>KANDY JOHANNA GUTIERREZ ARAUJO</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</si>
  <si>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ADECUADA, OPORTUNA, EFICIENTE, EFICAZ Y AMABLE ATENCIÓN AL USUARIO, EN LA PRESTACIÓN DE SERVICIOS DE ESTUDIANTES Y DOCENTES. 4. INFORMAR OPORTUNAMENTE SOBRE SITUACIONES QUE AFECTEN EL DESARROLLO DE LAS ACTIVIDADES DEL PROGRAMA. 5. APOYAR EN LA ATENCIÓN OPORTUNA Y ADECUADA DE LAS PETICIONES, QUEJAS, RECLAMOS Y SUGERENCIAS, RELACIONADAS CON LOS SERVICIOS DEL PROGRAMA, DE ESTUDIANTES Y DOCENTES. 6. APOYAR LA PLANEACIÓN, EJECUCIÓN Y SEGUIMIENTO DE LAS ACTIVIDADES ACADÉMICO-ADMINISTRATIVAS Y PROYECTOS DEL PROGRAMA. 7. APOYAR LOS PROCESOS DE REGISTRO, ANÁLISIS Y PROCESAMIENTO DE BASES DE DATOS Y ESTADÍSTICAS DEL PROGRAMA. 8. APOYAR EN CARGUE DE LA ASIGNACIÓN ACADÉMICA EN LA PLATAFORMA PARA LA PROGRAMACIÓN Y PROCESOS ACADÉMICOS. 16. APOYAR EN LA REVISIÓN Y ENVÍO DE LA NÓMINA DE LOS DOCENTES ADSCRITOS EN SU PROGRAMA ACADÉMICO. 17. APOYAR EN EL PROCESO DE AUTOEVALUACIÓN DE SU PROGRAMA. </t>
  </si>
  <si>
    <t>CO1.REQ.7552445</t>
  </si>
  <si>
    <t>OPSP-FCE-0001-2025</t>
  </si>
  <si>
    <t>FACULTAD DE CIENCIAS DE LA EDUCACIÓN</t>
  </si>
  <si>
    <t>https://community.secop.gov.co/Public/Tendering/ContractNoticePhases/View?PPI=CO1.PPI.37013052&amp;isFromPublicArea=True&amp;isModal=False</t>
  </si>
  <si>
    <t>PEDRO LUIS SALCEDO RAMIREZ</t>
  </si>
  <si>
    <t>DANNA CAROLINA PALMET MONTIEL</t>
  </si>
  <si>
    <t>LA PRESENTE ORDEN TIENE POR OBJETO 1. APOYAR AL DECANO EN LA COORDINACION ACADEMICA DEL PROGRAMA ESPECIALIZACION EN LOGISTICA Y TRANSPORTE INTERNACIONAL.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</si>
  <si>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CO1.REQ.7593321</t>
  </si>
  <si>
    <t>OPSP-FIN-0007-2025</t>
  </si>
  <si>
    <t>https://community.secop.gov.co/Public/Tendering/ContractNoticePhases/View?PPI=CO1.PPI.37013012&amp;isFromPublicArea=True&amp;isModal=False</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</si>
  <si>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</si>
  <si>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</si>
  <si>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CO1.REQ.7593096</t>
  </si>
  <si>
    <t>OPSP-FIN-0006-2025</t>
  </si>
  <si>
    <t>https://community.secop.gov.co/Public/Tendering/ContractNoticePhases/View?PPI=CO1.PPI.37011807&amp;isFromPublicArea=True&amp;isModal=False</t>
  </si>
  <si>
    <t>KATHERINE YISETH OLIVOS COLLANTES</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</si>
  <si>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</si>
  <si>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</si>
  <si>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CO1.REQ.7593045</t>
  </si>
  <si>
    <t>OPSP-FIN-0005-2025</t>
  </si>
  <si>
    <t>https://community.secop.gov.co/Public/Tendering/ContractNoticePhases/View?PPI=CO1.PPI.37009563&amp;isFromPublicArea=True&amp;isModal=False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</si>
  <si>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</si>
  <si>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</si>
  <si>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</si>
  <si>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CO1.REQ.7591688</t>
  </si>
  <si>
    <t>OPSP-FIN-0004-2025</t>
  </si>
  <si>
    <t>https://community.secop.gov.co/Public/Tendering/ContractNoticePhases/View?PPI=CO1.PPI.37008611&amp;isFromPublicArea=True&amp;isModal=False</t>
  </si>
  <si>
    <t>ADRIANA JOSE FREILE BRITTO</t>
  </si>
  <si>
    <t>LA PRESENTE ORDEN TIENE POR OBJETO 1. APOYAR AL DECANO EN LA COORDINACION ACADEMICA DEL PROGRAMA MAESTRIA EN CIENCIAS AGRARIAS Y MAESTRIA EN SISTEMAS DE GESTION.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</si>
  <si>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CO1.REQ.7592125</t>
  </si>
  <si>
    <t>OPSP-FIN-0003-2025</t>
  </si>
  <si>
    <t>https://community.secop.gov.co/Public/Tendering/ContractNoticePhases/View?PPI=CO1.PPI.36977864&amp;isFromPublicArea=True&amp;isModal=False</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</si>
  <si>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</si>
  <si>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</si>
  <si>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CO1.REQ.7581273</t>
  </si>
  <si>
    <t>OAG-FIN-0002-2025</t>
  </si>
  <si>
    <t>https://community.secop.gov.co/Public/Tendering/ContractNoticePhases/View?PPI=CO1.PPI.36977808&amp;isFromPublicArea=True&amp;isModal=False</t>
  </si>
  <si>
    <t>ALEXIS RAFAEL MERCADO GARCIA</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</si>
  <si>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</si>
  <si>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CO1.REQ.7581252</t>
  </si>
  <si>
    <t>OPSP-FIN-0001-2025</t>
  </si>
  <si>
    <t>Facultad de Ingeniería</t>
  </si>
  <si>
    <t>https://community.secop.gov.co/Public/Tendering/OpportunityDetail/Index?noticeUID=CO1.NTC.7585764</t>
  </si>
  <si>
    <t>DIANA ROSA PICON PAHUANA</t>
  </si>
  <si>
    <t>La presente orden tiene por objeto la compra de 107 batas en tela antifluido con escudo institucional, nombre del estudiante y programa bordados, para que sean entregadas a los estudiantes de los programas de Medicina, Odontología y Enfermería en el periodo 2025-1. La propuesta hace parte integral de la presente orden.</t>
  </si>
  <si>
    <t>OTROS TIPOS</t>
  </si>
  <si>
    <t>CO1.REQ.7707676</t>
  </si>
  <si>
    <t>ODC-FCS-0001-2025</t>
  </si>
  <si>
    <t>https://community.secop.gov.co/Public/Tendering/OpportunityDetail/Index?noticeUID=CO1.NTC.7464376</t>
  </si>
  <si>
    <t>MIGUEL ANTONIO SILVA ARRIETA</t>
  </si>
  <si>
    <t>1) Diseñar y ejecutar estrategias para mantener actualizada la base de datos de egresados de la Facultad de Ciencias de la Salud. 2) Implementar encuestas o estudios para evaluar la inserción laboral, necesidades y logros de los egresados de la Facultad de Ciencias de la Salud. 3) Promover la participación de los egresados en actividades institucionales, como seminarios, charlas o eventos académicos. 4) Coordinar y organizar eventos de networking y jornadas de actualización profesional para los</t>
  </si>
  <si>
    <t>CO1.REQ.7585376</t>
  </si>
  <si>
    <t>OPSP-FCS-0005-2025</t>
  </si>
  <si>
    <t>https://community.secop.gov.co/Public/Tendering/OpportunityDetail/Index?noticeUID=CO1.NTC.7460098</t>
  </si>
  <si>
    <t>MAYA ALEJANDRA CADENA TEJEDA</t>
  </si>
  <si>
    <t>1) Apoyar al Decano en la gestión académica de los programas de postgrados Maestría en psicología clínica jurídica y forense.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</si>
  <si>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CO1.REQ.7581384</t>
  </si>
  <si>
    <t>OPSP-FCS-0004-2025</t>
  </si>
  <si>
    <t>https://community.secop.gov.co/Public/Tendering/OpportunityDetail/Index?noticeUID=CO1.NTC.7458565</t>
  </si>
  <si>
    <t>ALYDAYANA GARCERANT VILLEGAS</t>
  </si>
  <si>
    <t>1) Apoyar las actividades administrativas de los programas de Educación Continua de la Facultad de Ciencias de la Salud. 2) Apoyar el diseño y creación de los nuevos programas y cursos propuestos. 3) Elaborar el presupuesto de los programas de educación continua. 4) Apoyar la realización de la programación de las actividades académicas. 5) Presentar la documentación requerida para el proceso de contratación y pagos de los docentes y proveedores. 6) Realizar seguimiento, control y evaluación</t>
  </si>
  <si>
    <t>CO1.REQ.7579882</t>
  </si>
  <si>
    <t>OPSP-FCS-0003-2025</t>
  </si>
  <si>
    <t>https://community.secop.gov.co/Public/Tendering/OpportunityDetail/Index?noticeUID=CO1.NTC.7458462</t>
  </si>
  <si>
    <t>SIBEL ALEXANDER CASTAÑEDA HENRIQUEZ</t>
  </si>
  <si>
    <t>1) Apoyar al Decano con el cumplimiento de los procesos académico-administrativos y operativos de los programas Maestría en Psicología Clínica, Jurídica y Forense, Maestría en Psicología de las Organizaciones y del Trabajo, Maestría Salud Familiar y Comunitaria de la Facultad de Ciencias de la Salud. 2) Apoyar al Decano en la elaboración del presupuesto de los programas de posgrados de la Facultad de Ciencias de la Salud. 3) Apoyar al Decano en la gestión de todo el proceso de inscripción, matrí</t>
  </si>
  <si>
    <t>CO1.REQ.7579831</t>
  </si>
  <si>
    <t>OPSP-FCS-0002-2025</t>
  </si>
  <si>
    <t>https://community.secop.gov.co/Public/Tendering/OpportunityDetail/Index?noticeUID=CO1.NTC.7458409</t>
  </si>
  <si>
    <t>GLORIA PATRICIA PEÑA SALAZAR</t>
  </si>
  <si>
    <t>1) Apoyar al Decano con el cumplimiento de los procesos académico-administrativos y operativos de los programas Especialización en Seguridad y Salud en el Trabajo, Maestría Epidemiologia, Maestría en Enfermería, Maestría en Salud Mental en Comunidades Diversas de la Facultad de Ciencias de la Salud. 2) Apoyar al Decano en la elaboración del presupuesto de los programas de posgrados de la Facultad de Ciencias de la Salud. 3) Apoyar al Decano en la gestión de todo el proceso de inscripción, matríc</t>
  </si>
  <si>
    <t>CO1.REQ.7579130</t>
  </si>
  <si>
    <t>OPSP-FCS-0001-2025</t>
  </si>
  <si>
    <t>FACULTAD DE CIENCIAS DE LA SALUD</t>
  </si>
  <si>
    <t>https://community.secop.gov.co/Public/Tendering/ContractNoticePhases/View?PPI=CO1.PPI.37662349&amp;isFromPublicArea=True&amp;isModal=False</t>
  </si>
  <si>
    <t>JUANA MARIN PINEDA</t>
  </si>
  <si>
    <t>68 - 17025</t>
  </si>
  <si>
    <t>ADRIANA MARIA PATIÑO LOPEZ</t>
  </si>
  <si>
    <t>APOYAR EN LA SUPERVISIÓN PARA EL SEGUIMIENTO ADMINISTRATIVO Y FINANCIERO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 CARGO DEL CENTRO DE POSGRADOS Y FORMACIÓN CONTINUA, APOYAR EN EL CARGUE DE INFORMACIÓN DE AVANCES DE EJECUCIÓN EN EL APLICATIVO GESPROY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ASISTENCIA A LAS REUNIONES PROGRAMADAS POR LAS VICERRECTORÍAS DE LA UNIVERSIDAD DEL MAGDALENA Y LOS ENTES DE CONTROL. 5) APOYAR EN LA GENERACIÓN DE INFORMES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ACTUALIZACIÓN Y MANTENIMIENTO DE LOS ARCHIVOS DIGITALES DE LA EJECUCIÓN ADMINISTRATIVA Y FINANCIERA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ATENDER TODAS LAS CONSULTAS Y SOLICITUDES POR PARTE DE LOS BECARIOS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ORGANIZACIÓN DE LA INFORMACIÓN Y DE LA LOGÍSTICA DE LAS REUNIONES DE PRESENTACIÓN DE INFORMES DE CIERRE DE SEMESTRE CON LA UNIVERSIDAD DEL MAGDALENA Y COLFUTURO, APOYAR EN LA ASISTENCIA A CAPACITACIONES Y SOCIALIZACIONES CON RESPECTO A LA NORMATIVIDAD VIGENTE Y LOS APLICATIVOS SPGR Y GESPROY PROGRAMADAS POR MINCIENCIAS Y EL DNP, APOYAR EN LA ELABORACIÓN DE ACTAS DE REUNIONES DESARROLLADAS EN TORNO A LA EJECUCIÓN DE SUS ACTIVIDADES</t>
  </si>
  <si>
    <t>CO1.REQ.7807531</t>
  </si>
  <si>
    <t>OPSP-CPF-0011-2025</t>
  </si>
  <si>
    <t>https://community.secop.gov.co/Public/Tendering/ContractNoticePhases/View?PPI=CO1.PPI.37648561&amp;isFromPublicArea=True&amp;isModal=False</t>
  </si>
  <si>
    <t>YAJAIRA LILIANA MACHADO ZARAZA</t>
  </si>
  <si>
    <t>NATALIA CAMILA OSORIO MARIN</t>
  </si>
  <si>
    <t>APOYAR Y PROMOVER LA CREACIÓN DE CURSOS, SEMINARIOS, TALLERES Y DIPLOMADOS EN DIVERSAS MODALIDADES DISEÑADOS PARA ADQUIRIR NUEVAS COMPETENCIAS O QUE REFUERCEN ÁREAS ESPECÍFICAS, APOYAR Y DISEÑAR LAS ESTRATEGIAS DIRIGIDAS A EMPRESAS Y ORGANIZACIONES QUE BUSCAN CAPACITAR A SUS EMPLEADOS PARA MEJORAR SU DESEMPEÑO Y COMPETITIVIDAD, APOYAR Y DISEÑAR DE FORMA CONJUNTA CON LOS PROGRAMAS DE POSGRADOS CAPACITACIONES CURSOS, SEMINARIOS, TALLERES INNOVADORES, ORIENTADOS AL FORTALECIMIENTO DE HABILIDADES Y COMPETENCIAS SEGÚN EL ÁREA DE CONOCIMIENTO, APOYAR LA ORGANIZACIÓN Y SUPERVISAR LA LOGÍSTICA Y DESARROLLO DE CURSOS, SEMINARIOS, DIPLOMADOS Y TALLERES DEL CENTRO DE POSGRADOS Y FORMACIÓN CONTINUA, ASEGURANDO QUE SEAN IMPARTIDOS DE MANERA EFECTIVA Y CUMPLIENDO CON LOS ESTÁNDARES DE CALIDAD INSTITUCIONALES, APOYAR EL SEGUIMIENTO AL DESARROLLO DE LAS ACTIVIDADES DE FORMACIÓN CONTINUA REALIZANDO EVALUACIONES PERIÓDICAS E INFORMES DE CUMPLIMIENTO PARA MEDIR SU IMPACTO Y EFECTIVIDAD, APOYAR LAS ALIANZAS ESTRATÉGICAS QUE DESDE EL CENTRO DE POSGRADOS SE GENEREN PARA EL FORTALECIMIENTO DE LA OFERTA EN FORMACIÓN CONTINUA, APOYAR Y COLABORAR CON EL EQUIPO DE COMUNICACIONES Y SERVICIOS PARA PROMOVER LA OFERTA GENERAL DEL CENTRO DE POSGRADOS Y FORMACIÓN CONTINUA, APOYAR A LA DIRECCIÓN DEL CENTRO DE POSGRADOS PARA GARANTIZAR QUE LA FORMACIÓN CONTINUA SEA UN ÁREA DINÁMICA, INNOVADORA Y ALINEADA CON LAS NECESIDADES DEL MERCADO LABORAL</t>
  </si>
  <si>
    <t>CO1.REQ.7802354</t>
  </si>
  <si>
    <t>OPSP-CPF-0010-2025</t>
  </si>
  <si>
    <t>https://community.secop.gov.co/Public/Tendering/ContractNoticePhases/View?PPI=CO1.PPI.37557210&amp;isFromPublicArea=True&amp;isModal=False</t>
  </si>
  <si>
    <t>DILZO RAFAEL RADA CANTILLO</t>
  </si>
  <si>
    <t>APOYAR Y FORTALECER LA IDENTIDAD VISUAL DEL CENTRO DE POSGRADOS Y FORMACIÓN CONTINUA A TRAVÉS DE ELEMENTOS GRÁFICOS PARA GARANTIZAR QUE CUMPLAN CON LOS OBJETIVOS INSTITUCIONALES, APOYAR EL DISEÑO DE PIEZAS GRÁFICAS PARA PROMOCIONAR LOS PROGRAMAS ACADÉMICOS, EVENTOS, CONFERENCIAS Y ACTIVIDADES DEL CENTRO DE POSGRADOS Y FORMACIÓN CONTINUA, APOYAR LA ACTUALIZACIÓN DE DISEÑOS EXISTENTES EN ARAS DE MEJORAR LAS PRODUCCIONES GRÁFICAS Y DISEÑOS PUBLICITARIOS EN ARAS DE ALINEARLOS CON LAS TENDENCIAS VISUALES MODERNAS Y LOS OBJETIVOS ESTRATÉGICOS DEL CENTRO DE POSGRADOS Y FORMACIÓN CONTINUA, APOYAR Y COLABORAR CON EL EQUIPO DE COMUNICACIÓN PARA DESARROLLAR ESTRATEGIAS VISUALES QUE AUMENTEN LA VISIBILIDAD Y ATRACTIVO DE LOS PROGRAMAS ACADÉMICOS Y DE FORMACIÓN CONTINUA DEL CENTRO DE POSGRADOS, APOYAR EL DISEÑO DE DIAPOSITIVAS PARA SER UTILIZADAS POR LA DIRECCIÓN DEL CENTRO DE POSGRADOS Y FORMACIÓN CONTINUA EN REUNIONES, EVENTOS, CONFERENCIAS O PRESENTACIONES INTERNAS Y EXTERNAS, APOYAR Y CREAR PLANTILLAS ESTANDARIZADAS QUE ASEGUREN UNIFORMIDAD EN EL CONTENIDO DE LOS PROGRAMAS QUE ESTÁN BAJO LA MODALIDAD HIBRIDA Y VIRTUAL. 7. APOYAR Y DISEÑAR ANIMACIONES 2D Y 3D QUE DESTAQUEN LAS CARACTERÍSTICAS, BENEFICIOS Y DIFERENCIADORES DE LOS PROGRAMAS ACADÉMICOS ACTUALES Y NUEVOS DEL CENTRO DE POSGRADOS Y FORMACIÓN CONTINUA. 8. APOYAR Y REVISAR PERIÓDICAMENTE LOS DISEÑOS GENERADOS PARA ASEGURAR QUE ESTÉN ALINEADOS CON LAS TENDENCIAS ACTUALES Y LOS OBJETIVOS Y PROYECCIONES DEL CENTRO DE POSGRADOS Y FORMACIÓN CONTINUA</t>
  </si>
  <si>
    <t>CO1.REQ.7773545</t>
  </si>
  <si>
    <t>OPSP-CPF-0009-2025</t>
  </si>
  <si>
    <t>https://community.secop.gov.co/Public/Tendering/ContractNoticePhases/View?PPI=CO1.PPI.37491822&amp;isFromPublicArea=True&amp;isModal=False</t>
  </si>
  <si>
    <t xml:space="preserve">BEATRIZ YULIETH BOLAÑO </t>
  </si>
  <si>
    <t>LA PRESENTE ORDEN TIENE POR OBJETO QUE EL CONTRATISTA REALICE LAS SIGUIENTES ACTIVIDADES: APOYAR Y FORTALECER LA IDENTIDAD Y PRESENCIA DIGITAL DEL CENTRO DE POSGRADOS Y FORMACIÓN CONTINUA GARANTIZANDO UNA EXPERIENCIA COHERENTE Y ATRACTIVA PARA ASPIRANTES, ESTUDIANTES, EGRESADOS Y PÚBLICO EN GENERAL, DISEÑAR ESTRATEGIAS QUE ASEGUREN UNA PRESENCIA DINÁMICA Y PROFESIONAL DEL CENTRO DE POSGRADOS EN PLATAFORMAS DIGITALES. DESARROLLANDO CONTENIDO PARA AUMENTAR PARTICIPACIÓN Y CRECIMIENTO DE SEGUIDORES QUE INCENTIVEN LA INTERACCIÓN Y CAPTEN LA ATENCIÓN DEL PÚBLICO OBJETIVO, APOYAR EN LA ELABORACIÓN DE CALENDARIOS EDITORIALES QUE DESTAQUEN Y RESALTEN LAS FORTALEZAS, BENEFICIOS, OBJETIVOS Y EVENTOS CLAVE DE LOS PROGRAMAS DE POSGRADO, SUPERVISAR ACTIVAMENTE LAS REDES SOCIALES PARA RESPONDER PREGUNTAS, RESOLVER DUDAS Y ATENDER COMENTARIOS DE MANERA RÁPIDA Y EFECTIVA. IMPLEMENTANDO PROTOCOLOS PARA MANEJAR SITUACIONES CRÍTICAS O COMENTARIOS NEGATIVOS, ASEGURANDO UNA COMUNICACIÓN CLARA Y EMPÁTICA, APOYAR EL DISEÑO DE CAMPAÑAS QUE INCENTIVEN A ESTUDIANTES, EGRESADOS Y PROFESORES A COMPARTIR SUS EXPERIENCIAS Y LOGROS RELACIONADOS CON LOS PROGRAMAS DE POSGRADO, REDACTAR ARTÍCULOS, NOTICIAS Y COMUNICADOS QUE MANTENGAN ACTUALIZADA LA PÁGINA WEB DEL CENTRO DE POSGRADOS Y FORMACIÓN CONTINUA. 7. ASEGURAR QUE LAS PROMOCIONES, EVENTOS Y LANZAMIENTOS DE PROGRAMAS TENGAN UNA INTEGRACIÓN FLUIDA ENTRE CANALES DIGITALES Y FÍSICOS, COLABORAR ESTRECHAMENTE CON EL EQUIPO DE SERVICIOS PARA ASPIRANTES, ESTUDIANTES Y EGRESADOS BUSCANDO ALINEAR LAS ESTRATEGIAS DIGITALES CON LAS ACTIVIDADES PRESENCIALES DE LOS PROGRAMAS DE POSGRADOS, DISEÑAR BOLETINES INFORMATIVOS POR CORREO ELECTRÓNICO PARA MANTENER A LA AUDIENCIA ACADÉMICA INFORMADA SOBRE EVENTOS, LANZAMIENTOS Y NOVEDADES DE LOS PROGRAMAS DE POSGRADO</t>
  </si>
  <si>
    <t>CO1.REQ.7752059</t>
  </si>
  <si>
    <t>OPSP-CPF-0008-2025</t>
  </si>
  <si>
    <t>https://community.secop.gov.co/Public/Tendering/ContractNoticePhases/View?PPI=CO1.PPI.37470949&amp;isFromPublicArea=True&amp;isModal=False</t>
  </si>
  <si>
    <t>ROSSANA TORRES SANJUANELO</t>
  </si>
  <si>
    <t>APOYAR EN EL DISEÑO E IMPLEMENTACIÓN DE ESTRATEGIAS QUE PROMUEVAN LA DIFUSIÓN DE LA OFERTA ACADÉMICA Y LOS SERVICIOS DEL CENTRO DE POSGRADOS Y FORMACIÓN CONTINUA, APOYAR, DESARROLLAR E IMPLEMENTAR ESTRATEGIAS INTEGRALES PARA DAR A CONOCER LA OFERTA ACADÉMICA Y LOS SERVICIOS DEL CENTRO, UTILIZANDO CANALES DIGITALES, PRESENCIALES Y MIXTOS, APOYAR EN LA IDENTIFICACIÓN DE OPORTUNIDADES DE MERCADO Y TENDENCIAS EDUCATIVAS PARA AJUSTAR LAS CAMPAÑAS PROMOCIONALES Y CAPTAR NUEVOS PÚBLICOS, APOYAR Y ORGANIZAR LA PARTICIPACIÓN DEL CENTRO DE POSGRADOS EN EVENTOS ACADÉMICOS, COMERCIALES Y FERIAS INSTITUCIONALES, ASEGURANDO UNA REPRESENTACIÓN DESTACADA, APOYAR LA PLANIFICACIÓN, DESARROLLO Y EJECUCIÓN DE CAMPAÑAS PUBLICITARIAS Y PROMOCIONALES, ASEGURANDO UN USO ÓPTIMO DE LOS RECURSOS DISPONIBLES, APOYAR A DISEÑADORES GRÁFICOS, REDACTORES Y EXPERTOS EN MARKETING DIGITAL PARA CREAR MENSAJES IMPACTANTES Y ATRACTIVOS, APOYAR EL MONITOREO DEL RENDIMIENTO DE LAS CAMPAÑAS EN TIEMPO REAL Y REALIZAR AJUSTES ESTRATÉGICOS PARA MAXIMIZAR SU ALCANCE Y EFECTIVIDAD, APOYAR EN EL ENLACE ENTRE EL CENTRO DE POSGRADOS Y FORMACIÓN CONTINUA Y OTRAS DEPENDENCIAS DE LA UNIVERSIDAD, ASEGURANDO LA ALINEACIÓN DE LOS ESFUERZOS DE MARKETING CON LOS OBJETIVOS GENERALES DE LA INSTITUCIÓN, APOYAR EN LA COORDINACIÓN DE  REUNIONES CON LOS EQUIPOS DE POSGRADOS DE LAS FACULTADES PARA COMPARTIR INFORMACIÓN, ESTRATEGIAS Y RESULTADOS, PROMOVIENDO UNA VISIÓN INTEGRADA Y COHERENTE, APOYAR EN LA IDENTIFICACIÓN DE SINERGIAS Y OPORTUNIDADES DE COLABORACIÓN QUE FORTALEZCAN LA REPUTACIÓN Y VISIBILIDAD DEL CENTRO DENTRO Y FUERA DE LA UNIVERSIDAD, APOYAR LA PRODUCCIÓN DE CONTENIDO CREATIVO Y ATRACTIVO PARA REDES SOCIALES, SITIOS WEB Y MATERIALES PUBLICITARIOS, ASEGURANDO COHERENCIA EN LOS MENSAJES Y ALINEACIÓN CON LA IDENTIDAD DEL CENTRO DE POSGRADOS, APOYAR EL EQUIPO DE ATENCIÓN AL CLIENTE Y VENTAS, ASEGURANDO UNA EXPERIENCIA FLUIDA Y SATISFACTORIA PARA ASPIRANTES, ESTUDIANTES Y EGRESADOS A TRAVÉS DE TODOS LOS CANALES DISPONIBLES (PRESENCIAL, TELEFÓNICO, CHAT EN LÍNEA, CORREO ELECTRÓNICO, REDES SOCIALES)</t>
  </si>
  <si>
    <t>CO1.REQ.7744790</t>
  </si>
  <si>
    <t>OPSP-CPF-0007-2025</t>
  </si>
  <si>
    <t>https://community.secop.gov.co/Public/Tendering/ContractNoticePhases/View?PPI=CO1.PPI.37437220&amp;isFromPublicArea=True&amp;isModal=False</t>
  </si>
  <si>
    <t>JESUS DAVID SUAREZ LOBATO</t>
  </si>
  <si>
    <t>APOYAR LA CREACIÓN DE PLANTILLAS ESTANDARIZADAS PARA LOS CONTENIDOS, HERRAMIENTAS Y MATERIALES DE LOS CURSOS VIRTUALES DE POSGRADO, APOYAR EN LA CREACIÓN, ORGANIZACIÓN Y ACTUALIZACIÓN DE CONTENIDOS DIGITALES PARA GARANTIZAR QUE ESTÉN ALINEADOS CON LOS OBJETIVOS DE LOS PROGRAMAS DE POSGRADO Y SEAN ACCESIBLES PARA TODOS LOS USUARIOS, APOYAR LA VALIDACIÓN Y AJUSTE DE LAS PLANTILLAS Y MATERIALES DESARROLLADOS, EN COLABORACIÓN CON EL EQUIPO ACADÉMICO DE LOS PROGRAMAS DE POSGRADO, APOYAR GARANTIZAR QUE LOS ENTORNOS DIGITALES FUNCIONEN DE MANERA EFICIENTE, SEGURA Y ALINEADA CON LAS NECESIDADES DEL CENTRO DE POSGRADOS Y FORMACIÓN CONTINUA, APOYAR LA GENERACIÓN DE MENSAJES ESPECÍFICOS PARA FACILITAR LA CREACIÓN DE CONTENIDOS EDUCATIVOS Y CUESTIONARIOS MEDIANTE HERRAMIENTAS TECNOLÓGICAS, APOYAR LA ESTRUCTURACIÓN DE MATERIALES DIDÁCTICOS EN FORMATOS ESTANDARIZADOS, OPTIMIZANDO SU IMPLEMENTACIÓN EN PLATAFORMAS VIRTUALES, APOYAR LA CAPACITACIÓN A DOCENTES Y ESTUDIANTES DE LOS PROGRAMAS DE POSGRADO EN EL USO EFECTIVO DE LAS HERRAMIENTAS TECNOLÓGICAS INSTITUCIONALES DISPONIBLES, APOYAR LA ACTUALIZACIÓN DE FUNCIONALIDADES DE LAS HERRAMIENTAS TECNOLÓGICAS PARA MEJORAR LA EXPERIENCIA DEL USUARIO. 8. APOYAR Y SUPERVISAR LA CALIDAD DEL CONTENIDO EN LAS PLATAFORMAS ACADÉMICAS INSTITUCIONALES PARA QUE, LA INTERACCIÓN ENTRE ESTUDIANTES Y DOCENTES SEA EFICIENTE, APOYAR E IMPLEMENTAR LAS HERRAMIENTAS QUE FACILITEN LA COMUNICACIÓN ENTRE ASPIRANTES, ESTUDIANTES, DOCENTES, EGRESADOS Y ADMINISTRATIVOS, APOYAR Y UTILIZAR HERRAMIENTAS DE ANÁLISIS DE DATOS PARA EVALUAR EL DESEMPEÑO DE LOS ENTORNOS DIGITALES DESTACANDO ÁREAS DE MEJORA Y OPORTUNIDADES DE INNOVACIÓN</t>
  </si>
  <si>
    <t>CO1.REQ.7734253</t>
  </si>
  <si>
    <t>OPSP-CPF-0006-2025</t>
  </si>
  <si>
    <t>https://community.secop.gov.co/Public/Tendering/ContractNoticePhases/View?PPI=CO1.PPI.37435753&amp;isFromPublicArea=True&amp;isModal=False</t>
  </si>
  <si>
    <t>APOYAR Y GENERAR PROCESOS DE ARTICULACIÓN INTERDISCIPLINARIOS ENTRE LOS PROGRAMAS DE ESPECIALIZACIÓN QUE REQUIERAN LA PRESENCIA DE DIVERSAS FACULTADES, APOYAR Y COORDINAR LAS ACTIVIDADES QUE LAS ESPECIALIZACIONES REALIZAN CON LOS PROFESORES VISITANTES DE TAL MANERA QUE SE MAXIMICEN LOS BENEFICIOS DE LAS VISITAS Y LOS TRABAJOS DE PROFESORES NACIONALES E INTERNACIONALES EN LA UNIVERSIDAD, APOYAR Y COORDINAR ESFUERZOS ENTRE LOS DIFERENTES PROGRAMAS DE ESPECIALIZACIÓN, PARA EL USO ÓPTIMO Y LA PROGRAMACIÓN DE LOS RECURSOS ACADÉMICOS Y DEL TALENTO HUMANO (SEMINARIOS, SIMPOSIOS, CONFERENCIAS, PROFESORES VISITANTES, ETC.), APOYAR LOS PROCESOS DE: AUTOEVALUACIÓN, CREACIÓN E INACTIVACIÓN DE PROGRAMAS, APOYAR EN LA ESTANDARIZACIÓN DE LOS PROCESOS, PROCEDIMIENTOS, FORMATOS, GUÍAS, INSTRUCTIVOS DEL CENTRO DE POSGRADOS Y FORMACIÓN CONTINUA, DE ACUERDO A LOS LINEAMIENTOS ESTABLECIDOS DESDE EL GRUPO DE GESTIÓN DE LA CALIDAD, PROMOVER LA IMPLEMENTACIÓN DE INICIATIVAS PARA EL MEJORAMIENTO DE LA CALIDAD ACADÉMICA EN LOS PROGRAMAS DE ESPECIALIZACIÓN, APOYAR A LA DIRECCIÓN DEL CENTRO DE POSGRADOS Y FORMACIÓN CONTINUA EN EL ANÁLISIS Y GESTIÓN DE INDICADORES ACADÉMICOS, APOYAR EN LA FORMULACIÓN Y ESTANDARIZACIÓN DE LOS PROCESOS EN LOS PROGRAMAS DE POSGRADOS EN CUANTO A: PROCEDIMIENTOS, FORMATOS, GUÍAS E INSTRUCTIVOS, APOYAR Y FOMENTAR EL DESARROLLO DE ACCIONES, ORIENTADAS A LA ARTICULACIÓN DE LOS PROGRAMAS DE POSGRADOS</t>
  </si>
  <si>
    <t>CO1.REQ.7734062</t>
  </si>
  <si>
    <t>OPSP-CPF-0005-2025</t>
  </si>
  <si>
    <t>https://community.secop.gov.co/Public/Tendering/ContractNoticePhases/View?PPI=CO1.PPI.37423449&amp;isFromPublicArea=True&amp;isModal=False</t>
  </si>
  <si>
    <t xml:space="preserve">MERCEDES NOHEMY SANTRICH </t>
  </si>
  <si>
    <t>APOYAR EN LA ORGANIZACIÓN Y SUPERVISAR LA LOGÍSTICA DE LOS ESPACIOS FÍSICOS PARA LAS CLASES DE, ESPECIALIZACIONES, MAESTRÍAS, DOCTORADOS, ASÍ COMO DE CURSOS, SEMINARIOS, DIPLOMADOS Y TALLERES DEL CENTRO DE POSGRADOS Y FORMACIÓN CONTINUA, ASEGURANDO QUE SEAN IMPARTIDOS DE MANERA EFECTIVA Y CUMPLIENDO CON LOS ESTÁNDARES DE CALIDAD INSTITUCIONAL, APOYAR LA PLANIFICACIÓN, EJECUCIÓN Y SEGUIMIENTO DEL PROCESO DE DIGITALIZACIÓN DEL ARCHIVO FÍSICO DEL CENTRO DE POSGRADOS Y FORMACIÓN CONTINUA, APOYAR Y COLABORAR CON EL EQUIPO DE COMUNICACIONES Y SERVICIOS PARA PROMOVER LA OFERTA GENERAL DEL CENTRO DE POSGRADOS Y FORMACIÓN CONTINUA, APOYAR EN LA ACTIVACIÓN, REGISTRO Y CARGUE DE INFORMACIÓN EN LAS PLATAFORMAS SECOP II Y SIGEP INCLUYENDO LA CONTRATACIÓN Y SOPORTES DE PAGOS, LOS CUALES DEBE DESCARGAR  DEL SINAP</t>
  </si>
  <si>
    <t>CO1.REQ.7729839</t>
  </si>
  <si>
    <t>OAG-CPF-0004-2025</t>
  </si>
  <si>
    <t>https://community.secop.gov.co/Public/Tendering/ContractNoticePhases/View?PPI=CO1.PPI.37282462&amp;isFromPublicArea=True&amp;isModal=False</t>
  </si>
  <si>
    <t>KATRIN  GONZALEZ MONTERO</t>
  </si>
  <si>
    <t>APOYAR LA ATENCIÓN DE LOS USUARIOS DEL CENTRO DE POSGRADOS Y FORMACIÓN CONTINUA DESDE LOS DIFERENTES CANALES DE DIFUSIÓN E INFORMACIÓN, APOYAR EN LA LOGÍSTICA DE LOS EVENTOS LOCALES Y REGIONALES, Y LAS SESIONES EDUCATIVAS REALIZADOS POR EL CENTRO DE POSGRADOS Y FORMACIÓN CONTINUA, APOYAR EN LA ORGANIZACIÓN DEL PROCESO DE LAS CAMPAÑAS PUBLICITARIAS DE LAS REDES SOCIALES, APOYAR EN LA VERIFICACIÓN Y ACTUALIZACIÓN DE LA PÁGINA WEB DEL CENTRO DE POSGRADOS Y FORMACIÓN CONTINUA YDE LOS PROGRAMAS DE POSGRADOS, APOYAR EN LA ASIGNACIÓN Y SEÑALIZACIÓN DE LOS ESPACIOS FÍSICOS PARA LAS CLASES DE DIPLOMADOS, ESPECIALIZACIONES, MAESTRÍAS Y DOCTORADOS DEL CENTRO DE POSGRADOS Y FORMACIÓN CONTINUA</t>
  </si>
  <si>
    <t>CO1.REQ.7684141</t>
  </si>
  <si>
    <t>OPSP-CPF-0003-2025</t>
  </si>
  <si>
    <t>https://community.secop.gov.co/Public/Tendering/ContractNoticePhases/View?PPI=CO1.PPI.37261946&amp;isFromPublicArea=True&amp;isModal=False</t>
  </si>
  <si>
    <t>GENITH ISABEL GARZON ALVAREZ</t>
  </si>
  <si>
    <t>APOYAR CON LA ATENCIÓN DE LOS ESTUDIANTES CON CRÉDITO CORTO PLAZO DEL CENTRO DE POSGRADOS Y FORMACIÓN CONTINUA QUE REQUIERAN SERVICIOS DEL GRUPO DE FACTURACIÓN, CRÉDITO Y CARTERA (CORREO, WHATSAPP, CELULAR INSTITUCIONAL Y EXTENSIONES TELEFÓNICA), APOYAR CON LA RECEPCIÓN, REVISIÓN, VERIFICACIÓN, CONFIRMACIÓN Y APROBACIÓN DE SOLICITUDES DE FINANCIAMIENTO DE MATRÍCULA CON CRÉDITO CORTO PLAZO DE LOS ESTUDIANTES DEL CENTRO DE POSGRADOS Y FORMACIÓN CONTINUA, APOYAR CON LA RECEPCIÓN, ORGANIZACIÓN Y REGISTRO DE LOS TÍTULOS VALORES DE CRÉDITOS CORTO PLAZO QUE REPOSARÁN EN EL ARCHIVO FÍSICO Y DIGITAL DE LA DEPENDENCIA DE LOS DE LOS ESTUDIANTES CENTRO DE POSGRADOS Y FORMACIÓN CONTINUA, APOYAR EN LA ELABORACIÓN DE VOLANTES DE CONSIGNACIÓN PARA EL PAGO DE LAS CUOTAS MENSUALES DE LOS ESTUDIANTES CON CRÉDITO CORTO PLAZO DEL CENTRO DE POSGRADOS Y FORMACIÓN CONTINUA, APOYAR CON EL INGRESO DE LOS PAGOS REALIZADOS A LOS CRÉDITOS REGISTRADOS DE LOS ESTUDIANTES DEL CENTRO DE POSGRADOS Y FORMACIÓN CONTINUA EN EL SISTEMA DE INFORMACIÓN CARTERA, APOYAR CON LA EXPEDICIÓN DE PAZ Y SALVOS DE LOS DE LOS ESTUDIANTES CENTRO DE POSGRADOS Y FORMACIÓN CONTINUA CON CRÉDITOS CORTO PLAZO Y ASÍ MISMO, ACTUALIZAR SU ESTADO FINANCIERO EN EL SISTEMA DE ADMISIONES, APOYAR CON LA EXPEDICIÓN DE CERTIFICADOS DE DEUDA A LOS ESTUDIANTES CON CRÉDITO CORTO PLAZO DEL CENTRO DE POSGRADOS Y FORMACIÓN CONTINUA, APOYAR CON LA APLICACIÓN DE LA ENCUESTA DE SATISFACCIÓN DEL SERVICIO EN EL PROCESO DE CRÉDITO CORTO PLAZO, APOYAR CON LA RECEPCIÓN DE PAGOS POR DATAFONO DE LOS ESTUDIANTES CON CRÉDITO CORTO PLAZO DEL CENTRO DE POSGRADOS Y FORMACIÓN CONTINUA, REALIZAR EL REGISTRO DE LOS MISMOS Y ENVIAR A TESORERÍA PARA SU RECAUDO, APOYAR EN LA GESTIÓN DE ACTUALIZACIÓN DE DATOS DE CONTACTO DE LOS ESTUDIANTES DEL CENTRO DE POSGRADOS Y FORMACIÓN CONTINUA CON CRÉDITOS CORTO PLAZO CON UN CONTROL VERIFICABLE EN EXCEL,  APOYAR EN EL DIAGNÓSTICO Y REPORTE DE CRÉDITOS CORTO PLAZO NO RECUPERADOS DE LOS ESTUDIANTES CENTRO DE POSGRADOS Y FORMACIÓN CONTINUA, APOYAR EN LA EJECUCIÓN DE PROCEDIMIENTOS COGUI RELACIONADOS CON LAS ACTIVIDADES GESTIÓN DE COBRANZA Y RECUPERACIÓN DE CARTERA DE CRÉDITOS EDUCATIVOS DE LOS ESTUDIANTES Y CODEUDORES DEL CENTRO DE POSGRADOS Y FORMACIÓN CONTINUA. 13. APOYAR EN EL DESARROLLO Y GESTIÓN DE LA OPERATIVIDAD DE LOS CONVENIOS QUE SUSCRIBA EL CENTRO DE POSGRADOS Y FORMACIÓN CONTINUA CON RELACIÓN A SUS ESTUDIANTES. 14. APOYAR EN LA REALIZACIÓN DE INFORMES DE EFECTIVIDAD DEL PROCESO DE GESTIÓN DE COBRO DE LAS OBLIGACIONES PENDIENTES QUE SE LE ADEUDEN A LA INSTITUCIÓN POR PARTE DE LOS ESTUDIANTES DEL CENTRO DE POSGRADOS Y FORMACIÓN CONTINUA, LOS CUALES PUEDEN SER REQUERIDOS POR EL DIRECTOR DEL CENTRO DE POSGRADOS Y FORMACIÓN CONTINUA Y/O EL LÍDER DEL GRUPO DE FACTURACIÓN, CRÉDITO Y CARTERA. 15. APOYAR EN LA GESTIÓN DE COBRANZA Y RECUPERACIÓN DE CARTERA DE CRÉDITOS EDUCATIVOS, DE LOS ESTUDIANTES Y CODEUDORES DEL CENTRO DE POSGRADOS Y FORMACIÓN CONTINUA (SEGÚN EL FORMATO ESTABLECIDO PARA EL CONTROL DE LA GESTIÓN DE COBRANZA) EN ESTA ACTIVIDAD SE INCLUYE EL LEVANTAMIENTO, VERIFICACIÓN, DEPURACIÓN, CONSOLIDACIÓN Y ATENCIÓN AL PÚBLICO CON CARTERA MOROSA. 16. APOYAR EN LA ELABORACIÓN, VERIFICACIÓN Y SEGUIMIENTO DE PAGO DE LAS CUOTAS PACTADAS DE LOS ACUERDOS DE PAGO DE LOS ESTUDIANTES DEL CENTRO DE POSGRADOS Y FORMACIÓN CONTINUA CON UN CONTROL VERIFICABLE EN EXCEL. 17. APOYAR Y ACOMPAÑAR EN LOS EVENTOS INSTITUCIONALES EN LOS QUE SE REQUIERA FINANCIAMIENTO EN LA ADQUISICIÓN DE SERVICIOS O PRODUCTOS COMO: FERIA DEL LIBRO, FERIA ARTESANAL, FERIA AGRÍCOLA, FERIA DE POSTGRADOS, ETC.). 18. APOYAR EN LA ELABORACIÓN DE ACTAS DE REUNIONES RELACIONADAS CON ESTAS ACTIVIDADES.</t>
  </si>
  <si>
    <t>CO1.REQ.7676610</t>
  </si>
  <si>
    <t>OPSP-CPF-0002-2025</t>
  </si>
  <si>
    <t>https://community.secop.gov.co/Public/Tendering/ContractNoticePhases/View?PPI=CO1.PPI.37259981&amp;isFromPublicArea=True&amp;isModal=False</t>
  </si>
  <si>
    <t>LUCY RAQUEL GRACIA GAMARRA</t>
  </si>
  <si>
    <t>APOYAR EN EL CARGUE DE INFORMACIÓN DE CONTRATOS Y RENDICIÓN DE INFORMES EN LA PLATAFORMA SIA OBSERVA, INCLUYENDO INFORME F20 LEY DE TRANSPARENCIA E INFORME F20 CONTRALORÍA, APOYAR EN LAS DESCARGAS DE COMPROBANTES DE EGRESOS DEL SINAP, APOYAR EN EL SEGUIMIENTO CONTINUO DE PROCESOS INTERNOS PARA GARANTIZAR ESTÁNDARES DE CALIDAD, ELABORACIÓN DE ACTAS DE REUNIONES Y MANTENER SISTEMAS ORGANIZADOS DE DOCUMENTACIÓN Y MATRICES DE RIESGO, APOYAR EN LA PLANIFICACIÓN, ORGANIZACIÓN Y EJECUCIÓN DE ACTIVIDADES DE BIENESTAR UNIVERSITARIO PARA ESTUDIANTES DE POSGRADO, APOYAR EN LA CREACIÓN DE CUENTAS, VERIFICACIÓN DE DOCUMENTACIÓN CONTRACTUAL EN PLATAFORMA SIGEP, APOYAR EN EL REGISTRO Y CARGUE DE INFORMACIÓN EN LA PLATAFORMA SECOP II, INCLUYENDO LA CONTRATACIÓN Y SOPORTES DE PAGOS</t>
  </si>
  <si>
    <t>CO1.REQ.7675731</t>
  </si>
  <si>
    <t>OPSP-CPF-0001-2025</t>
  </si>
  <si>
    <t>CENTRO DE POSGRADOS Y FORMACION CONTINUA</t>
  </si>
  <si>
    <t>https://community.secop.gov.co/Public/Tendering/ContractNoticePhases/View?PPI=CO1.PPI.37557910&amp;isFromPublicArea=True&amp;isModal=False</t>
  </si>
  <si>
    <t>OLGA DE LA ROSA</t>
  </si>
  <si>
    <t>INTERLUD SAS</t>
  </si>
  <si>
    <t>SUMINISTRO DE ALIMENTOS PREPARADOS Y BEBIDAS PARA SER ENTREGADOS EN JORNADAS DE TRABAJO A PERSONAL INSTITUCIONAL EN LAS INSTALACIONES DE LA UNIVERSIDAD DEL MAGDALENA</t>
  </si>
  <si>
    <t>CO1.REQ.7774123</t>
  </si>
  <si>
    <t>OSM-VAD-0002-2025</t>
  </si>
  <si>
    <t>https://community.secop.gov.co/Public/Tendering/ContractNoticePhases/View?PPI=CO1.PPI.37456523&amp;isFromPublicArea=True&amp;isModal=False</t>
  </si>
  <si>
    <t>JESUS DAVID SUESCUN ARREGOCES</t>
  </si>
  <si>
    <t>GRACIELA RIBAUTT OSORIO</t>
  </si>
  <si>
    <t>SUMINISTRO DE HIDRATACION Y PRODUCTOS ALIMENTICIOS PREPARADOS PARA LOS MIEMBROS DE LA COMUNIDAD UNIVERSITARIA Y EGRESADOS QUE PARTICIPEN EN EVENTOS DE INTERES INSTITUCIONAL, COMO ACTIVIDADES DEPORTIVAS, CULTURALES, DE SALUD Y DESARROLLO HUMANO ASI MISMO SUMINISTRO Y ENTREGA DE UN BENEFICIO ALIMENTICIO REFRIGERIO DIARIO PARA FUNCIONARIOS QUE PERTENECEN AL SINDICATO CON JORNADAS ESPECIALES EN EL MARCO DEL PROYECTO MEJORAMIENTO DE LA CALIDAD DE VIDA, BIENESTAR Y DESARROLLO PERSONAL DE LA COMUNIDAD UNIVERSITARIA</t>
  </si>
  <si>
    <t>CO1.REQ.7740188</t>
  </si>
  <si>
    <t>OSM-VAD-0001-2025</t>
  </si>
  <si>
    <t>OSCAR CASTILLO</t>
  </si>
  <si>
    <t>https://community.secop.gov.co/Public/Tendering/ContractNoticePhases/View?PPI=CO1.PPI.37473537&amp;isFromPublicArea=True&amp;isModal=False</t>
  </si>
  <si>
    <t>JAIME MORON CARDENAS</t>
  </si>
  <si>
    <t>CARLOS ARTEGA ESPAÑA</t>
  </si>
  <si>
    <t>SERVICIOS PROFESIONALES PARA EL PROYECTO DE INVESTIGACION BPIN 2022000100019, MEDIANTE EL DESARROLLO DE LAS SIGUIENTES ACTIVIDADES 1 ASESORAR EN LOS PROCESOS DE CONSTITUCIDN Y LEGALIZACION DE LAS ASOCIACIONES CONFORMADAS POR LOS BENEFICIARIOS DEL PROYECTO DE INVESTIGACION. 2 BRINDAR FORMACIDN A LOS BENEFICIARIOS DIRECTOS DEL PROYECTO EN ECONOMIA POPULAR, CONTRATACION ESTATAL Y ORGANIZACION EMPRESARIAL.</t>
  </si>
  <si>
    <t>CO1.REQ.7746194</t>
  </si>
  <si>
    <t>OPSP-VAD-0469-2025</t>
  </si>
  <si>
    <t>https://community.secop.gov.co/Public/Tendering/ContractNoticePhases/View?PPI=CO1.PPI.37472877&amp;isFromPublicArea=True&amp;isModal=False</t>
  </si>
  <si>
    <t>FREDY JOHAN QUINTERO RIVERA</t>
  </si>
  <si>
    <t>PRESTAR SERVICIOS PROFESIONALES PARA EL PROYECTO DE INVESTIGACION BPIN 2022000100019 DESARROLLANDO LAS SIGUIENTES ACTIVIDADES 1 COORDINAR EL COMPONENTE MACROECONDMICO DEL PROYECTO EN REDES DE PRODUCTORES Y MERCADOS INTELIGENTES CON TECNOLOGIA APLICADA DASHBOARD. 2 COORDINAR LAS ACTIVIDADES DE RECOLECCION, TABULACIDN Y ANALISIS DE INFORMACIDN DE LA ESTRUCTURA DE MERCADO, ENCADENAMIENTO DE PRODUCCION Y BARRERAS DE ENTRADA DE LOS CULTIVOS. 3 ELABORAR Y PRESENTAR INFORMES TECNICOS PARCIALES Y EL FINAL.</t>
  </si>
  <si>
    <t>CO1.REQ.7745861</t>
  </si>
  <si>
    <t>OPSP-VAD-0468-2025</t>
  </si>
  <si>
    <t>https://community.secop.gov.co/Public/Tendering/ContractNoticePhases/View?PPI=CO1.PPI.37471971&amp;isFromPublicArea=True&amp;isModal=False</t>
  </si>
  <si>
    <t>DANA VALERIA BASTIDAS BUSTAMANTE</t>
  </si>
  <si>
    <t>SERVICIOS PROFESIONALES PARA EL PROYECTO DE INVESTIGACIBN BPIN 2022000100019, MEDIANTE EL DESARROLLO DE LAS SIGUIENTES ACTIVIDADES 1 ASISITR EN LA INVESTIGACION DEL PROYECTO EN LAS AREAS DE COSTOS MICROECONOMICOS</t>
  </si>
  <si>
    <t>CO1.REQ.7745817</t>
  </si>
  <si>
    <t>OPSP-VAD-0467-2025</t>
  </si>
  <si>
    <t>https://community.secop.gov.co/Public/Tendering/ContractNoticePhases/View?PPI=CO1.PPI.37471822&amp;isFromPublicArea=True&amp;isModal=False</t>
  </si>
  <si>
    <t>LESLYE JOHANA VILLALBA CONTRERAS</t>
  </si>
  <si>
    <t>SERVICIOS PROFESIONALES DE APOYO A LA FORMALIZACIDN DE LOS BENEFICIARIES DEL PROYECTO DE INVESTIGACION IDENTIFICADO CON EDDIGO BPIN 2022000100019 DESARROLLANDO LA SIGUIENTE ACTIVIDAD 1 BRINDAR ACOMPAHAMIENTO EN LAS ACTIVIDADES EXTRACURRICULARES A LOS BENEFICIARIES DIRECTOS DEL PROYECTO, TALES COMO APOYO TECNICO DE LAS HERRAMIENTAS UTILIZADAS, APOYO EN LAS ACTIVIDADES DE CAMPO, SEGUIMIENTO DE LA APLICABILIDAD DE IO APRENDIDO Y TUTORIAS ADICIONALES O COMPLEMENTARIAS DEL DESARROLLO TEMATICO.</t>
  </si>
  <si>
    <t>CO1.REQ.7745340</t>
  </si>
  <si>
    <t>OPSP-VAD-0466-2025</t>
  </si>
  <si>
    <t>https://community.secop.gov.co/Public/Tendering/ContractNoticePhases/View?PPI=CO1.PPI.37439024&amp;isFromPublicArea=True&amp;isModal=False</t>
  </si>
  <si>
    <t>GIANCARLOS HERNANDEZ ARGOTA</t>
  </si>
  <si>
    <t>SERVICIOS PROFESIONALES PARA EL PROYECTO DE INVESTIGACIBN BPIN 2022000100019, MEDIANTE EL DESARROLLO DE LAS SIGUIENTES ACTIVIDADES 1 ASESORAR EN LOS PROCESOS DE CONSTITUCIBN Y LEGALIZACIBN DE LAS ASOCIACIONES CONFORMADAS POR LOS BENEFICIARIOS DEL PROYECTO DE INVESTIGACIBN. 2 BRINDAR FORMACIBN A LOS BENEFICIARIOS DIRECTOS DEL PROYECTO EN ECONOMIA POPULAR, CONTRATACION ESTATAL Y ORGANIZACION EMPRESARIAL.</t>
  </si>
  <si>
    <t>CO1.REQ.7734865</t>
  </si>
  <si>
    <t>OPSP-VAD-0433-2025</t>
  </si>
  <si>
    <t>https://community.secop.gov.co/Public/Tendering/ContractNoticePhases/View?PPI=CO1.PPI.37438295&amp;isFromPublicArea=True&amp;isModal=False</t>
  </si>
  <si>
    <t>DIANA LETICIA SALAS MARTINEZ</t>
  </si>
  <si>
    <t>SERVICIOS PROFESIONALES PARA EL PROYECTO DE INVESTIGACION BPIN 2022000100019, MEDIANTE EL DESARROLLO DE LAS SIGUIENTES ACTIVIDADES 1 COORDINAR EL COMPONENTE MICROECONOMICO DEL PROYECTO EN REDES DE PRODUCTORES Y MERCADOS INTELIGENTES CON TECNOLOGIA APLICADA DASHBOARD. 2 COORDINAR LAS ACTIVIDADES DE RECOLECCION, TABULACION Y ANALISIS DE INFORMACION, ASOCIADOS A LOS COSTOS DE PRODUCCION DE LOS CULTIVOS, ESTRUCTURA Y ECONOMIAS DE ESCALA DE LA OFERTA DE PRODUCCION. 3 ELABORAR Y PRESENTAR INFORMES TECNICOS PARCIALES Y FINAL.</t>
  </si>
  <si>
    <t>CO1.REQ.7734749</t>
  </si>
  <si>
    <t>OPSP-VAD-0432-2025</t>
  </si>
  <si>
    <t>https://community.secop.gov.co/Public/Tendering/ContractNoticePhases/View?PPI=CO1.PPI.37438228&amp;isFromPublicArea=True&amp;isModal=False</t>
  </si>
  <si>
    <t>CARLOS IVAN MAESTRE CASTRILLON</t>
  </si>
  <si>
    <t>SERVICIOS PROFESIONALES DE APOYO A LA FORMALIZACION DE LOS BENEFICIARIOS DEL PROYECTO DE INVESTIGACION IDENTIFICADO CON EDDIGO BPIN 2022000100019 DESARROLLANDO LA SIGUIENTE ACTIVIDAD BRINDAR ACOMPAHAMIENTO EN LAS ACTIVIDADES EXTRACURRICULARES A LOS BENEFICIARIOS DIRECTOS DEL PROYECTO, TALES COMO APOYO TECNICO DE LAS HERRAMIENTAS UTILIZADAS, APOYO EN LAS ACTIVIDADES DE CAMPO, SEGUIMIENTO DE LA APLICABILIDAD DE IO APRENDIDO Y TUTORIAS ADICIONALES O COMPLEMENTARIAS DEL DESARROLLO TEMATICO</t>
  </si>
  <si>
    <t>CO1.REQ.7734633</t>
  </si>
  <si>
    <t>OPSP-VAD-0431-2025</t>
  </si>
  <si>
    <t>https://community.secop.gov.co/Public/Tendering/ContractNoticePhases/View?PPI=CO1.PPI.37437214&amp;isFromPublicArea=True&amp;isModal=False</t>
  </si>
  <si>
    <t>ARANTXA CLEMENTINA TOLOZA ROYERO</t>
  </si>
  <si>
    <t>SERVICIOS PROFESIONALES PARA EL PROYECTO DE INVESTIGACION BPIN 2022000100019, MEDIANTE EL DESARROLLO DE LAS SIGUIENTES ACTIVIDADES 1 ASISTIR EN LA INVESTIGACION DEL PROYECTO EN LAS AREAS DE COSTOS MICROECONBMICOS. 2 REALIZAR ANALISIS DE MERCADO Y EVALUACION ECONOMICA DE CADA UNO DE LOS CULTIVOS QUE HACEN PARTE DEL PROYECTO. 3 DETERMINAR COSTOS, INGRESOS Y UTILIDADES MARGINALES DEL PROYECTO</t>
  </si>
  <si>
    <t>CO1.REQ.7734346</t>
  </si>
  <si>
    <t>OPSP-VAD-0430-2025</t>
  </si>
  <si>
    <t>https://community.secop.gov.co/Public/Tendering/ContractNoticePhases/View?PPI=CO1.PPI.37378071&amp;isFromPublicArea=True&amp;isModal=False</t>
  </si>
  <si>
    <t>SAEKO GAITAN</t>
  </si>
  <si>
    <t>MARIA MERCEDES PACHECO PACHECO</t>
  </si>
  <si>
    <t>SERVICIOS COMO COINVESTIGADORA DE LAS ACTIVIDADES DEL PROYECTO IMPLEMENTACION DE SISTEMAS PRODUCTIVOS EN LA PISCICULTURA MARINA DEL ROBALO PARA EL FOMENTO DE SU PRODUCCION EN EL DEPARTAMENTO DEL MAGDALENA</t>
  </si>
  <si>
    <t>CO1.REQ.7716344</t>
  </si>
  <si>
    <t>OPSP-VAD-0378-2025</t>
  </si>
  <si>
    <t>https://community.secop.gov.co/Public/Tendering/ContractNoticePhases/View?PPI=CO1.PPI.37294917&amp;isFromPublicArea=True&amp;isModal=False</t>
  </si>
  <si>
    <t>RODRIGUEZ CASTAÑO ABOGADOS SAS</t>
  </si>
  <si>
    <t>SERVICIOS PROFESIONALES PARA EMITIR LOS CONCEPTOS Y RESOLVER LAS CONSULTAS JURIDICAS QUE LE SEAN SOLICITADAS POR EL DESPACHO DEL RECTOR Y EL JEFE DE LA OFICINA JURIDICA EN MATERIA DE DERECHO ADMINISTRATIVO</t>
  </si>
  <si>
    <t>CO1.REQ.7688156</t>
  </si>
  <si>
    <t>OPSP-VAD-0304-2025</t>
  </si>
  <si>
    <t>https://community.secop.gov.co/Public/Tendering/ContractNoticePhases/View?PPI=CO1.PPI.37005878&amp;isFromPublicArea=True&amp;isModal=False</t>
  </si>
  <si>
    <t>OPSP-VAD-0216-2025</t>
  </si>
  <si>
    <t>https://community.secop.gov.co/Public/Tendering/ContractNoticePhases/View?PPI=CO1.PPI.37579846&amp;isFromPublicArea=True&amp;isModal=False</t>
  </si>
  <si>
    <t>NODO ASESORIAS SAS</t>
  </si>
  <si>
    <t>SERVICIOS REQUERIDOS PARA LOGRAR LOS OBJETIVOS DE LA SECCION DE PRODUCTORES Y MERCADOS INTELIGENTES CON TECNOLOGLA APLICADA DASHBOARD, LA CUAL, ESTA DIRIGIDA A LOS BENEFICIARIOS DIRECTOS ASENTADOS EN LOS MUNICIPIOS DE FUNDACIBN, EL RETEN Y REMOLINO MAGDALENA Y FONSECA, ALBANIA Y SAN JUAN DEL CESAR LA GUAJIRA, EN EL MARCO DEL PROYECTO DE REGALIAS CON CODIGO BPIN 2022000100019 DENOMINADO DISEHO E IMPLEMENTACION DE ESTRATEGIAS PARA EL FORTALECIMIENTO DE CAPACIDADES LOCALES QUE PERMITAN REDUCIR LA VULNERABILIDAD FRENTE AL CAMBIO CLIMATICO EN LOS DEPARTAMENTOS DEL MAGDALENA Y LA GUAJIRA. EL SERVICIO COMPRENDE 1 DIAGNBSTICO MICROECONBMICO DE PRODUCTORES Y TERRITORIO. INCLUYE LA RECOPILACIBN DE DATOS SOBRE LOS PEQUEHOS PRODUCTORES AGRICOLAS EN AREAS ESPECIFICAS MUNICIPIOS BENEFICIARIOS DEL MAGDALENA Y LA GUAJIRA, DOCE 12 VISITAS DE CAMPO DOS 2 POR CADA MUNICIPIO INTERVENIDO, APLICACIBN DE CIENTO VEINTE</t>
  </si>
  <si>
    <t>CO1.REQ.7780577</t>
  </si>
  <si>
    <t>OPS-VAD-0575-2025</t>
  </si>
  <si>
    <t>https://community.secop.gov.co/Public/Tendering/ContractNoticePhases/View?PPI=CO1.PPI.37455551&amp;isFromPublicArea=True&amp;isModal=False</t>
  </si>
  <si>
    <t>RONALD ROJAS DUICA</t>
  </si>
  <si>
    <t>INTEGRAL V6 SAS</t>
  </si>
  <si>
    <t>SERVICIO DE SOPORTE Y MANTENIMIENTO DEL SOFTWARE FINANCIERO Y ADMINISTRATIVO V6 PARA LA VIGENCIA 2025</t>
  </si>
  <si>
    <t>CO1.REQ.7740069</t>
  </si>
  <si>
    <t>OPS-VAD-0434-2025</t>
  </si>
  <si>
    <t>https://community.secop.gov.co/Public/Tendering/ContractNoticePhases/View?PPI=CO1.PPI.37382825&amp;isFromPublicArea=True&amp;isModal=False</t>
  </si>
  <si>
    <t>GLENDA ACOSTA</t>
  </si>
  <si>
    <t>ALIMENTOS Y SERVICIOS SM SAS</t>
  </si>
  <si>
    <t>SERVICIO DE COMIDAS Y BEBIDAS PREPARADAS Y SERVICIO DE CATERING PARA EL DESARROLLO DE LAS SESIONES DEL CONSEJO SUPERIOR, CONSEJO ACADEMICO, CONSEJO DE PLANEACION, REUNIONES CON INVITADOS NACIONALES, INTERNACIONALES, MESAS DE TRABAJO CON DOCENTES, ADMINISTRATIVOS, ESTUDIANTES, PERSONAS EXTERNAS, CUERPO DIRECTIVO DE LA UNIVERSIDAD Y DEMAS FUNCIONARIOS QUE CONCURRAN A LAS MISMAS, EN LA INSTALACIONES DE LA UNIVERSIDAD Y FUERA DE ELLA CUANDO SE TRATE DE UNA ACTIVIDAD INSTITUCIONAL. EL SERVICIO PUEDE INCLUIR SERVICIO DE COMIDAS PREPARADAS, TALES COMO MENU ESPECIAL, REFRIGERIOS, ALMUERZOS O CENAS TIPO BUFFET, ALMUERZOS EJECUTIVOS, COMIDAS CORRIENTES, PICADAS, BEBIDAS, MANTELERIA, CUBIERTOS, CRISTALERIA, SERVICIO DE MESEROS Y DEMAS NECESARIOS PARA LA PRESTACION DEL SERVICIO</t>
  </si>
  <si>
    <t> CO1.REQ.7716922</t>
  </si>
  <si>
    <t>OPS-VAD-0351-2025</t>
  </si>
  <si>
    <t>https://community.secop.gov.co/Public/Tendering/ContractNoticePhases/View?PPI=CO1.PPI.37221194&amp;isFromPublicArea=True&amp;isModal=False</t>
  </si>
  <si>
    <t>JESUS SUESCUN ARREGOCES</t>
  </si>
  <si>
    <t>CRISTIAM DE JESUS FERNANDEZ GUZMAN</t>
  </si>
  <si>
    <t>SERVICIO DE DECORACION AMBIENTACION Y CATERING EN ESPACIOS INSTITUCIONALES</t>
  </si>
  <si>
    <t>CO1.REQ.7661920</t>
  </si>
  <si>
    <t>OPS-VAD-0303-2025</t>
  </si>
  <si>
    <t>https://community.secop.gov.co/Public/Tendering/ContractNoticePhases/View?PPI=CO1.PPI.37852528&amp;isFromPublicArea=True&amp;isModal=False</t>
  </si>
  <si>
    <t>MERCEDES DE LA TORRE</t>
  </si>
  <si>
    <t>CARLOS DANIEL RODRIGUEZ</t>
  </si>
  <si>
    <t>COMPRA DE 5000 EMPAQUES PLASTICOS TRANSPARENTES PARA DIPLOMAS DE 32 X 42 CM CON DISEÑO INSTITUCIONAL Y ESCUDO EN ALTO RELIEVE ESTAMPADO AL CALOR.</t>
  </si>
  <si>
    <t>CO1.REQ.7864913</t>
  </si>
  <si>
    <t>ODC-VAD-0001-2025</t>
  </si>
  <si>
    <t>https://community.secop.gov.co/Public/Tendering/ContractNoticePhases/View?PPI=CO1.PPI.36401527&amp;isFromPublicArea=True&amp;isModal=False</t>
  </si>
  <si>
    <t>HECTOR VARGAS</t>
  </si>
  <si>
    <t>CONSORCIO AIC-HACERCON</t>
  </si>
  <si>
    <t>OBRAS CIVILES PARA LA CONSTRUCCION DE LA ZONA DE EMPRENDIMIENTOS DE LA UNIVERSIDAD</t>
  </si>
  <si>
    <t>CONTRATO DE OBRAS</t>
  </si>
  <si>
    <t>CO1.REQ.7360159</t>
  </si>
  <si>
    <t>CDO-VAD-0004-2025</t>
  </si>
  <si>
    <t>https://community.secop.gov.co/Public/Tendering/ContractNoticePhases/View?PPI=CO1.PPI.37200302&amp;isFromPublicArea=True&amp;isModal=False</t>
  </si>
  <si>
    <t>SUMINISTRO Y ENTREGA DE MAXIMO 3005 ALMUERZOS Y 3005 REFRIGERIOS DIARIOS A ESTUDIANTES</t>
  </si>
  <si>
    <t>CO1.REQ.7654294</t>
  </si>
  <si>
    <t>CSM-VAD-0003-2025</t>
  </si>
  <si>
    <t>https://community.secop.gov.co/Public/Tendering/ContractNoticePhases/View?PPI=CO1.PPI.37038253&amp;isFromPublicArea=True&amp;isModal=False</t>
  </si>
  <si>
    <t>INVERSORA INMOBILIARIA SANTA MARTA SAS</t>
  </si>
  <si>
    <t>ARRENDAMIENTO DE 13 LOCALES COMERCIALES PARA ACTIVIDADES ACADEMICAS Y ADMINISTRATIVAS DE LA UNIVERSIDAD DEL MAGDALENA PARA VIGENCIA 2024</t>
  </si>
  <si>
    <t>CO1.REQ.7607371</t>
  </si>
  <si>
    <t>CA-VAD-0002-2025</t>
  </si>
  <si>
    <t>https://community.secop.gov.co/Public/Tendering/ContractNoticePhases/View?PPI=CO1.PPI.36926633&amp;isFromPublicArea=True&amp;isModal=False</t>
  </si>
  <si>
    <t>WILSON PACHECO PALACIO</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</si>
  <si>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</si>
  <si>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</si>
  <si>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CO1.REQ.7564152</t>
  </si>
  <si>
    <t>CA-VAD-0001-2025</t>
  </si>
  <si>
    <t>VICERRECTOR ADMINISTRATIVO</t>
  </si>
  <si>
    <t>https://community.secop.gov.co/Public/Tendering/ContractNoticePhases/View?PPI=CO1.PPI.37094953&amp;isFromPublicArea=True&amp;isModal=False</t>
  </si>
  <si>
    <t>ALICIA ESTHER CASTRO VILLEGAS</t>
  </si>
  <si>
    <t>HOTEL GRAN MARINA SAS</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</si>
  <si>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</si>
  <si>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CO1.REQ.7620536</t>
  </si>
  <si>
    <t>Vicerrectoría Académica</t>
  </si>
  <si>
    <t>https://community.secop.gov.co/Public/Tendering/ContractNoticePhases/View?PPI=CO1.PPI.37971400&amp;isFromPublicArea=True&amp;isModal=False</t>
  </si>
  <si>
    <t>901468858</t>
  </si>
  <si>
    <t>REDES INGENIERIA CONSTRUCCIÓN Y MANTENIMIENTO SAS</t>
  </si>
  <si>
    <t>OBRAS CIVILES DE MODERNIZACIÓN MEJORAMIENTO Y ADECUACIÓN DEL LABORATORIO DE ETNOGRAFÍA DEL PROGRAMA DE ANTROPOLOGÍA UBICADO EN EL PISO 1 DEL BLOQUE II, DE LA UNIVERSIDAD MAGDALENA</t>
  </si>
  <si>
    <t>CO1.REQ.7899776</t>
  </si>
  <si>
    <t>ODO-DAD-0002-2025</t>
  </si>
  <si>
    <t>https://community.secop.gov.co/Public/Tendering/ContractNoticePhases/View?PPI=CO1.PPI.37839923&amp;isFromPublicArea=True&amp;isModal=False</t>
  </si>
  <si>
    <t>OSCAR ELIECER FORERO GOMEZ</t>
  </si>
  <si>
    <t>901765197</t>
  </si>
  <si>
    <t>M2 CONSTRUCCIONES SAS</t>
  </si>
  <si>
    <t>OBRAS CIVILES DE ADECUACIÓN MEJORAMIENTO Y MANTENIMIENTO DE LAS DIFERENTES ÁREAS QUE CONFORMAN LAS INSTALACIONES DE LA INFRAESTRUCTURA FÍSICA DE LA UNIVERSIDAD DEL MAGDALENA Y SUS SEDES PARA EL PRIMER SEMESTRE DE 2025</t>
  </si>
  <si>
    <t>CO1.REQ.7860548</t>
  </si>
  <si>
    <t>ODO-DAD-0001-2025</t>
  </si>
  <si>
    <t>https://community.secop.gov.co/Public/Tendering/ContractNoticePhases/View?PPI=CO1.PPI.37839324&amp;isFromPublicArea=True&amp;isModal=False</t>
  </si>
  <si>
    <t>900763287</t>
  </si>
  <si>
    <t>LAHERAL SAS BIC</t>
  </si>
  <si>
    <t>SUMINISTRO DE ELEMENTOS DE ASEO Y CAFETERÍA PARA LA ATENCIÓN AL PERSONAL ACADÉMICO ADMINISTRATIVO EVENTOS INSTITUCIONALES Y GARANTIZAR LOS ELEMENTOS DE ASEO MÍNIMOS PARA DOTAR LAS UNIDADES SANITARIAS</t>
  </si>
  <si>
    <t>CO1.REQ.7860448</t>
  </si>
  <si>
    <t>OSM-DAD-0005-2025</t>
  </si>
  <si>
    <t>https://community.secop.gov.co/Public/Tendering/OpportunityDetail/Index?noticeUID=CO1.NTC.7706279</t>
  </si>
  <si>
    <t>900489512</t>
  </si>
  <si>
    <t>LOGISTICA EVENTOS Y SUMINISTROS SA</t>
  </si>
  <si>
    <t>SUMINISTRO DE INSUMOS PARA EL DESARROLLO DE LAS SESIONES PRÁCTICAS DE LA ASIGNATURAS GASTRONOMÍA II DEL PROGRAMA DE TECNOLOGÍA EN GESTIÓN HOTELERA Y TURÍSTICA POR CICLOS PROPEDÉUTICOS</t>
  </si>
  <si>
    <t>CO1.REQ.7828488</t>
  </si>
  <si>
    <t>OSM-DAD-0004-2025</t>
  </si>
  <si>
    <t>https://community.secop.gov.co/Public/Tendering/OpportunityDetail/Index?noticeUID=CO1.NTC.7569173</t>
  </si>
  <si>
    <t>900513041</t>
  </si>
  <si>
    <t>GRUPO METROPOLIS DE LA COSTA SAS</t>
  </si>
  <si>
    <t>SUMINISTRO DE MATERIAL ELÉCTRICO Y DE FERRETERÍA EN GENERAL PARA EL MANTENIMIENTO PREVENTIVO Y CORRECTIVO DE LAS DEPENDENCIAS Y ÁREAS COMUNES DE LA UNIVERSIDAD DEL MAGDALENA Y SUS SEDES ALTERNAS</t>
  </si>
  <si>
    <t>CO1.REQ.7690051</t>
  </si>
  <si>
    <t>OSM-DAD-0003-2025</t>
  </si>
  <si>
    <t>https://community.secop.gov.co/Public/Tendering/OpportunityDetail/Index?noticeUID=CO1.NTC.7456956</t>
  </si>
  <si>
    <t>HILDEMAR QUINTANA HERNANDEZ</t>
  </si>
  <si>
    <t>901550798</t>
  </si>
  <si>
    <t>GP TECHNOLOGICAL ASSITANCE SAS</t>
  </si>
  <si>
    <t>SUMINISTRO DE PARTES PARA MANTENIMIENTO CORRECTIVO DE COMPUTADORES DISPOSITIVOS ACTIVOS MENORES DE LA RED DE VOZ Y DATOS PARA SALAS LABORATORIOS Y PARTE ADMINISTRATIVA DE LA UNIVERSIDAD DEL MAGDALENA</t>
  </si>
  <si>
    <t>CO1.REQ.7578188</t>
  </si>
  <si>
    <t>OSM-DAD-0002-2025</t>
  </si>
  <si>
    <t>https://community.secop.gov.co/Public/Tendering/OpportunityDetail/Index?noticeUID=CO1.NTC.7453495</t>
  </si>
  <si>
    <t>811009788</t>
  </si>
  <si>
    <t>DISTRACOM SA</t>
  </si>
  <si>
    <t>SUMINISTRO DE COMBUSTIBLES GASOLINA CORRIENTE ACPM EXTRA Y GNV PARA LOS VEHÍCULOS PERTENECIENTES AL PARQUE AUTOMOTOR PLANTAS ELÉCTRICAS Y MAQUINARIA AGRÍCOLA DE LA UNIVERSIDAD DEL MAGDALENA Y SUS SEDES ALTERNAS</t>
  </si>
  <si>
    <t>CO1.REQ.7574362</t>
  </si>
  <si>
    <t>OSM-DAD-0001-2025</t>
  </si>
  <si>
    <t>https://community.secop.gov.co/Public/Tendering/ContractNoticePhases/View?PPI=CO1.PPI.37914051&amp;isFromPublicArea=True&amp;isModal=False</t>
  </si>
  <si>
    <t>7144967</t>
  </si>
  <si>
    <t>COMPRA DE 2.200 SOUVENIR QUE SE COMPONE DE UNA CAMISETA CUELLO REDONDO Y UNA TULA CON LOGOS INSTITUCIONALES DESTINADAS AL EVENTO DE BIENVENIDA DE ESTUDIANTES DE NUEVO INGRESO REFERENTE AL PERIODO 2025-I</t>
  </si>
  <si>
    <t> CO1.REQ.7882677</t>
  </si>
  <si>
    <t>ODC-DAD-0012-2025</t>
  </si>
  <si>
    <t>https://community.secop.gov.co/Public/Tendering/ContractNoticePhases/View?PPI=CO1.PPI.37864902&amp;isFromPublicArea=True&amp;isModal=False</t>
  </si>
  <si>
    <t>WILLIAM RETAMOZO CHAVEZ</t>
  </si>
  <si>
    <t>800177584</t>
  </si>
  <si>
    <t>EDITORIAL EL MANUAL MODERNO COLOMBIA SAS</t>
  </si>
  <si>
    <t>COMPRA DE MATERIAL DE EVALUACIÓN QUE SON REQUERIDOS POR ESTUDIANTES Y DOCENTES DEL PROGRAMA DE PSICOLOGÍA DE LA UNIVERSIDAD DEL MAGDALENA PARA GARANTIZAR LAS PRACTICAS ACADÉMICAS EN EL PRIMER SEMESTRE 2025-I</t>
  </si>
  <si>
    <t>CO1.REQ.7883004</t>
  </si>
  <si>
    <t>ODC-DAD-0011-2025</t>
  </si>
  <si>
    <t>https://community.secop.gov.co/Public/Tendering/ContractNoticePhases/View?PPI=CO1.PPI.37838385&amp;isFromPublicArea=True&amp;isModal=False</t>
  </si>
  <si>
    <t>79415098</t>
  </si>
  <si>
    <t>LUIS DIAZ ACEVEDO</t>
  </si>
  <si>
    <t>COMPRA DE 4.000 PINES DE GRADOS PARA ENTREGAR A LOS GRADUANDOS DE LA UNIVERSIDAD DEL MAGDALENA EN LAS CEREMONIAS ESTIPULADAS POR LA INSTITUCIÓN PARA EL PERIODO 2025</t>
  </si>
  <si>
    <t>CO1.REQ.7860424</t>
  </si>
  <si>
    <t>ODC-DAD-0010-2025</t>
  </si>
  <si>
    <t>https://community.secop.gov.co/Public/Tendering/ContractNoticePhases/View?PPI=CO1.PPI.37838331&amp;isFromPublicArea=True&amp;isModal=False</t>
  </si>
  <si>
    <t>860524772</t>
  </si>
  <si>
    <t>KASSANI DISEÑO SAS</t>
  </si>
  <si>
    <t>COMPRA DE CARCASAS PLÁSTICAS COMPLETA ESPALDAR Y ASIENTO TAPIZADO EN COLOR VERDE PARA LAS SILLAS DE LAS AULAS DE CLASES DEL EDIFICIO MAR CARIBE</t>
  </si>
  <si>
    <t>CO1.REQ.7860313</t>
  </si>
  <si>
    <t>ODC-DAD-0009-2025</t>
  </si>
  <si>
    <t>https://community.secop.gov.co/Public/Tendering/OpportunityDetail/Index?noticeUID=CO1.NTC.7720102</t>
  </si>
  <si>
    <t>COMPRA DE COMPUTADORES PARA LA DOTACIÓN TECNOLÓGICA DEL LABORATORIO DE ETNOGRAFÍA DE LA FACULTAD DE HUMANIDADES</t>
  </si>
  <si>
    <t>CO1.REQ.7842460</t>
  </si>
  <si>
    <t>ODC-DAD-0008-2025</t>
  </si>
  <si>
    <t>https://community.secop.gov.co/Public/Tendering/OpportunityDetail/Index?noticeUID=CO1.NTC.7693227</t>
  </si>
  <si>
    <t>900146629</t>
  </si>
  <si>
    <t>FULLMEX SEGURIDAD Y SALUD OCUPACIONAL LTDA</t>
  </si>
  <si>
    <t>COMPRA DE EQUIPOS DE EXTINTORES LOS CUALES SERÁN INSTALADOS EN DIFERENTES ÁREAS DE LA UNIVERSIDAD DEL MAGDALENA Y SUS SEDES ALTERNAS</t>
  </si>
  <si>
    <t>CO1.REQ.7815217</t>
  </si>
  <si>
    <t>ODC-DAD-0007-2025</t>
  </si>
  <si>
    <t>https://community.secop.gov.co/Public/Tendering/OpportunityDetail/Index?noticeUID=CO1.NTC.7692771</t>
  </si>
  <si>
    <t>COMPRA DE DIEZ 10 PROYECTORES INTERACTIVOS BRIGHTLINK EB725WI 3LCD WXGA DE TIRO ULTRACORTO Y UN 01 PROYECTOR LÁSER POWERLITEL210W UN 01 TV SMARTV UHD DE 60" UN 01 TABLERO ACRILICO  MOVIL DE 120X2,0 MTS Y UN 01 SOPORTE MOVIL DE TV DE 60" PARA LOS  RECURSOS EDUCATIVOS TECNOLÓGICOS Y FORTALECIMIENTO DE LA GESTIÓN ACADÉMICA DE LA INSTITUCIÓN EN EL PERÍODO 2025</t>
  </si>
  <si>
    <t>CO1.REQ.7814847</t>
  </si>
  <si>
    <t>ODC-DAD-0006-2025</t>
  </si>
  <si>
    <t>800109197</t>
  </si>
  <si>
    <t>PAPEL MUEBLE LIMITADA</t>
  </si>
  <si>
    <t>COMPRA DE 656 CARCASAS COMPLETAS PLÁSTICAS ESPALDAR Y ASIENTO TAPIZADO EN COLOR NEGRO PARA LAS SILLAS DE LAS AULAS DE CLASES DEL EDIFICIO SIERRA NEVADA CIENAGA GRANDE NORTE BIBLIOTECA Y BLOQUE 8 DE LA UNIVERSIDAD DEL MAGDALENA</t>
  </si>
  <si>
    <t>ODC-DAD-0005-2025</t>
  </si>
  <si>
    <t>https://community.secop.gov.co/Public/Tendering/OpportunityDetail/Index?noticeUID=CO1.NTC.7631991</t>
  </si>
  <si>
    <t>17956722</t>
  </si>
  <si>
    <t>JHOM MARIO VALLE GRANADO</t>
  </si>
  <si>
    <t>COMPRA E INSTALACIÓN DE DOS 2 AVISOS INSTITUCIONALES PARA LA SEDE LA BOLIVARIANA DONDE FUNCIONARÁN LAS RESIDENCIAS ESTUDIANTILES PARA LA COMUNIDAD INDÍGENA DE LA UNIVERSIDAD DEL MAGDALENA</t>
  </si>
  <si>
    <t>CO1.REQ.7752693</t>
  </si>
  <si>
    <t>ODC-DAD-0004-2025</t>
  </si>
  <si>
    <t>https://community.secop.gov.co/Public/Tendering/OpportunityDetail/Index?noticeUID=CO1.NTC.7609419</t>
  </si>
  <si>
    <t>84450925</t>
  </si>
  <si>
    <t>DARWIN DE JESUS STEBA CASTILLA</t>
  </si>
  <si>
    <t>COMPRA E INSTALACIÓN DE TRES 3 SISTEMAS DE ULTRAFILTRACIÓN DE AGUA POR OSMOSIS INVERSA PARA MEJORAR LA CALIDAD DEL AGUA EN LA SEDE ALTERNA DEL BARRIO LA BOLIVARIANA DE LA UNIVERSIDAD DEL MAGDALENA</t>
  </si>
  <si>
    <t>CO1.REQ.7728792</t>
  </si>
  <si>
    <t>ODC-DAD-0003-2025</t>
  </si>
  <si>
    <t>https://community.secop.gov.co/Public/Tendering/OpportunityDetail/Index?noticeUID=CO1.NTC.7586879</t>
  </si>
  <si>
    <t>901039840</t>
  </si>
  <si>
    <t>ADVANCED TECHNOLOGIES SOLUTIONS SAS</t>
  </si>
  <si>
    <t>COMPRA DE INSUMOS PARA EL PROCESO DE CARNETIZACIÓN INSTITUCIONAL DEL PERIODO 2025</t>
  </si>
  <si>
    <t>CO1.REQ.7708808</t>
  </si>
  <si>
    <t>ODC-DAD-0002-2025</t>
  </si>
  <si>
    <t>https://community.secop.gov.co/Public/Tendering/OpportunityDetail/Index?noticeUID=CO1.NTC.7576138</t>
  </si>
  <si>
    <t>860035467</t>
  </si>
  <si>
    <t>PSICOLOGOS ESPECIALISTAS ASOCIADOS SAS</t>
  </si>
  <si>
    <t>COMPRA DE MATERIAL DE EVALUACIÓN QUE SON REQUERIDOS POR ESTUDIANTES Y DOCENTES DEL PROGRAMA DE PSICOLOGÍA DE LA UNIVERSIDAD DEL MAGADALENA PARA GARANTIZAR LAS PRÁCTICAS ACADÉMICAS EN EL PRIMER SEMESTRE 2025 I</t>
  </si>
  <si>
    <t>CO1.REQ.7697829</t>
  </si>
  <si>
    <t>ODC-DAD-0001-2025</t>
  </si>
  <si>
    <t>https://community.secop.gov.co/Public/Tendering/ContractNoticePhases/View?PPI=CO1.PPI.37944213&amp;isFromPublicArea=True&amp;isModal=False</t>
  </si>
  <si>
    <t>900880521</t>
  </si>
  <si>
    <t>IDOC SERVICIOS INTELIGENTES SAS</t>
  </si>
  <si>
    <t>SERVICIO DE ALMACENAMIENTO CUSTODIA CONSULTA Y CODIFICACIÓN DE LOS DOCUMENTOS DEL ARCHIVO CENTRAL DE LA UNIVERSIDAD DEL MAGDALENA</t>
  </si>
  <si>
    <t>CO1.REQ.7891648</t>
  </si>
  <si>
    <t>OPS-DAD-0040-2025</t>
  </si>
  <si>
    <t>https://community.secop.gov.co/Public/Tendering/ContractNoticePhases/View?PPI=CO1.PPI.37859881&amp;isFromPublicArea=True&amp;isModal=False</t>
  </si>
  <si>
    <t>901251648</t>
  </si>
  <si>
    <t>AGENCIA &amp; PRODUCTORA DE MEDIOS SAS</t>
  </si>
  <si>
    <t>SERVICIO DE DIVULGACIÓN Y PROMOCIÓN DE LOS DISTINTOS PROCESOS ACADÉMICOS DE INVESTIGACIÓN Y EXTENSIÓN INSTITUCIONAL DE LA UNIVERSIDAD DEL MAGDALENA  UTILIZANDO LAS PLATAFORMAS PERIODÍSTICAS DIGITALES DE CARÁCTER REGIONAL COMO EL PORTAL WEB WWW.CANALTVCOSTA.CO</t>
  </si>
  <si>
    <t>CO1.REQ.7868000</t>
  </si>
  <si>
    <t>OPS-DAD-0039-2025</t>
  </si>
  <si>
    <t>https://community.secop.gov.co/Public/Tendering/ContractNoticePhases/View?PPI=CO1.PPI.37840428&amp;isFromPublicArea=True&amp;isModal=False</t>
  </si>
  <si>
    <t>901458487</t>
  </si>
  <si>
    <t>BIOSED TECNOLOGIA MEDICA SAS</t>
  </si>
  <si>
    <t>SERVICIO DE MANTENIMIENTO PREVENTIVO Y O CORRECTIVO DE DOS 2 AUTOCLAVES MARCA TUTTNAUER MODELOS 5170 EL Y 3140 E UBICADOS EN EL LABORATORIO DE AGRONOMÍA Y DE MICROBIOLOGÍA PARA LOS DISTINTOS PROGRAMAS QUE OFRECE LA UNIVERSIDAD Y LA AUTOMATIZACION DEL AUTOCLAVE MARCA CASTECH</t>
  </si>
  <si>
    <t>CO1.REQ.7867129</t>
  </si>
  <si>
    <t>OPS-DAD-0038-2025</t>
  </si>
  <si>
    <t>https://community.secop.gov.co/Public/Tendering/ContractNoticePhases/View?PPI=CO1.PPI.37836858&amp;isFromPublicArea=True&amp;isModal=False</t>
  </si>
  <si>
    <t>900570454</t>
  </si>
  <si>
    <t>SOCIEDAD CARIBE TELECOMUNICACIONES CATEL SAS</t>
  </si>
  <si>
    <t xml:space="preserve">SERVICIO DE INTERNET ILIMITADO DE 80 MEGAS DISTRIBUIDOS EN 40 MEGAS UBICADO EN LA SEDE ZONAL DEL MUNICIPIO DE AGUACHICA Y 40 MEGAS EN LA SEDE ZONAL DEL MUNICIPIO DE PELAYA LOS DOS 2 MUNICIPIOS PERTENECEN AL DEPARTAMENTO DE CESAR DONDE FUNCIONAN PROGRAMAS ACADÉMICOS DEL CREO </t>
  </si>
  <si>
    <t> CO1.REQ.7860228</t>
  </si>
  <si>
    <t>OPS-DAD-0037-2025</t>
  </si>
  <si>
    <t>https://community.secop.gov.co/Public/Tendering/ContractNoticePhases/View?PPI=CO1.PPI.37836478&amp;isFromPublicArea=True&amp;isModal=False</t>
  </si>
  <si>
    <t>900246064</t>
  </si>
  <si>
    <t>PROGRAMACIONES CAMPO TELEVISION SAS</t>
  </si>
  <si>
    <t>DIVULGACIÓN Y PROMOCIÓN DE LOS DISTINTOS PROCESOS ACADÉMICOS DE INVESTIGACIÓN Y EXTENSIÓN INSTITUCIONAL DE LA UNIVERSIDAD DEL MAGDALENA A TRAVÉS DE LA TELEVISIÓN COMO ES EN LAS EMISIONES DEL NOTICIERO PCT EN LA NOTICIA</t>
  </si>
  <si>
    <t>CO1.REQ.7859810</t>
  </si>
  <si>
    <t>OPS-DAD-0036-2025</t>
  </si>
  <si>
    <t>https://community.secop.gov.co/Public/Tendering/ContractNoticePhases/View?PPI=CO1.PPI.37835766&amp;isFromPublicArea=True&amp;isModal=False</t>
  </si>
  <si>
    <t>901794993</t>
  </si>
  <si>
    <t>EDSOLUTIONS SAS</t>
  </si>
  <si>
    <t>SERVICIO DE DIVULGACIÓN Y PROMOCIÓN DE LOS DISTINTOS PROCESOS ACADÉMICOS DE INVESTIGACIÓN Y EXTENSIÓN INSTITUCIONAL DE LA UNIVERSIDAD DEL MAGDALENAUTILIZANDO COMO FUENTES DIFUSORAS LAS PLATAFORMAS PERIODÍSTICAS DIGITALES DE CARÁCTER REGIONAL EN INTERNET  A TRAVÉS DE LA PÁGINA WEB WWW.EDSNOTICIAS.COM.CO</t>
  </si>
  <si>
    <t> CO1.REQ.7859613</t>
  </si>
  <si>
    <t>OPS-DAD-0035-2025</t>
  </si>
  <si>
    <t>https://community.secop.gov.co/Public/Tendering/ContractNoticePhases/View?PPI=CO1.PPI.37835225&amp;isFromPublicArea=True&amp;isModal=False</t>
  </si>
  <si>
    <t>900839919</t>
  </si>
  <si>
    <t>PUBLICACIONES SEGUIMIENTO SAS</t>
  </si>
  <si>
    <t xml:space="preserve">SERVICIO DE DIVULGACIÓN Y PROMOCIÓN DE LOS DISTINTOS PROCESOS ACADÉMICOS DE INVESTIGACIÓN Y EXTENSIÓN INSTITUCIONAL DE LA UNIVERSIDAD DEL MAGDALENA UTILIZANDO COMO FUENTES DIFUSORAS LA RADIO AL IGUAL QUE LAS PLATAFORMAS PERIODÍSTICAS DIGITALES DE CARÁCTER REGIONAL A TRAVÉS DE LA PÁGINA WEB WWW.SEGUIMIENTO.CO. </t>
  </si>
  <si>
    <t>CO1.REQ.7859142</t>
  </si>
  <si>
    <t>OPS-DAD-0034-2025</t>
  </si>
  <si>
    <t>https://community.secop.gov.co/Public/Tendering/OpportunityDetail/Index?noticeUID=CO1.NTC.7716217</t>
  </si>
  <si>
    <t>900244687</t>
  </si>
  <si>
    <t>INNOVACION &amp; DISEÑOS SAS</t>
  </si>
  <si>
    <t>DIVULGACIÓN Y PROMOCIÓN DE LOS DISTINTOS PROCESOS ACADÉMICOS DE INVESTIGACIÓN Y EXTENSIÓN INSTITUCIONAL DE LA UNIVERSIDAD DEL MAGDALENA EN LA RADIO EN LAS EMISORAS RADIO MAGDALENA 1420 AM Y RADIO RODADERO 1480</t>
  </si>
  <si>
    <t>CO1.REQ.7838970</t>
  </si>
  <si>
    <t>OPS-DAD-0033-2025</t>
  </si>
  <si>
    <t>https://community.secop.gov.co/Public/Tendering/OpportunityDetail/Index?noticeUID=CO1.NTC.7715920</t>
  </si>
  <si>
    <t>901086965</t>
  </si>
  <si>
    <t>RADIO HOY SAS</t>
  </si>
  <si>
    <t>SERVICIO DE DIVULGACIÓN Y PROMOCIÓN DE LOS DISTINTOS PROCESOS ACADÉMICOS DE INVESTIGACIÓN Y EXTENSIÓN INSTITUCIONAL DE LA UNIVERSIDAD DEL MAGDALENA UTILIZANDO COMO FUENTES DIFUSORAS LA RADIO CON REPLICA EN SUS PLATAFORMAS DIGITALES CÓMO WWW.RADIOHOY.COM.</t>
  </si>
  <si>
    <t>CO1.REQ.7838620</t>
  </si>
  <si>
    <t>OPS-DAD-0032-2025</t>
  </si>
  <si>
    <t>https://community.secop.gov.co/Public/Tendering/OpportunityDetail/Index?noticeUID=CO1.NTC.7715630</t>
  </si>
  <si>
    <t>860014923</t>
  </si>
  <si>
    <t>CARACOL PRIMERA CADENA RADIAL COLOMBIANA SA</t>
  </si>
  <si>
    <t>SERVICIO DE DIVULGACIÓN Y PROMOCIÓN DE LOS DISTINTOS PROCESOS ACADÉMICOS DE INVESTIGACIÓN Y EXTENSIÓN INSTITUCIONAL DE LA UNIVERSIDAD DEL MAGDALENA UTILIZANDO COMO FUENTES DIFUSORAS LA RADIO CÓMO EN LA EMISORA RADIO GALEÓN DE CARACOL 890 AM</t>
  </si>
  <si>
    <t>CO1.REQ.7838286</t>
  </si>
  <si>
    <t>OPS-DAD-0031-2025</t>
  </si>
  <si>
    <t>https://community.secop.gov.co/Public/Tendering/OpportunityDetail/Index?noticeUID=CO1.NTC.7715701</t>
  </si>
  <si>
    <t>901346015</t>
  </si>
  <si>
    <t>LIGHTBOX SAS</t>
  </si>
  <si>
    <t>SERVICIO DE MANTENIMIENTO PREVENTIVO Y CORRECTIVO PARCIAL PARA LOS VIDEO PROYECTORES INTERACTIVOS ULTRACORTOS QUE PRESTAN EL SERVICIO AUDIOVISUAL EN LOS SALONES DE CLASES DE LOS EDIFICIOS SIERRA NEVADA CIÉNAGA GRANDE BLOQUE II Y MAR CARIBE PARA EL PERIODO 2025-I</t>
  </si>
  <si>
    <t>CO1.REQ.7838257</t>
  </si>
  <si>
    <t>OPS-DAD-0030-2025</t>
  </si>
  <si>
    <t>https://community.secop.gov.co/Public/Tendering/OpportunityDetail/Index?noticeUID=CO1.NTC.7715273</t>
  </si>
  <si>
    <t xml:space="preserve"> 901146763</t>
  </si>
  <si>
    <t>SOCIEDAD DE MEDIOS EL ARTICULO SAS</t>
  </si>
  <si>
    <t xml:space="preserve">SERVICIO DE DIVULGACIÓN Y PROMOCIÓN DE LOS DISTINTOS PROCESOS ACADÉMICOS DE INVESTIGACIÓN Y EXTENSIÓN INSTITUCIONAL DE LA UNIVERSIDAD DEL MAGDALENA EN INTERNET A TRAVÉS DE LA PÁGINA WEB WWW.ELARTICULO.CO. </t>
  </si>
  <si>
    <t>CO1.REQ.7837989</t>
  </si>
  <si>
    <t>OPS-DAD-0029-2025</t>
  </si>
  <si>
    <t>https://community.secop.gov.co/Public/Tendering/OpportunityDetail/Index?noticeUID=CO1.NTC.7707838</t>
  </si>
  <si>
    <t>SERVICIO DE MANTENIMIENTO Y RECARGAS DE LOS EXTINTORES PERTENECIENTES A LA UNIVERSIDAD DEL MAGDALENA SUS SEDES ALTERNAS Y VEHÍCULOS INSTITUCIONALES</t>
  </si>
  <si>
    <t>CO1.REQ.7830163</t>
  </si>
  <si>
    <t>OPS-DAD-0028-2025</t>
  </si>
  <si>
    <t>https://community.secop.gov.co/Public/Tendering/OpportunityDetail/Index?noticeUID=CO1.NTC.7706718</t>
  </si>
  <si>
    <t>901758426</t>
  </si>
  <si>
    <t>GRUPO DE MEDIOS SAS</t>
  </si>
  <si>
    <t xml:space="preserve">SERVICIO DE DIVULGACIÓN Y PROMOCIÓN DE LOS DISTINTOS PROCESOS ACADÉMICOS DE INVESTIGACIÓN Y EXTENSIÓN INSTITUCIONAL DE LA UNIVERSIDAD DEL MAGDALENA A TRAVÉS DE SU PÁGINA WEB WWW.HOYDIARIODELMAGDALENA.COM.CO. </t>
  </si>
  <si>
    <t>CO1.REQ.7829078</t>
  </si>
  <si>
    <t>OPS-DAD-0027-2025</t>
  </si>
  <si>
    <t>https://community.secop.gov.co/Public/Tendering/OpportunityDetail/Index?noticeUID=CO1.NTC.7687876</t>
  </si>
  <si>
    <t>900794405</t>
  </si>
  <si>
    <t>CALIBRAR SAS</t>
  </si>
  <si>
    <t>SERVICIO DE CALIBRACIÓN PARA LOS EQUIPOS BIOMÉDICOS DE LA CLÍNICA ODONTOLÓGICA Y DE BIENESTAR UNIVERSITARIO PARA LAS PRÁCTICAS ACADÉMICAS EN LA UNIVERSIDAD DEL MAGDALENA</t>
  </si>
  <si>
    <t>CO1.REQ.7809644</t>
  </si>
  <si>
    <t>OPS-DAD-0026-2025</t>
  </si>
  <si>
    <t>https://community.secop.gov.co/Public/Tendering/OpportunityDetail/Index?noticeUID=CO1.NTC.7686925</t>
  </si>
  <si>
    <t>39048924</t>
  </si>
  <si>
    <t>KAREN LORENA ZULUAGA PÉREZ</t>
  </si>
  <si>
    <t>SERVICIO DE ALQUILER DE VESTUARIOS PARA EL DESARROLLO DE LAS ACTIVIDADES REALIZADAS POR EL ÁREA DE CULTURA Y DESARROLLO HUMANO ADSCRITAS A LA DIRECCIÓN DE BIENESTAR UNIVERSITARIO EN EL MARCO DEL PROYECTO DEL PLAN DE ACCIÓN MEJORAMIENTO DE LA CALIDAD DE VIDA BIENESTAR Y DESARROLLO PERSONAL DE LA COMUNIDAD UNIVERSITARIA</t>
  </si>
  <si>
    <t>CO1.REQ.7808970</t>
  </si>
  <si>
    <t>OPS-DAD-0025-2025</t>
  </si>
  <si>
    <t>https://community.secop.gov.co/Public/Tendering/OpportunityDetail/Index?noticeUID=CO1.NTC.7673097</t>
  </si>
  <si>
    <t>900053241</t>
  </si>
  <si>
    <t>UNIDAD DE MEDIOS SAS</t>
  </si>
  <si>
    <t>SERVICIO DE DIVULGACIÓN Y PROMOCIÓN DE LOS DISTINTOS PROCESOS ACADÉMICOS DE INVESTIGACIÓN Y EXTENSIÓN INSTITUCIONAL DE LA UNIVERSIDAD DEL MAGDALENA EN EL PORTAL WEB WWW.REVISTA7SM.COM.</t>
  </si>
  <si>
    <t>CO1.REQ.7794812</t>
  </si>
  <si>
    <t>OPS-DAD-0024-2025</t>
  </si>
  <si>
    <t>https://community.secop.gov.co/Public/Tendering/OpportunityDetail/Index?noticeUID=CO1.NTC.7672975</t>
  </si>
  <si>
    <t>85477624</t>
  </si>
  <si>
    <t>RICARDO ALONSO</t>
  </si>
  <si>
    <t xml:space="preserve">SERVICIO DE DRONE CÁMARA DE FOTOGRAFÍA Y VIDEO OPERACIÓN DEL MISMO PARA HACER ACOMPAÑAMIENTO DE LAS DIFERENTES ACTIVIDADES QUE SE DESARROLLARÁN EN LA UNIVERSIDAD DEL MAGDALENA DURANTE CUATRO 04 MESES Y SERÁN TRANSMITIDAS EN LAS REDES SOCIALES PÁGINA WEB Y TODOS LOS ESPACIOS OFICIALES </t>
  </si>
  <si>
    <t>CO1.REQ.7794564</t>
  </si>
  <si>
    <t>OPS-DAD-0023-2025</t>
  </si>
  <si>
    <t>https://community.secop.gov.co/Public/Tendering/OpportunityDetail/Index?noticeUID=CO1.NTC.7673108</t>
  </si>
  <si>
    <t>819003317</t>
  </si>
  <si>
    <t>EDITORIAL MAGDALENA SA</t>
  </si>
  <si>
    <t>SERVICIO DE DIVULGACIÓN Y PROMOCIÓN DE LOS DISTINTOS PROCESOS ACADÉMICOS DE INVESTIGACIÓN Y EXTENSIÓN INSTITUCIONAL DE LA UNIVERSIDAD DEL MAGDALENA EN EL PORTAL WEB WWW.ELINFORMADOR.COM.CO</t>
  </si>
  <si>
    <t>CO1.REQ.7794535</t>
  </si>
  <si>
    <t>OPS-DAD-0022-2025</t>
  </si>
  <si>
    <t>https://community.secop.gov.co/Public/Tendering/OpportunityDetail/Index?noticeUID=CO1.NTC.7672918</t>
  </si>
  <si>
    <t>901208973</t>
  </si>
  <si>
    <t>MEDIGRAFICOS SAS</t>
  </si>
  <si>
    <t>CO1.REQ.7787627</t>
  </si>
  <si>
    <t>OPS-DAD-0021-2025</t>
  </si>
  <si>
    <t>https://community.secop.gov.co/Public/Tendering/OpportunityDetail/Index?noticeUID=CO1.NTC.7665800</t>
  </si>
  <si>
    <t>901617504</t>
  </si>
  <si>
    <t>CASA GLAMEL EXCLUSIVE SAS</t>
  </si>
  <si>
    <t>SERVICIO DE ALQUILER DE 2500 TOGAS Y DISEÑO DE ESTOLAS PARA LAS CEREMONIAS DE GRADOS DE LA UNIVERSIDAD DEL MAGDALENA A DESARROLLARSE SEGÚN EL CALENDARIO ACADÉMICO DEL 2025</t>
  </si>
  <si>
    <t>CO1.REQ.7786792</t>
  </si>
  <si>
    <t>OPS-DAD-0020-2025</t>
  </si>
  <si>
    <t>https://community.secop.gov.co/Public/Tendering/OpportunityDetail/Index?noticeUID=CO1.NTC.7653741</t>
  </si>
  <si>
    <t>85472129</t>
  </si>
  <si>
    <t>ELFRED DE JESUS RODRIGUEZ DIAZ</t>
  </si>
  <si>
    <t>SERVICIO DE MANTENIMIENTO PREVENTIVO Y CORRECTIVO DE LOS EQUIPOS DE SONIDO PERTENECIENTES A LA UNIVERSIDAD DEL MAGDALENA</t>
  </si>
  <si>
    <t>CO1.REQ.7774830</t>
  </si>
  <si>
    <t>OPS-DAD-0019-2025</t>
  </si>
  <si>
    <t>https://community.secop.gov.co/Public/Tendering/OpportunityDetail/Index?noticeUID=CO1.NTC.7653030</t>
  </si>
  <si>
    <t>802002279</t>
  </si>
  <si>
    <t>ASISTENCIA MEDICA INMEDIATA SERVICIO DE AMBULANCIA PREPAGADA SA AMI</t>
  </si>
  <si>
    <t>SERVICIO DE ÁREA PROTEGIDA PARA EL AÑO 2025 DIRIGIDO A LOS MIEMBROS DE LA COMUNIDAD UNIVERSITARIA Y VISITANTES</t>
  </si>
  <si>
    <t>CO1.REQ.7774216</t>
  </si>
  <si>
    <t>OPS-DAD-0018-2025</t>
  </si>
  <si>
    <t>https://community.secop.gov.co/Public/Tendering/OpportunityDetail/Index?noticeUID=CO1.NTC.7640401</t>
  </si>
  <si>
    <t>85445321</t>
  </si>
  <si>
    <t>JOSE GREGORIO VERGARA FONSECA</t>
  </si>
  <si>
    <t>SERVICIO DE MANTENIMIENTO Y REPARACIÓN EN FIBRA DE VIDRIO Y ALUMINIO DE LOS BOTES Y REMOS INSTITUCIONALES UBICADOS EN LA ZONA DEL LAGO DE LA UNIVERSIDAD DEL MAGDALENA</t>
  </si>
  <si>
    <t>CO1.REQ.7760760</t>
  </si>
  <si>
    <t>OPS-DAD-0017-2025</t>
  </si>
  <si>
    <t>https://community.secop.gov.co/Public/Tendering/OpportunityDetail/Index?noticeUID=CO1.NTC.7610499</t>
  </si>
  <si>
    <t>7144250</t>
  </si>
  <si>
    <t>ALBERTO ELIAS GONZALEZ IGUARAN</t>
  </si>
  <si>
    <t>SERVICIO DE CERRAJERÍA PARA LA UNIVERSIDAD DEL MAGDALENA Y SUS SEDES ALTERNAS INCLUYE REPUESTOS</t>
  </si>
  <si>
    <t>CO1.REQ.7731391</t>
  </si>
  <si>
    <t>OPS-DAD-0016-2025</t>
  </si>
  <si>
    <t>https://community.secop.gov.co/Public/Tendering/OpportunityDetail/Index?noticeUID=CO1.NTC.7610907</t>
  </si>
  <si>
    <t>900726297</t>
  </si>
  <si>
    <t>BUSSINES TECHNOLOGY HELP SAS</t>
  </si>
  <si>
    <t>SERVICIO DE MANTENIMIENTO PREVENTIVO Y O CORRECTIVO INCLUIDO REPUESTOS DE EQUIPOS ÓPTICOS UBICADOS EN LOS DIFERENTES LABORATORIOS DE LA UNIVERSIDAD DEL MAGDALENA PARA EL PERIODO 2025 I</t>
  </si>
  <si>
    <t>CO1.REQ.7731504</t>
  </si>
  <si>
    <t>OPS-DAD-0015-2025</t>
  </si>
  <si>
    <t>https://community.secop.gov.co/Public/Tendering/OpportunityDetail/Index?noticeUID=CO1.NTC.7607104</t>
  </si>
  <si>
    <t>SERVICIO DE MANTENIMIENTO Y SOPORTE DEL SISTEMA DE INFORMACIÓN SERIES DE LA UNIVERSIDAD DEL MAGDALENA</t>
  </si>
  <si>
    <t>CO1.REQ.7727849</t>
  </si>
  <si>
    <t>OPS-DAD-0014-2025</t>
  </si>
  <si>
    <t>https://community.secop.gov.co/Public/Tendering/OpportunityDetail/Index?noticeUID=CO1.NTC.7593669</t>
  </si>
  <si>
    <t>MANTENIMIENTO PREVENTIVO Y CORRECTIVO INCLUYE REPUESTOS DE LECTORAS BIOMÉTRICAS DEL CONTROL DE ACCESO INSTITUCIONAL</t>
  </si>
  <si>
    <t>CO1.REQ.7715010</t>
  </si>
  <si>
    <t>OPS-DAD-0013-2025</t>
  </si>
  <si>
    <t>https://community.secop.gov.co/Public/Tendering/OpportunityDetail/Index?noticeUID=CO1.NTC.7593060</t>
  </si>
  <si>
    <t>LEONARDO RUIZ JIMENEZ</t>
  </si>
  <si>
    <t>900738632</t>
  </si>
  <si>
    <t>E Y K INGENIERIA SAS</t>
  </si>
  <si>
    <t>SERVICIO DE MANTENIMIENTO PREVENTIVO Y CORRECTIVO A LOS DISPOSITIVOS ELECTROMECÁNICOS Y COMPONENTES DEL POZO PERTENECIENTE A LA UNIMAGDALENA INCLUYE REPUESTOS DE CONFORMIDAD CON LAS CONDICIONES ESTABLECIDAS POR UNIMAGDALENA</t>
  </si>
  <si>
    <t>CO1.REQ.7714322</t>
  </si>
  <si>
    <t>OPS-DAD-0012-2025</t>
  </si>
  <si>
    <t>https://community.secop.gov.co/Public/Tendering/OpportunityDetail/Index?noticeUID=CO1.NTC.7588726</t>
  </si>
  <si>
    <t>901504428</t>
  </si>
  <si>
    <t>AUTOCLAVES DEL CARIBE SAS</t>
  </si>
  <si>
    <t>SERVICIO DE MANTENIMIENTO PREVENTIVO Y O CORRECTIVO DE TRES 3 AUTOCLAVES UBICADAS EN BLOQUE V PRIMER Y SEGUNDO PISO DE LAS CLÍNICAS ODONTOLÓGICAS Y TRES 3 AUTOCLAVES UBICADOS EN EL CONSULTORIO ODONTOLÓGICO DE BIENESTAR UNIVERSITARIO</t>
  </si>
  <si>
    <t>CO1.REQ.7709998</t>
  </si>
  <si>
    <t>OPS-DAD-0011-2025</t>
  </si>
  <si>
    <t>https://community.secop.gov.co/Public/Tendering/OpportunityDetail/Index?noticeUID=CO1.NTC.7588705</t>
  </si>
  <si>
    <t>85469738</t>
  </si>
  <si>
    <t>YOMIS PERDOMO FERNANDEZ</t>
  </si>
  <si>
    <t>SERVICIO DE PREPRODUCCIÓN PRODUCCIÓN Y POST PRODUCCIÓN DE PIEZAS AUDIOVISUALES DE CARÁCTER INSTITUCIONAL PARA TRANSMITIR CADA SEMANA DURANTE SEIS 06 MESES POR LAS REDES SOCIALES PÁGINA WEB Y TODOS LOS ESPACIOS OFICIALES DE COMUNICACIÓN AUDIOVISUAL E INTERACTIVA DE LA UNIMAGDALENA</t>
  </si>
  <si>
    <t>CO1.REQ.7709976</t>
  </si>
  <si>
    <t>OPS-DAD-0010-2025</t>
  </si>
  <si>
    <t>https://community.secop.gov.co/Public/Tendering/OpportunityDetail/Index?noticeUID=CO1.NTC.7576127</t>
  </si>
  <si>
    <t>SERVICIO DE MANTENIMIENTO PREVENTIVO Y CORRECTIVO INCLUYE REPUESTOS DE CARGADORES ELÉCTRICOS DE LA INFRAESTRUCTURA INSTITUCIONAL DE LA UNIVERSIDAD DEL MAGDALENA</t>
  </si>
  <si>
    <t>CO1.REQ.7697808</t>
  </si>
  <si>
    <t>OPS-DAD-0009-2025</t>
  </si>
  <si>
    <t>https://community.secop.gov.co/Public/Tendering/OpportunityDetail/Index?noticeUID=CO1.NTC.7545142</t>
  </si>
  <si>
    <t>900749054</t>
  </si>
  <si>
    <t>METALMECANICA ELECTRICOS Y CIVILES SAS</t>
  </si>
  <si>
    <t>SERVICIO PREVENTIVO Y CORRECTIVO EN CARPINTERÍA METÁLICA VIDRIERÍA Y SOLDADURA PARA EL BUEN FUNCIONAMIENTO DE LOS MUEBLES ESTRUCTURAS METÁLICAS Y VIDRIERÍA DE LAS DIFERENTES LOCACIONES DE LA UNIVERSIDAD DEL MAGDALENA Y SUS SEDES ALTERNAS INCLUIDO REPUESTOS</t>
  </si>
  <si>
    <t>CO1.REQ.7661916</t>
  </si>
  <si>
    <t>OPS-DAD-0008-2025</t>
  </si>
  <si>
    <t>https://community.secop.gov.co/Public/Tendering/OpportunityDetail/Index?noticeUID=CO1.NTC.7540398</t>
  </si>
  <si>
    <t>901050213</t>
  </si>
  <si>
    <t>PRODUCCIONES TERRITORIO SAMARIO SAS</t>
  </si>
  <si>
    <t>SERVICIO DE PREPRODUCCIÓN PRODUCCIÓN Y POST PRODUCCIÓN DEL PROGRAMA INSTITUCIONAL DE LA UNIVERSIDAD DEL MAGDALENA EL CAMPUS TV</t>
  </si>
  <si>
    <t>CO1.REQ.7661489</t>
  </si>
  <si>
    <t>OPS-DAD-0007-2025</t>
  </si>
  <si>
    <t>https://community.secop.gov.co/Public/Tendering/OpportunityDetail/Index?noticeUID=CO1.NTC.7504513</t>
  </si>
  <si>
    <t>24-28/01/2025</t>
  </si>
  <si>
    <t>148/182</t>
  </si>
  <si>
    <t>901279448</t>
  </si>
  <si>
    <t>GRUPO EMPRESARIAL ALQUIMONTAJES SAS</t>
  </si>
  <si>
    <t>SERVICIO DE  ALQUILER DE ELEMENTOS LOGÍSTICOS PARA EVENTOS COMO SILLAS PLÁSTICAS SILLAS VESTIDASMESAS PLÁSTICASMANTEL CORTO MESÓN VESTIDO MESAS BAR SILLAS BAR CARPAS 4X4 Y 5X5 TARIMAS AMPLIFICACIONES PEQUEÑAS MEDIANAS Y GRANDES SALAS LONG BAÑOS PORTÁTILES Y DEMÁS ELEMENTOS QUE SE REQUIERAN PARA LA REALIZACIÓN DE EVENTOS ACADÉMICO ADMINISTRATIVOS DE LA UNIVERSIDAD</t>
  </si>
  <si>
    <t>CO1.REQ.7626259</t>
  </si>
  <si>
    <t>OPS-DAD-0006-2025</t>
  </si>
  <si>
    <t>https://community.secop.gov.co/Public/Tendering/OpportunityDetail/Index?noticeUID=CO1.NTC.7503974</t>
  </si>
  <si>
    <t>900200085</t>
  </si>
  <si>
    <t>SERVICIOS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</si>
  <si>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</si>
  <si>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CO1.REQ.7626214</t>
  </si>
  <si>
    <t>OPS-DAD-0005-2025</t>
  </si>
  <si>
    <t>https://community.secop.gov.co/Public/Tendering/OpportunityDetail/Index?noticeUID=CO1.NTC.7503406</t>
  </si>
  <si>
    <t>900774850</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</si>
  <si>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</si>
  <si>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</si>
  <si>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CO1.REQ.7624676</t>
  </si>
  <si>
    <t>OPS-DAD-0004-2025</t>
  </si>
  <si>
    <t>https://community.secop.gov.co/Public/Tendering/OpportunityDetail/Index?noticeUID=CO1.NTC.7468197</t>
  </si>
  <si>
    <t>819007190</t>
  </si>
  <si>
    <t>REFRIMAGUS LTDA</t>
  </si>
  <si>
    <t>SERVICIO DE MANTENIMIENTO PREVENTIVO Y CORRECTIVO DE LOS AIRES ACONDICIONADOS Y SISTEMAS DE REFRIGERACIÓN DE LA UNIVERSIDAD DEL MAGDALENA Y SUS SEDES ALTERNAS</t>
  </si>
  <si>
    <t>CO1.REQ.7589488</t>
  </si>
  <si>
    <t>OPS-DAD-0003-2025</t>
  </si>
  <si>
    <t>https://community.secop.gov.co/Public/Tendering/OpportunityDetail/Index?noticeUID=CO1.NTC.7428426</t>
  </si>
  <si>
    <t>901237267</t>
  </si>
  <si>
    <t>PROQUEST COLOMBIA SAS</t>
  </si>
  <si>
    <t>RENOVACIÓN POR 12 MESES DE LA SUSCRIPCIÓN A LOS SERVICIOS SAAS PARA LA BIBLIOTECA GERMAN BULA MEYER</t>
  </si>
  <si>
    <t>CO1.REQ.7543020</t>
  </si>
  <si>
    <t>OPS-DAD-0002-2025</t>
  </si>
  <si>
    <t>https://community.secop.gov.co/Public/Tendering/OpportunityDetail/Index?noticeUID=CO1.NTC.7421367</t>
  </si>
  <si>
    <t>900933437</t>
  </si>
  <si>
    <t>INTERNNOVA SOLUTIONS SAS</t>
  </si>
  <si>
    <t>RENOVACIÓN DEL SERVICIO DE LICENCIAMIENTO POR UN PERÍODO DE 12 MESES PARA LA SUSCRIPCIÓN AL ECOSISTEMA DE APRENDIZAJE ODILO UNIVERSITY</t>
  </si>
  <si>
    <t>CO1.REQ.7542744</t>
  </si>
  <si>
    <t>OPS-DAD-0001-2025</t>
  </si>
  <si>
    <t>DIRECCION ADMINISTRATIVA</t>
  </si>
  <si>
    <t>https://community.secop.gov.co/Public/Tendering/OpportunityDetail/Index?noticeUID=CO1.NTC.7725982&amp;isFromPublicArea=True&amp;isModal=False</t>
  </si>
  <si>
    <t>LARRY ANTONIO JIMENEZ FERBANS</t>
  </si>
  <si>
    <t>NURY CECILIA JACOME HENRY</t>
  </si>
  <si>
    <t>ARRENDAMIENTO DE UN (01) CONTENEDOR, NECESARIO PARA EL ALMACENAMIENTO, ORGANIZACIÓN Y CONSERVACIÓN DE EJEMPLARES DEL CENTRO COLECCIONES CIENTÍFICAS.</t>
  </si>
  <si>
    <t>CO1.REQ.7838908</t>
  </si>
  <si>
    <t>ODA-VIN-0003-2025</t>
  </si>
  <si>
    <t>https://community.secop.gov.co/Public/Tendering/OpportunityDetail/Index?noticeUID=CO1.NTC.7725963&amp;isFromPublicArea=True&amp;isModal=False</t>
  </si>
  <si>
    <t>ELIAS GREGORIO GARCIA PEROZO</t>
  </si>
  <si>
    <t>ARRENDAMIENTO DE UN (01) MÓDULO METÁLICO, NECESARIO PARA EL DESARROLLO DE LAS ACTIVIDADES DE APROPIACIÓN SOCIAL DEL CONOCIMIENTO DE LA VICERRECTORÍA DE INVESTIGACIÓN.</t>
  </si>
  <si>
    <t>CO1.REQ.7838557</t>
  </si>
  <si>
    <t>ODA-VIN-0002-2025</t>
  </si>
  <si>
    <t>https://community.secop.gov.co/Public/Tendering/OpportunityDetail/Index?noticeUID=CO1.NTC.7713683&amp;isFromPublicArea=True&amp;isModal=False</t>
  </si>
  <si>
    <t>RICARDO ADRIAN TETE MIELES</t>
  </si>
  <si>
    <t>ARRENDAMIENTO DE UN (01) MÓDULO METÁLICO, NECESARIO PARA EL DESARROLLO DE LAS ACTIVIDADES DE LA EDITORIAL UNIMAGDALENA,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</si>
  <si>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CO1.REQ.7826221</t>
  </si>
  <si>
    <t>ODA-VIN-0001-2025</t>
  </si>
  <si>
    <t>NO HA INICIADO</t>
  </si>
  <si>
    <t>https://community.secop.gov.co/Public/Tendering/OpportunityDetail/Index?noticeUID=CO1.NTC.7696667&amp;isFromPublicArea=True&amp;isModal=False</t>
  </si>
  <si>
    <t>Por iniciar</t>
  </si>
  <si>
    <t>16425 - 63</t>
  </si>
  <si>
    <t>B98306905</t>
  </si>
  <si>
    <t>ENERGESIS INGENIERIA SOLUCIONES ENERGETICAS SL</t>
  </si>
  <si>
    <t>PRESTACIÓN DE SERVICIOS ESPECIALIZADOS DE ASESORÍA CIENTÍFICA Y DESARROLLO TECNOLÓGICO PARA LA IMPLEMENTACIÓN DE UNA PLATAFORMA DE DATOS ABIERTOS BASADA EN INTELIGENCIA ARTIFICIAL E INTERNET DE LAS COSAS (AIOT), ORIENTADA AL ANÁLISIS Y GESTIÓN DE RIESGOS AMBIENTALES Y CLIMÁTICOS EN EL CORREDOR MINERO DE LOS MUNICIPIOS LA JAGUA DE IBIRICO, ALBANIA Y ALGARROBO. ESTE CONTRATO INCLUIRÁ LAS FASES DE LEVANTAMIENTO Y ANÁLISIS DE REQUISITOS DEL SOFTWARE, DEFINICIÓN DE INTERFACES DE LA PLATAFORMA, DISEÑO DE LA ARQUITECTURA TECNOLÓGICA DE LA PLATAFORMA, DESARROLLO DE ALGORITMOS DE INTELIGENCIA ARTIFICIAL, CODIFICACIÓN DE LA PLATAFORMA WEB, DESARROLLO DE LA INTERFAZ DE LA VISUALIZACIÓN DE RESULTADOS, REALIZACIÓN DE LA ESTRATEGIA DE DATOS ABIERTOS DEL PROYECTO Y APOYO EN LA TRANSFERENCIA DE CONOCIMIENTO Y PRÁCTICA TECNOLÓGICA, CONFORME A LOS LINEAMIENTOS APROBADOS EN EL PROYECTO BPIN 2023000100072, EN EL MARCO DE LA ASIGNACIÓN PARA CIENCIA, TECNOLOGÍA</t>
  </si>
  <si>
    <t>CO1.REQ.7803300</t>
  </si>
  <si>
    <t>CPS-VIN-0001-2025</t>
  </si>
  <si>
    <t>https://community.secop.gov.co/Public/Tendering/OpportunityDetail/Index?noticeUID=CO1.NTC.7725765&amp;isFromPublicArea=True&amp;isModal=False</t>
  </si>
  <si>
    <t>JORGE LUIS REYES CARREÑO</t>
  </si>
  <si>
    <t>ALEX FERNANDO PEÑA LEGUIA</t>
  </si>
  <si>
    <t xml:space="preserve">SUMINISTRO DE IMPRESIÓN DE MATERIAL GRÁFICO Y PUBLICITARIO PARA LA DIVULGACIÓN DE LOS EVENTOS DE LA DIRECCIÓN DE TRANSFERENCIA DE CONOCIMIENTO Y PROPIEDAD INTELECTUAL. </t>
  </si>
  <si>
    <t>CO1.REQ.7836873</t>
  </si>
  <si>
    <t>OSM-VIN-0004-2025</t>
  </si>
  <si>
    <t>https://community.secop.gov.co/Public/Tendering/OpportunityDetail/Index?noticeUID=CO1.NTC.7675907&amp;isFromPublicArea=True&amp;isModal=False</t>
  </si>
  <si>
    <t>KATHY ALEJANDRA SEGRERA ZAPATA</t>
  </si>
  <si>
    <t>SUMINISTRO DEL MOBILIARIO REQUERIDO PARA LOS DIFERENTES ESPACIOS DE DIVULGACIÓN, TRANSFERENCIA DE CONOCIMIENTO, TECNOLOGÍA, ARTE Y CULTURA Y LOS EVENTOS QUE APOYE O REALICE LA DIRECCION DE TRANSFERENCIA DE CONOCIMIENTO Y PROPIEDAD INTELECTUAL. LA PROPUESTA HACE PARTE INTEGRAL DE LA PRESENTE ORDEN.</t>
  </si>
  <si>
    <t>CO1.REQ.7786071</t>
  </si>
  <si>
    <t>OSM-VIN-0003-2025</t>
  </si>
  <si>
    <t>https://community.secop.gov.co/Public/Tendering/OpportunityDetail/Index?noticeUID=CO1.NTC.7648808&amp;isFromPublicArea=True&amp;isModal=False</t>
  </si>
  <si>
    <t>ANA CAMARGO VELASQUEZ</t>
  </si>
  <si>
    <t>SOLEY DE JESUS BARBOSA MERIÑO</t>
  </si>
  <si>
    <t>SUMINISTRO DE COMIDAS Y BEBIDAS NECESARIOS PARA ATENDER
A FUNCIONARIOS, PROFESORES, ESTUDIANTES, EGRESADOS, CONTRATISTAS E INVITADOS QUE ASISTAN A REUNIONES
RELACIONADAS CON LA ORGANIZACIÓN Y PLANEACIÓN DE LAS ACTIVIDADES DE LA VICERRECTORIA DE INVESTIGACIÓN</t>
  </si>
  <si>
    <t>CO1.REQ.7757895</t>
  </si>
  <si>
    <t>OSM-VIN-0002-2025</t>
  </si>
  <si>
    <t>https://community.secop.gov.co/Public/Tendering/OpportunityDetail/Index?noticeUID=CO1.NTC.7612650&amp;isFromPublicArea=True&amp;isModal=False</t>
  </si>
  <si>
    <t>ALIMENTOS Y SERVICIOS S.M S.A.S</t>
  </si>
  <si>
    <t>SUMINISTRO DE ALMUERZOS Y REFRIGERIOS PARA
ATENDER A LOS DIRECTIVOS, PROFESORES, ESTUDIANTES, EGRESADOS, CONTRATISTAS, INVITADOS, EQUIPO DE
LOGÍSTICA Y A LOS PARTICIPANTES EN LOS DIFERENTES ESPACIOS DE DIVULGACIÓN Y TRANSFERENCIA DE
CONOCIMIENTO, TECNOLOGÍA, ARTE Y CULTURA Y LOS EVENTOS QUE APOYE O REALICE LA DIRECCION DE
TRANSFERENCIA DE CONOCIMIENTO Y PROPIEDAD INTELECTUAL</t>
  </si>
  <si>
    <t>CO1.REQ.7718961</t>
  </si>
  <si>
    <t>OSM-VIN-0001-2025</t>
  </si>
  <si>
    <t>https://community.secop.gov.co/Public/Tendering/OpportunityDetail/Index?noticeUID=CO1.NTC.7684109&amp;isFromPublicArea=True&amp;isModal=False</t>
  </si>
  <si>
    <t>JUAN DIEGO MICAN GONZALEZ</t>
  </si>
  <si>
    <t>PRESTAR LOS SERVICIOS DE APOYO A LA GESTIÓN COMO CORRECTOR DE ESTILO EN EL PROGRAMA EDITORIAL DE LA UNIMAGDALENA. ACTIVIDADES: 1. REALIZAR LA PRIMERA Y SEGUNDA REVISIÓN DE ESTILO DE LAS OBRAS COMO LIBROS, CARTILLAS,
BOLETINES, PORTAFOLIOS, CATÁLOGOS, ARTÍCULOS, GUÍAS Y MANUALES, QUE SE ENCUENTRAN EN PROCESO DE PUBLICACIÓN POR LA EDITORIAL UNIMAGDALENA, CORRESPONDIENTE A UN TOTAL DE 1.334 PÁGINAS.</t>
  </si>
  <si>
    <t>CO1.REQ.7798061</t>
  </si>
  <si>
    <t>OAG-VIN-0004-2025</t>
  </si>
  <si>
    <t>https://community.secop.gov.co/Public/Tendering/OpportunityDetail/Index?noticeUID=CO1.NTC.7659869&amp;isFromPublicArea=True&amp;isModal=False</t>
  </si>
  <si>
    <t>ZOILA BEATRIZ MURIEL OSPINA</t>
  </si>
  <si>
    <t>PRESTAR LOS SERVICIOS DE APOYO A LA GESTIÓN EN LA DIRECCIÓN DE TRANSFERENCIA DE CONOCIMIENTO Y PROPIEDAD INTELECTUAL DE LA VICERRECTORÍA DE INVESTIGACIÓN. ACTIVIDADES: 1. BRINDAR APOYO EN EL DISEÑO, IDENTIDAD GRÁFICA Y DESARROLLO DE IMÁGENES PARA EVENTOS PRESENCIALES O VIRTUALES REALIZADOS POR LA VICERRECTORÍA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VICERRECTORÍA DE INVESTIGACIÓN EN LA DIAGRAMACIÓN DE DOCUMENTOS, FOLLETOS E INFOGRAFÍAS FÍSICAS Y/O DIGITALES SEGÚN SEA NECESARIO. 4. ACUDIR A LAS REUNIONES PROGRAMADAS POR EL SUPERVISOR DE LA ORDEN Y SU EQUIPO DE TRABAJO PARA RENDIR INFORME Y EVIDENCIA DE LA EVOLUCIÓN DE LAS TAREAS.</t>
  </si>
  <si>
    <t>CO1.REQ.7772886</t>
  </si>
  <si>
    <t>OAG-VIN-0003-2025</t>
  </si>
  <si>
    <t>https://community.secop.gov.co/Public/Tendering/OpportunityDetail/Index?noticeUID=CO1.NTC.7486748&amp;isFromPublicArea=True&amp;isModal=False</t>
  </si>
  <si>
    <t>IBETH NORIEGA HERAZO</t>
  </si>
  <si>
    <t>JAIME ALFREDO POMARES BRAVO</t>
  </si>
  <si>
    <t>PRESTAR LOS SERVICIOS DE APOYO A LA GESTIÓN EN LA DIRECCIÓN DE PROYECCIÓN CULTURAL DE LA UNIVERSIDAD DEL MAGDALENA.  ACTIVIDADES: 1. ASEGURAR LA APERTURA Y ADECUADA DISPOSICIÓN DE LAS SALAS DEL MUSEO DURANTE EL HORARIO DE ATENCIÓN, GARANTIZANDO SU USO APROPIADO POR PARTE DE MEDIADORES Y VISITANTES. 2. BRINDAR APOYO EN LAS LABORES DE MANTENIMIENTO PREVENTIVO Y/O CORRECTIVO DE LAS SALAS, LOS ELEMENTOS MUSEOGRÁFICOS Y LAS INSTALACIONES DEL SISTEMA DE MUSEOS DE LA UNIVERSIDAD. 3. COLABORAR EN LA INSTALACIÓN DE EXPOSICIONES PERMANENTES, TEMPORALES Y/O ITINERANTES, DE ACUERDO CON LA PROGRAMACIÓN ANUAL DE LA DIRECCIÓN DE PROYECCIÓN CULTURAL (DPC). 4. BRINDAR APOYO A LAS INICIATIVAS DESTINADAS A FORTALECER LA OFERTA CULTURAL DE LA DPC Y DEL MUSEO DE ARTE DE LA UNIVERSIDAD DEL MAGDALENA. 5. PROPORCIONAR ASISTENCIA TÉCNICA Y LOGÍSTICA EN LOS TALLERES ARTÍSTICOS Y PEDAGÓGICOS ORGANIZADOS POR EL SISTEMA DE MUSEOS DE LA UNIVERSIDAD DEL MAGDALENA. 6. CO</t>
  </si>
  <si>
    <t>CO1.REQ.7597638</t>
  </si>
  <si>
    <t>OAG-VIN-0002-2025</t>
  </si>
  <si>
    <t>https://community.secop.gov.co/Public/Tendering/OpportunityDetail/Index?noticeUID=CO1.NTC.7454541</t>
  </si>
  <si>
    <t xml:space="preserve">MÓNICA ZULBARÁN JIMÉNEZ </t>
  </si>
  <si>
    <t>JULIO ANDRES REDONDO GOMEZ</t>
  </si>
  <si>
    <t>PRESTAR LOS SERVICIOS DE APOYO A LA GESTIÓN EN LA VICERRECTORÍA DE INVESTIGACIÓN. ACTIVIDADES: 1. APOYAR A LA VICERRECTORÍA DE INVESTIGACIÓN EN LA DIGITALIZACIÓN Y ORGANIZACIÓN DE LOS DOCUMENTOS FÍSICOS UTILIZANDO LAS AYUDAS TECNOLÓGICAS SUMINISTRADAS POR LA VICERRECTORÍA. 2. APOYAR A LA VICERRECTORÍA DE INVESTIGACIÓN EN EL CONTROL DEL PRÉSTAMO DE DOCUMENTOS A LOS FUNCIONARIOS Y CONTRATISTAS DE LA VICERRECTORÍA Y LAS PARTES INTERESADAS. 3. APOYAR A LA VICERRECTORÍA DE INVESTIGACIÓN EN LA ORGANIZACIÓN DE LOS DOCUMENTOS DE LAS ORDENES DE GASTO QUE REPOSAN EN EL ARCHIVO DIGITAL EN LA CARPETA DE EJECUCIÓN PRESUPUESTAL. 4. APOYAR A LA VICERRECTORÍA DE INVESTIGACIÓN EN LA ORGANIZACIÓN Y CUSTODIA DEL ARCHIVO DE GESTIÓN Y LA DEPURACIÓN DE LOS DOCUMENTOS QUE DEBEN IR CON DESTINO AL ARCHIVO CENTRAL, DE ACUERDO CON EL PROCEDIMIENTO ESTABLECIDO. 5. APOYAR A LA VICERRECTORÍA DE INVESTIGACIÓN EN LA RECEPCIÓN, CLASIFICACIÓN Y ARCHIVO DE LOS DOCUMENTOS DE</t>
  </si>
  <si>
    <t>CO1.REQ.7563571</t>
  </si>
  <si>
    <t>OAG-VIN-0001-2025</t>
  </si>
  <si>
    <t>https://community.secop.gov.co/Public/Tendering/OpportunityDetail/Index?noticeUID=CO1.NTC.7723884&amp;isFromPublicArea=True&amp;isModal=False</t>
  </si>
  <si>
    <t>MARCELO JOSE CABARCAS ORTEGA</t>
  </si>
  <si>
    <t>PRESTACIÓN DE SERVICIOS PROFESIONALES COMO CORRECTOR DE ESTILO EN EL PROGRAMA EDITORIAL DE LA UNIMAGDALENA.  ACTIVIDADES: 1. REALIZAR LA PRIMERA Y SEGUNDA REVISIÓN DE ESTILO DE LAS OBRAS COMO LIBROS, CARTILLAS, BOLETINES, PORTAFOLIOS, CATÁLOGOS, ARTÍCULOS, GUÍAS Y MANUALES, QUE SE ENCUENTRAN EN PROCESO DE PUBLICACIÓN POR LA EDITORIAL UNIMAGDALENA, CORRESPONDIENTE A UN TOTAL DE 1.084 PÁGINAS.</t>
  </si>
  <si>
    <t>CO1.REQ.7836907</t>
  </si>
  <si>
    <t>OPSP-VIN-0099-2025</t>
  </si>
  <si>
    <t>https://community.secop.gov.co/Public/Tendering/OpportunityDetail/Index?noticeUID=CO1.NTC.7712942&amp;isFromPublicArea=True&amp;isModal=False</t>
  </si>
  <si>
    <t>ANGELICA LILIANA SILVA FRANCO</t>
  </si>
  <si>
    <t>LUIS GERARDO CUAO SERGE</t>
  </si>
  <si>
    <t>PRESTACIÓN DE SERVICIOS PROFESIONALES EN EL CENTRO DE INNOVACIÓN Y EMPRENDIMIENTO DE LA UNIVERSIDAD DEL MAGDALENA. ACTIVIDADES COMO
MENTOR DE ASPECTOS DE PLANEACIÓN ESTRATÉGICA Y CONSOLIDACIÓN DE PLANES DE NEGOCIO: 1. BRINDAR ASESORÍAS,
MENTORÍAS Y ACOMPAÑAMIENTO A MIEMBROS DE LA COMUNIDAD UNIVERSITARIA PARA LA FORMULACIÓN, PRESENTACIÓN,
REGISTRO, AVAL, EJECUCIÓN, SEGUIMIENTO, EVALUACIÓN Y FINALIZACIÓN DE PRÁCTICAS DE INNOVACIÓN Y EMPRENDIMIENTO. 2.
BRINDAR APOYO A LA DIRECCIÓN DEL CENTRO DE INNOVACIÓN Y EMPRENDIMIENTO-CIE EN EL DISEÑO Y EJECUCIÓN DE
METODOLOGÍAS, ACTIVIDADES DE SENSIBILIZACIÓN, ASESORÍA Y FORMACIÓN RELACIONADAS CON EL FOMENTO DEL
EMPRENDIMIENTO Y LA INNOVACIÓN EN TODAS SUS FORMAS QUE ESTÁN DIRIGIDAS A TODA LA COMUNIDAD UNIVERSITARIA Y
PÚBLICOS DE INTERÉS DEL CIE. 3. REPORTAR, HACER SEGUIMIENTO Y EVIDENCIAR A TRAVÉS DE INFORMES PERIÓDICOS LA
EJECUCIÓN DE ACTIVIDADES RELACIONADAS CON LA DIFUSIÓN, REGISTRO, AVAL, DESARROLLO,</t>
  </si>
  <si>
    <t>CO1.REQ.7825051</t>
  </si>
  <si>
    <t>OPSP-VIN-0098-2025</t>
  </si>
  <si>
    <t>https://community.secop.gov.co/Public/Tendering/OpportunityDetail/Index?noticeUID=CO1.NTC.7712833&amp;isFromPublicArea=True&amp;isModal=False</t>
  </si>
  <si>
    <t>LUIS ALBERTO ANAYA PALACIO</t>
  </si>
  <si>
    <t>PRESTAR LOS SERVICIOS PROFESIONALES EN EL CENTRO DE INNOVACIÓN Y EMPRENDIMIENTO DE LA UNIVERSIDAD DEL MAGDALENA. EL CONTRATISTA SE COMPROMETE A 1. BRINDAR ASESORIAS, MENTORIAS Y ACOMPAÑAMIENTO A MIEMBROS DE LA COMUNIDAD UNIVERSITARIA PARA LA FORMULACION, PRESENTACION, REGISTRO, AVAL, EJECUCION, SEGUIMIENTO, EVALUACION Y FINALIZACION DE PRACTICAS DE INNOVACION Y EMPRENDIMIENTO. 2. BRINDAR APOYO A LA DIRECCION DEL CENTRO DE INNOVACION Y EMPRENDIMIENTOCIE EN EL DISEÑO Y EJECUCION DE METODOLOGIAS, ACTIVIDADES DE SENSIBILIZACION, ASESORIA Y FORMACION RELACIONADAS CON EL FOMENTO DEL EMPRENDIMIENTO Y LA INNOVACION EN TODAS SUS FORMAS QUE ESTAN DIRIGIDAS A TODA LA COMUNIDAD UNIVERSITARIA Y PUBLICOS DE INTERES DEL CIE. 3. REPORTAR, HACER SEGUIMIENTO Y EVIDENCIAR A TRAVES DE INFORMES PERIODICOS LA EJECUCION DE ACTIVIDADES RELACIONADAS CON LA DIFUSION, REGISTRO, AVAL, DESARROLLO, DIRECCION, EVALUACION Y FINALIZACION DE LAS PRACTICAS DE INNOVACION Y E</t>
  </si>
  <si>
    <t>CO1.REQ.7825401</t>
  </si>
  <si>
    <t>OPSP-VIN-0097-2025</t>
  </si>
  <si>
    <t>https://community.secop.gov.co/Public/Tendering/OpportunityDetail/Index?noticeUID=CO1.NTC.7703238&amp;isFromPublicArea=True&amp;isModal=False</t>
  </si>
  <si>
    <t>LAIONELL JOSÉ POLO ALVARADO</t>
  </si>
  <si>
    <t>ORLANDO JOSÉ CANTILLO COLON</t>
  </si>
  <si>
    <t>PRESTAR LOS SERVICIOS PROFESIONALES EN EL CENTRO DE INVESTIGACIÓN EN ALTO RENDIMIENTO DEPORTIVO Y ESTUDIOS BIOMÉDICOS DE LA UNIVERSIDAD DEL MAGDALENA. ACTIVIDADES DE MARKETING DIGITAL EN EL SPORTSCI: 1. DISEÑAR PIEZAS PUBLICITARIAS, ACORDES A LA DINÁMICA DEL CENTRO DE INVESTIGACIÓN EN ALTO RENDIMIENTO Y ESTUDIOS BIOMÉDICOS. 2. EDICIÓN DE FOTOGRAFÍAS Y VIDEOS MULTIMEDIA QUE GENERAREN CONTENIDO EN LAS REDES SOCIALES DEL CENTRO DE INVESTIGACIÓN EN ALTO RENDIMIENTO Y ESTUDIOS BIOMÉDICOS. 3. MANEJO DE LAS REDES SOCIALES DEL CENTRO DE INVESTIGACIÓN EN ALTO RENDIMIENTO Y ESTUDIOS BIOMÉDICOS 4. APOYAR EN LA SUPERVISIÓN DE LA DIVULGACIÓN DE CONTENIDO DEL CENTRO DE INVESTIGACIÓN EN ALTO RENDIMIENTO Y ESTUDIOS BIOMÉDICOS CON MEDIOS INTERNOS Y EXTERNOS. 5. APOYO EN LA PARTICIPACIÓN DE EVENTOS QUE PROGRAME EL CENTRO TANTO DENTRO COMO FUERA DE SU LUGAR DE TRABAJO.</t>
  </si>
  <si>
    <t>CO1.REQ.7813958</t>
  </si>
  <si>
    <t>OPSP-VIN-0096-2025</t>
  </si>
  <si>
    <t>https://community.secop.gov.co/Public/Tendering/OpportunityDetail/Index?noticeUID=CO1.NTC.7685903&amp;isFromPublicArea=True&amp;isModal=False</t>
  </si>
  <si>
    <t>ROBERTO JOSÉ GUERRERO FLÓREZ</t>
  </si>
  <si>
    <t>MICHELLE VANESA SOTO AVENDAÑO</t>
  </si>
  <si>
    <t>PRESTAR LOS SERVICIOS PROFESIONALES COMO BIÓLOGA EN EL PROYECTO ARBORETUM UNIMAGDALENA. ACTIVIDADES EN LAS
COLECCIONES BIOLÓGICAS: 1. APOYAR EN LA ORGANIZACIÓN DE RECORRIDOS INTERNOS Y EXTERNOS DEL ARBORETUM
UNIMAGDALENA. 2. COLABORAR EN EL MANTENIMIENTO DEL VIVERO A CARGO DEL PROYECTO ARBORETUM UNIMAGDALENA. 3.
APOYAR EN LA SELECCIÓN DE ESPACIOS DESTINADOS A LAS COLECCIONES BOTÁNICAS. 4. ACTUALIZAR Y ORGANIZAR LAS BASES
DE DATOS PARA ALIMENTAR LA PÁGINA WEB DEL PROYECTO. 5. COORDINAR EL MANTENIMIENTO DE LOS ELEMENTOS DIDÁCTICOS
DEL PROYECTO, INCLUYENDO LOS TABLEROS CON CÓDIGOS QR. 6. APOYAR EN ACTIVIDADES ADMINISTRATIVAS RELACIONADAS
CON VISITAS, SEGUIMIENTOS Y SOLICITUDES. 7. APOYAR EN LA IDENTIFICACIÓN DE EJEMPLARES ARBÓREOS EN ESPACIOS
INTERNOS Y EXTERNOS QUE CONTRIBUYAN AL ENRIQUECIMIENTO DEL PROYECTO ARBORETUM UNIMAGDALENA.</t>
  </si>
  <si>
    <t>CO1.REQ.7805582</t>
  </si>
  <si>
    <t>OPSP-VIN-0095-2025</t>
  </si>
  <si>
    <t>https://community.secop.gov.co/Public/Tendering/OpportunityDetail/Index?noticeUID=CO1.NTC.7695978&amp;isFromPublicArea=True&amp;isModal=False</t>
  </si>
  <si>
    <t>JESSICA PAOLA AMAYA RAMÍREZ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</si>
  <si>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APROBADO POR EL ARTÍCULO 31 DEL ACUERDO OCAD NO. 33 DEL 16 DE AGOSTO DE 2023. PARA EL CUMPLIMIENTO DEL OBJETO CONTRACTUAL, EL CONTRATISTA SE COMPROMETE AL DESARROLLO DE LAS SIGUIENTES ACTIVIDADES: 1. 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 APOYAR LA GESTIÓN DE ALIADOS EN EL DESARROLLO DE LAS ACTIVIDADES RELACIONADAS CON LA TRANSFERENCIA DE CONOCIMIENTO Y TECNOLO</t>
  </si>
  <si>
    <t>CO1.REQ.7804395</t>
  </si>
  <si>
    <t>OPSP-VIN-0094-2025</t>
  </si>
  <si>
    <t>https://community.secop.gov.co/Public/Tendering/OpportunityDetail/Index?noticeUID=CO1.NTC.7654901&amp;isFromPublicArea=True&amp;isModal=False</t>
  </si>
  <si>
    <t>CESAR TAMARIS TURIZO</t>
  </si>
  <si>
    <t>EMEL DARIO BOLAÑO MANJARRES</t>
  </si>
  <si>
    <t>PRESTAR SERVICIOS PROFESIONALES COMO BIÓLOGO EN MARCO AL
CONVENIO G167 SUSCRITO ENTRE EL FONDO MUNDIAL PARA LA NATURALEZA COLOMBIA – WWF
COLOMBIA Y LA UNIVERSIDAD DEL MAGDALENA, CON OBJETO “ANUAR ESFUERZOS PARA REALIZAR UN PROCESO DE MONITOREO DE RECURSO HÍDRICO, MEDIANOS Y GRANDES MAMÍFEROS, AVES Y POLINIZADORES EN LA PARTE BAJA EN EL RÍO SEVILLA Y FRIO EN EL MARCO DE LOS PROCESOS DE PRODUCCIÓN SOSTENIBLE Y RESTAURACIÓN EN ZONAS CON PRODUCCIÓN DE BANANO”. PARA EL CUMPLIMIENTO DEL OBJETO EL CONTRATISTA SE COMPROMETE A CUMPLIR CON EL APOYO EN LAS SIGUIENTES ACTIVIDADES: 1. APOYAR EN LA INSTALACIÓN DE CÁMARAS TRAMPA, REDES VAN SOMERS RYDON Y MURCIÉLAGOS. 2. REALIZAR LA ORGANIZACIÓN DE LOS MATERIALES Y LOGÍSTICA NECESARIA PARA EL DESARROLLO DE LA SALIDA DE CAMPO. 3. APOYAR EN LA IDENTIFICACIÓN DE INSECTOS Y MAMÍFEROS VOLADORES. 4. REDACTAR INFORMES RELACIONADOS CON EL PAPEL DE LAS MARIPOSAS COMO POLINIZADORES DE CULTIVOS DE BANANO.</t>
  </si>
  <si>
    <t>CO1.REQ.7772826</t>
  </si>
  <si>
    <t>OPSP-VIN-0093-2025</t>
  </si>
  <si>
    <t>https://community.secop.gov.co/Public/Tendering/OpportunityDetail/Index?noticeUID=CO1.NTC.7654469&amp;isFromPublicArea=True&amp;isModal=False</t>
  </si>
  <si>
    <t>PRESTAR LOS SERVICIOS PROFESIONALES PARA COORDINAR LAS
ACTIVIDADES DE FISIOTERAPIA DEPORTIVA EN EL CENTRO DE INVESTIGACIÓN EN ALTO RENDIMIENTO DEPORTIVO Y ESTUDIOS
BIOMÉDICOS DE LA UNIVERSIDAD DEL MAGDALENA.
PARA EL CUMPLIMIENTO DEL OBJETO EL CONTRATISTA SE OBLIGA A PRESTAR LOS SIGUIENTES SERVICIOS: 1. ACOMPAÑAMIENTO
CIENTÍFICO-TÉCNICO PARA LA EVALUACIÓN FÍSICA. 2. ACOMPAÑAMIENTO CIENTÍFICO-TÉCNICO PARA LA VALORACIÓN POSTURAL.
3. ACOMPAÑAMIENTO CIENTÍFICO-TÉCNICO PARA LA VALORACIÓN EXCÉNTRICA. 4. ACOMPAÑAMIENTO CIENTÍFICO-TÉCNICO DE
COMPRENSIÓN CIRCULATORIA. 5. ACOMPAÑAMIENTO CIENTÍFICO-TÉCNICO PARA LA RECUPERACIÓN MUSCULAR. 6. VALORACIÓN
CIENTÍFICO-TÉCNICA PARA RADIOTERAPIA. 7. ACOMPAÑAMIENTO CIENTÍFICO-TÉCNICO EN LA RECUPERACIÓN TERAPÉUTICA. 8.
APOYO CIENTÍFICO-TÉCNICO AL ENTRENAMIENTO TERAPÉUTICO. 9. ACOMPAÑAMIENTO CIENTÍFICO-TÉCNICO PARA LA
PREVENCIÓN DE LESIONES. 10. SEGUIMIENTO CIENTÍFICO-TÉCNICO INDIVIDUALIZADO. 11. MONITOREO ESPECI</t>
  </si>
  <si>
    <t>CO1.REQ.7769959</t>
  </si>
  <si>
    <t>OPSP-VIN-0092-2025</t>
  </si>
  <si>
    <t>https://community.secop.gov.co/Public/Tendering/OpportunityDetail/Index?noticeUID=CO1.NTC.7654563&amp;isFromPublicArea=True&amp;isModal=False</t>
  </si>
  <si>
    <t>JUAN CARLOS MONROY RODRÍGUEZ</t>
  </si>
  <si>
    <t>PRESTAR LOS SERVICIOS PROFESIONALES EN LA DIRECCIÓN DE
TRANSFERENCIA DE CONOCIMIENTO Y PROPIEDAD INTELECTUAL.
PARA EL CUMPLIMIENTO DEL OBJETO EL CONTRATISTA SE COMPROMETE A CUMPLIR CON LAS SIGUIENTES ACTIVIDADES: 1.
REALIZAR CAPACITACIONES EN TEMAS RELACIONADOS CON PROPIEDAD INTELECTUAL DE ACUERDO CON LOS DIFERENTES TIPOS DE
OBRAS O INVENCIONES A MIEMBRO DE LA COMUNIDAD UNIVERSITARIA Y PÚBLICO DE INTERÉS DE LA DTCPI Y CIE. 2. BRINDAR
APOYO A LA DTCPI Y AL CIE EN LOS PROCESOS DE IDENTIFICACIÓN, REGISTRO Y PROTECCIÓN DE LOS ACTIVOS INTANGIBLES QUE
REALIZAN LOS MIEMBROS DE LA COMUNIDAD UNIVERSITARIA Y PÚBLICO DE INTERÉS DE AMBAS DEPENDENCIAS ANTE LAS
ENTIDADES COMPETENTES. 3. BRINDAR ORIENTACIONES A LOS MIEMBROS DE LA COMUNIDAD UNIVERSITARIA Y PÚBLICO DE
INTERÉS DE LA DTCPI Y CIE EN MATERIA DE DERECHOS DE AUTOR Y PROPIEDAD INDUSTRIAL. 4. BRINDAR APOYO JURÍDICO EN
LOS PROCESOS DE GESTIÓN DE LA PROPIEDAD INTELECTUAL DE LA VICERRECTORÍA DE INVES</t>
  </si>
  <si>
    <t>CO1.REQ.7769914</t>
  </si>
  <si>
    <t>OPSP-VIN-0091-2025</t>
  </si>
  <si>
    <t>https://community.secop.gov.co/Public/Tendering/OpportunityDetail/Index?noticeUID=CO1.NTC.7639578</t>
  </si>
  <si>
    <t>MONICA ZULBARAN JIMENEZ</t>
  </si>
  <si>
    <t>JUAN JOSE FAJARDO FAJARDO</t>
  </si>
  <si>
    <t>PRESTAR SERVICIOS PROFESIONALES COMO ASESOR TÉCNICO DE TRANSFERENCIA DEL CONOCIMIENTO 1 EN EL PROYECTO BPIN 2023000100072 - “IMPLEMENTACIÓN DE UNA PLATAFORMA DE DATOS ABIERTOS BASADA EN AIOT PARA EL ANÁLISIS Y GESTIÓN DE RIESGOS AMBIENTALES Y CLIMÁTICOS EN EL CORREDOR MINERO DE LOS MUNICIPIOS LA JAGUA DE IBÉRICO, ALBANIA, ALGARROBO”, APROBADO POR EL ARTÍCULO 31 DEL ACUERDO OCAD NO. 33 DEL 16 DE AGOSTO DE 2023. PARA EL CUMPLIMIENTO DEL OBJETO CONTRACTUAL, EL CONTRATISTA SE COMPROMETE AL DESARROLLO DE LAS SIGUIENTES ACTIVIDADES: 1. COORDINAR EL DESARROLLO DE LAS ACTIVIDADES DE ENTRENAMIENTO ESPECIALIZADO DIRIGIDO A LA COMUNIDAD OBJETIVO DEL PROYECTO. 2. COORDINAR LA CAMPAÑA DE COMUNICACIÓN CON ENFOQUE EN CTEI PARA LA DIVULGACIÓN DEL PROYECTO EN CADA UNA DE SUS ETAPAS DE EJECUCIÓN. 3. ORIENTAR LA CREACIÓN DEL MAPA DE OPORTUNIDADES A TRAVÉS DE LOS EJERCICIOS DE VIGILANCIA TECNOLÓGICA E INTELIGENCIA COMPETITIVA, ASÍ COMO LAS ACTIVIDADES DE COCR</t>
  </si>
  <si>
    <t>CO1.REQ.7758915</t>
  </si>
  <si>
    <t>OPSP-VIN-0090-2025</t>
  </si>
  <si>
    <t>https://community.secop.gov.co/Public/Tendering/OpportunityDetail/Index?noticeUID=CO1.NTC.7639606</t>
  </si>
  <si>
    <t>LINA MARIA TABORDA GIRALDO</t>
  </si>
  <si>
    <t>PRESTAR SERVICIOS PROFESIONALES COMO ASESOR TÉCNICO DE TRANSFERENCIA DEL CONOCIMIENTO 2 EN EL PROYECTO BPIN 2023000100072 - “IMPLEMENTACIÓN DE UNA PLATAFORMA DE DATOS ABIERTOS BASADA EN AIOT PARA EL ANÁLISIS Y GESTIÓN DE RIESGOS AMBIENTALES Y CLIMÁTICOS EN EL CORREDOR MINERO DE LOS MUNICIPIOS LA JAGUA DE IBÉRICO, ALBANIA, ALGARROBO”, APROBADO POR EL ARTÍCULO 31 DEL ACUERDO OCAD NO. 33 DEL 16 DE AGOSTO DE 2023. PARA EL CUMPLIMIENTO DEL OBJETO CONTRACTUAL, EL CONTRATISTA SE COMPROMETE AL DESARROLLO DE LAS SIGUIENTES ACTIVIDADES: 1. COORDINAR EL DESARROLLO DE LAS ACTIVIDADES DE ENTRENAMIENTO ESPECIALIZADO DIRIGIDO A LA COMUNIDAD OBJETIVO DEL PROYECTO. 2. COORDINAR LA CAMPAÑA DE COMUNICACIÓN CON ENFOQUE EN CTEI PARA LA DIVULGACIÓN DEL PROYECTO EN CADA UNA DE SUS ETAPAS DE EJECUCIÓN. 3. ORIENTAR LA CREACIÓN DEL MAPA DE OPORTUNIDADES A TRAVÉS DE LOS EJERCICIOS DE VIGILANCIA TECNOLÓGICA E INTELIGENCIA COMPETITIVA, ASÍ COMO LAS ACTIVIDADES DE COCR</t>
  </si>
  <si>
    <t>CO1.REQ.7758564</t>
  </si>
  <si>
    <t>OPSP-VIN-0089-2025</t>
  </si>
  <si>
    <t>https://community.secop.gov.co/Public/Tendering/OpportunityDetail/Index?noticeUID=CO1.NTC.7567819</t>
  </si>
  <si>
    <t>IVAN ENRIQUE HERNANDEZ PELAEZ</t>
  </si>
  <si>
    <t>PRESTAR LOS SERVICIOS PROFESIONALES COMO INGENIERO DE SISTEMAS EN LA VICERRECTORÍA DE INVESTIGACIÓN. PARA EL CUMPLIMIENTO DEL OBJETO EL CONTRATISTA SE COMPROMETE A CUMPLIR CON LAS SIGUIENTES ACTIVIDADES: 1. APOYAR EN DESARROLLO WEB Y FUNCIONALIDADES NUEVAS PARA EL SISTEMA DE INFORMACIÓN DE LA VICERRECTORÍA DE
INVESTIGACIÓN. 2. CAPACITAR A LOS USUARIOS EN EL USO DEL SISTEMA DE INFORMACIÓN DE LA VICERRECTORÍA DE
INVESTIGACIÓN. 3. APOYAR LA REALIZACIÓN DE COPIAS DE SEGURIDAD DEL SISTEMA DE INFORMACIÓN DE LA VICERRECTORÍA DE
INVESTIGACIÓN. 4. APOYAR CON LA IDENTIFICACIÓN DE LOS RIESGOS E IMPLEMENTACIÓN DE CONTROLES EN EL SISTEMA DE
INFORMACIÓN DE LA VICERRECTORÍA DE INVESTIGACIÓN. 5. APOYAR CON LA IDENTIFICACIÓN DE LAS CORRECCIONES DE
FUNCIONALIDADES DEL SISTEMA DE INFORMACIÓN DE LA VICERRECTORÍA DE INVESTIGACIÓN Y REALIZAR LOS AJUSTES
CORRESPONDIENTES. 6. REALIZAR SOPORTE INFORMÁTICO A LOS USUARIOS DEL SISTEMA DE INFORMACIÓN DE LA VICERRECTOR</t>
  </si>
  <si>
    <t>CO1.REQ.7689368</t>
  </si>
  <si>
    <t>OPSP-VIN-0088-2025</t>
  </si>
  <si>
    <t>https://community.secop.gov.co/Public/Tendering/OpportunityDetail/Index?noticeUID=CO1.NTC.7566859</t>
  </si>
  <si>
    <t>KAREN OVIEDO RUBIO</t>
  </si>
  <si>
    <t>PRESTAR LOS SERVICIOS PROFESIONALES EN LA VICERRECTORÍA DE INVESTIGACIÓN DE LA UNIVERSIDAD DEL MAGDALENA.
PARA EL CUMPLIMIENTO DEL OBJETO, EL CONTRATISTA SE COMPROMETE A CUMPLIR CON LAS SIGUIENTES ACTIVIDADES EN LA GESTIÓN Y MEDICIÓN DE LA CIENCIA, TECNOLOGÍA, INNOVACIÓN, CREACIÓN Y EMPRENDIMIENTO: 1. APOYAR A LOS DOCENTES Y ESTUDIANTES ASESORÁNDOLOS EN LA CONSOLIDACIÓN DE LOS PRODUCTOS DE DIVULGACIÓN CIENTÍFICA DE LA CIENCIA, TECNOLOGÍA E INNOVACIÓN, RESULTADOS DE PROYECTOS DE INVESTIGACIÓN. 2. COADYUVAR A ESTUDIANTES Y DOCENTES EN LA CREACIÓN DE PRODUCTOS AUDIOVISUALES COMPROMETIDOS EN ACTIVIDADES, PROYECTOS Y PROGRAMAS FINANCIADOS POR LA VICERRECTORÍA DE INVESTIGACIÓN. 3. COADYUVAR EN LA COORDINACIÓN Y EJECUCIÓN DE GRABACIONES DE IMÁGENES PARA LOS MATERIALES AUDIOVISUALES REQUERIDOS POR LA VICERRECTORÍA DE INVESTIGACIÓN Y SUS UNIDADES. 4. COADYUVAR EN LOS PROCESOS DE EDICIÓN Y POSTPRODUCCIÓN DE MATERIALES AUDIOVISUALES REQUERIDAS POR LA</t>
  </si>
  <si>
    <t>CO1.REQ.7669999</t>
  </si>
  <si>
    <t>OPSP-VIN-0087-2025</t>
  </si>
  <si>
    <t>https://community.secop.gov.co/Public/Tendering/OpportunityDetail/Index?noticeUID=CO1.NTC.7549019&amp;isFromPublicArea=True&amp;isModal=False</t>
  </si>
  <si>
    <t xml:space="preserve">ANGELICA LILIANA SILVA FRANCO </t>
  </si>
  <si>
    <t>DANIEL FELIPE GUTIERREZ BELEÑO</t>
  </si>
  <si>
    <t xml:space="preserve">PRESTACIÓN DE SERVICIOS PROFESIONALES EN EL CENTRO DE INNOVACIÓN Y EMPRENDIMIENTO DE LA UNIVERSIDAD DEL MAGDALENA.ACTIVIDADES: 1. BRINDAR APOYO A LA DIRECCIÓN DEL CENTRO DE INNOVACIÓN Y EMPRENDIMIENTO EN EL DISEÑO DE PIEZAS QUE VISIBILICEN LAS ACTIVIDADES, PROCESOS Y RESULTADOS DEL CENTRO PARA SER DIFUNDIDAS EN LOS DIVERSOS CANALES DE COMUNICACIÓN INTERNOS Y EXTERNOS SEGÚN LOS LINEAMIENTOS INSTITUCIONALES. 2. APOYAR A LA DIRECCIÓN DEL CIE EN LA TOMA DE MATERIAL FOTOGRÁFICO, REALIZACIÓN Y EDICIÓN AUDIOVISUAL PARA LA CREACIÓN DE CONTENIDOS Y DIFUSIÓN POSTERIOR DE LAS ACTIVIDADES, PROCESOS Y RESULTADOS RELACIONADOS CON EL FOMENTO DE LA MENTALIDAD Y CULTURA EMPRENDEDORA E INNOVADORA. 3. BRINDAR APOYO A LA DIRECCIÓN DEL CIE EN LA PLANEACIÓN, CREACIÓN, DESARROLLO Y DIFUSIÓN DE CONTENIDO FOTOGRÁFICO Y AUDIOVISUAL DE EXPERIENCIAS DE EMPRENDEDORES, EMPRESARIOS, GRUPOS DE INTERÉS INSTITUCIONALES Y COMUNIDAD UNIVERSITARIA, ASÍ COMO DE OTROS PROCESOS </t>
  </si>
  <si>
    <t>CO1.REQ.7642274</t>
  </si>
  <si>
    <t>OPSP-VIN-0086-2025</t>
  </si>
  <si>
    <t>https://community.secop.gov.co/Public/Tendering/OpportunityDetail/Index?noticeUID=CO1.NTC.7549007&amp;isFromPublicArea=True&amp;isModal=False</t>
  </si>
  <si>
    <t>NIBALDO CASTRO CHARRIS</t>
  </si>
  <si>
    <t>PRESTACIÓN DE SERVICIOS PROFESIONALES EN PROYECCIÓN CULTURAL DE LA UNIVERSIDAD DEL MAGDALENA.ACTIVIDADES: 1. ORGANIZAR, GUIAR Y COORDINAR LA CONVOCATORIA Y CONFORMACIÓN DE UN COLECTIVO TEATRAL INTEGRADO POR FUNCIONARIOS, PROFESORES, ESTUDIANTES, EGRESADOS, JUBILADOS Y CONTRATISTAS DE LA INSTITUCIÓN. 2. ELABORAR, COORDINAR Y EJECUTAR LA PROPUESTA ARTÍSTICA Y PEDAGÓGICA EN LOS PROCESOS DE ARTES ESCÉNICAS Y TEATRALES DE LA DPC. 3. DIRIGIR Y GUIAR EL PROCESO PEDAGÓGICO Y DE FORMACIÓN ESCÉNICA EN LENGUAJES TRANSDISCIPLINARES, EN LOS CURSOS LIBRES OFRECIDOS POR LA DIRECCIÓN DE PROYECCIÓN CULTURAL. 4. LIDERAR Y ORGANIZAR, EN TODOS LOS ASPECTOS TÉCNICOS, ARTÍSTICOS EL PROCESO PEDAGÓGICO, CREACIÓN-INVESTIGACIÓN Y POSTERIOR EXHIBICIÓN DE LAS OBRAS ESCÉNICAS CIMARRONAS DE PAPARE, HISTORIA DE SANTA MARTA: ENCUENTRO DE DOS MUNDOS Y MARÍA DEL SOCORRO: UNA HISTORIA PARA NO REPETIR. 5. REALIZAR EL SEGUIMIENTO, CONSOLIDAR Y ORGANIZAR LA INFORMACIÓN, Y ENTR</t>
  </si>
  <si>
    <t>CO1.REQ.7661254</t>
  </si>
  <si>
    <t>OPSP-VIN-0085-2025</t>
  </si>
  <si>
    <t>https://community.secop.gov.co/Public/Tendering/OpportunityDetail/Index?noticeUID=CO1.NTC.7548599&amp;isFromPublicArea=True&amp;isModal=False</t>
  </si>
  <si>
    <t>ROBERTO GUERRERO</t>
  </si>
  <si>
    <t>MARIA FERNANDA MOZO RODRIGUEZ</t>
  </si>
  <si>
    <t>PRESTACIÓN DE SERVICIOS PROFESIONALES EN EL CENTRO DE COLECCIONES CIENTÍFICAS DE LA UNIVERSIDAD DEL MAGDALENA.ACTIVIDADES EN LA COLECCIÓN ARQUEOLÓGICA: 1. CONTRIBUIR AL REGISTRO, ORGANIZACIÓN E INVENTARIO DE LOS MATERIALES ARQUEOLÓGICOS PRESENTES EN LA COLECCIÓN. 2. ASOCIARSE AL PROCESO DE CONSERVACIÓN Y RESTAURACIÓN DE 60 PIEZAS ARQUEOLÓGICAS. 3. ELABORAR UN DOCUMENTO QUE ANALICE Y RELACIONE LOS BIENES MUEBLES REGISTRADOS ANTE EL ICANH Y LOS CONTENIDOS EN LOS INVENTARIOS REALIZADOS. 4. PROPORCIONAR ASISTENCIA EN LAS ACTIVIDADES DE DIVULGACIÓN Y DEMÁS REQUERIMIENTOS DE COLECCIONES CIENTÍFICAS DE LA UNIVERSIDAD DEL MAGDALENA.</t>
  </si>
  <si>
    <t>CO1.REQ.7661233</t>
  </si>
  <si>
    <t>OPSP-VIN-0084-2025</t>
  </si>
  <si>
    <t>https://community.secop.gov.co/Public/Tendering/OpportunityDetail/Index?noticeUID=CO1.NTC.7548595&amp;isFromPublicArea=True&amp;isModal=False</t>
  </si>
  <si>
    <t>ANA FLORA JIMENEZ DE LA HOZ</t>
  </si>
  <si>
    <t>CLAUDIA PATRICIA RUIZ PINO</t>
  </si>
  <si>
    <t>PRESTAR LOS SERVICIOS PROFESIONALES COMO CONTADOR PÚBLICO EN EL GRUPO DE PRESUPUESTO DE LA UNIVERSIDAD DEL MAGDALENA.ACTIVIDADES: 1. APOYAR EN EL DILIGENCIAMIENTO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APOYAR EN LA ELABORACIÓN EN EL SINAP LAS ADICIONES, DISMINUCIONES, ANULACIONES DE RECURSOS A LOS CDP EXPEDIDOS DE CADA PROYECTO INTERNO Y EXTERNO O DEL PLAN DE ACCIÓN INSTITUCIONAL Y AUTORIZADAS POR LA VICERRECTORÍA DE INVESTIGACIÓN. 4. COADYUVAR EN EL SINAP LAS ADICIONES, DISMINUCIONES, ANULACIONES DE RECURSOS A LOS COMPROMISOS Y RESERVAS PRESUPUESTALES EXPEDIDAS DE CADA PROYECTO INTERNO Y EXTERNO O DEL PL</t>
  </si>
  <si>
    <t>CO1.REQ.7661204</t>
  </si>
  <si>
    <t>OPSP-VIN-0083-2025</t>
  </si>
  <si>
    <t>https://community.secop.gov.co/Public/Tendering/OpportunityDetail/Index?noticeUID=CO1.NTC.7548582&amp;isFromPublicArea=True&amp;isModal=False</t>
  </si>
  <si>
    <t>VICTOR MANUEL FLOREZ DIAZ</t>
  </si>
  <si>
    <t>PRESTAR LOS SERVICIOS PROFESIONALES EN EL CENTRO DE INVESTIGACIÓN EN ALTO RENDIMIENTO DEPORTIVO Y ESTUDIOS BIOMÉDICOS.ACTIVIDADES TÉCNICO- ADMINISTRATIVAS: 1. APOYAR DESDE SU ROL PROFESIONAL EN LA CONSECUCIÓN DE LOS OBJETIVOS DEL CENTRO DE INVESTIGACIÓN EN ALTO RENDIMIENTO DEPORTIVO Y ESTUDIOS BIOMÉDICOS DE LA UNIVERSIDAD DEL MAGDALENA. 2. PARTICIPAR EN EVENTOS DIRIGIDOS POR EL CENTRO DE INVESTIGACIÓN EN ALTO RENDIMIENTO DEPORTIVO Y ESTUDIOS BIOMÉDICOS DE LA UNIVERSIDAD DEL MAGDALENA. 3. SUPERVISAR Y VERIFICAR EL ESTADO DE LOS EQUIPOS, INSUMOS Y SOFTWARE DEL CENTRO DE INVESTIGACIÓN EN ALTO RENDIMIENTO DEPORTIVO Y ESTUDIOS BIOMÉDICOS DE LA UNIVERSIDAD DEL MAGDALENA. 4. SUPERVISAR Y GESTIONAR LA IMPLEMENTACIÓN, MANTENIMIENTO Y MEJORA DEL SISTEMA DE GESTIÓN DE CALIDAD DEL CENTRO DE INVESTIGACIÓN EN ALTO RENDIMIENTO DEPORTIVO Y ESTUDIOS BIOMÉDICOS DE LA UNIVERSIDAD DEL MAGDALENA, ASEGURANDO EL CUMPLIMIENTO DE LOS ESTÁNDARES ESTABLECIDOS. 5. CO</t>
  </si>
  <si>
    <t>CO1.REQ.7649861</t>
  </si>
  <si>
    <t>OPSP-VIN-0082-2025</t>
  </si>
  <si>
    <t>https://community.secop.gov.co/Public/Tendering/OpportunityDetail/Index?noticeUID=CO1.NTC.7548574&amp;isFromPublicArea=True&amp;isModal=False</t>
  </si>
  <si>
    <t>MIRLE PATRICIA CABARCAS JIMENEZ</t>
  </si>
  <si>
    <t>PRESTAR LOS SERVICIOS PROFESIONALES COMO BIÓLOGA EN EL CENTRO DE COLECCIONES CIENTÍFICAS DE LA UNIVERSIDAD DEL MAGDALENA.ACTIVIDADES EN LAS COLECCIONES BIOLÓGICAS: 1. APOYAR EN LA ASISTENCIA DE PROCEDIMIENTOS Y TAREAS RELACIONADAS CON EL MANTENIMIENTO FÍSICO DE LOS ESPECÍMENES DE LA COLECCIÓN FICOLÓGICA "GERMÁN BULA MEYER" 2. APOYAR EN LA ORGANIZACIÓN, ETIQUETAR Y RECTIFICAR LA IDENTIFICACIÓN DEL MATERIAL PREVIAMENTE DEPOSITADO EN LA COLECCIÓN FICOLÓGICA "GERMÁN BULA MEYER" 3. APOYAR EN LA IDENTIFICACIÓN DE LOS ESPECÍMENES A NIVEL DE FAMILIA/GÉNERO/ESPECIE DE LOS GRUPOS DE MACROALGAS ESCOGIDOS. 4. APOYAR Y ACTUALIZAR LA BASE DE DATOS DE "DARWIN CORE" EN EL SISTEMA DE INFORMACIÓN DE LA BIODIVERSIDAD DE COLOMBIA (SIB COLOMBIA). 5. APOYAR EN LA ACTUALIZACIÓN DE LA BASE DE DATOS DARWIN CORE DE LA COLECCIÓN FICOLÓGICA "GERMÁN BULA MEYER 6. APOYAR EN LAS ACTIVIDADES DE DIVULGACIÓN Y APROPIACIÓN SOCIAL DE LAS COLECCIONES BIOLÓGICAS DE LA UNIVERSI</t>
  </si>
  <si>
    <t>CO1.REQ.7648791</t>
  </si>
  <si>
    <t>OPSP-VIN-0081-2025</t>
  </si>
  <si>
    <t>https://community.secop.gov.co/Public/Tendering/OpportunityDetail/Index?noticeUID=CO1.NTC.7548559&amp;isFromPublicArea=True&amp;isModal=False</t>
  </si>
  <si>
    <t>LILIBET DEL CARMEN RUEDA SALAS</t>
  </si>
  <si>
    <t>PRESTAR LOS SERVICIOS PROFESIONALES EN EL CENTRO DE INNOVACIÓN Y EMPRENDIMIENTO CIE.ACTIVIDADES: 1. APOYAR A LA DIRECCIÓN DEL CENTRO DE INNOVACIÓN Y EMPRENDIMIENTO- CIE, EN EL DISEÑO DE METODOLOGÍAS, DISEÑO Y DESARROLLO DE PRODUCTOS DE INNOVACIÓN Y EJECUCIÓN DE ACCIONES ENFOCADAS EN EL FOMENTO Y FORTALECIMIENTO DE LAS INICIATIVAS DE INNOVACIÓN DE LA COMUNIDAD ACADÉMICA Y GRUPOS DE INTERÉS ATENDIDOS POR EL CIE. 2. SOPORTAR A LA DIRECCIÓN DEL CIE EN LA ELABORACIÓN DE DOCUMENTOS CONCEPTUALES, COMUNICACIONES E INFORMES SOBRE LA RECOPILACIÓN, ACTUALIZACIÓN Y SEGUIMIENTO DE CUMPLIMIENTO DE ACTIVIDADES DE I+D+I Y DE INDICADORES DEL PDA. 3. APOYAR A LA DIRECCIÓN DEL CIE EN LA REALIZACIÓN DE MENTORÍAS, DIRECCIÓN Y SEGUIMIENTO A ACTIVIDADES RELACIONADAS CON LA PROMOCIÓN, EJECUCIÓN, ORIENTACIÓN, EVALUACIÓN Y FINALIZACIÓN DE LAS PRÁCTICAS DE INNOVACIÓN Y EMPRENDIMIENTO. 4. BRINDAR SOPORTE A LA DIRECCIÓN DEL CIE EN LA IDENTIFICACIÓN Y EJECUCIÓN DE PROG</t>
  </si>
  <si>
    <t>CO1.REQ.7648765</t>
  </si>
  <si>
    <t>OPSP-VIN-0080-2025</t>
  </si>
  <si>
    <t>https://community.secop.gov.co/Public/Tendering/OpportunityDetail/Index?noticeUID=CO1.NTC.7548511&amp;isFromPublicArea=True&amp;isModal=False</t>
  </si>
  <si>
    <t>VANYRA VANESSA MARTINEZ RAMOS</t>
  </si>
  <si>
    <t>PRESTAR LOS SERVICIOS PROFESIONALES EN LA DIRECCIÓN DE GESTIÓN DEL CONOCIMIENTO.ACTIVIDADES: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LA VICERRECTORÍA DE INVESTIGACIÓN. 5. APOYAR A LA DIRECCIÓN DE GESTIÓN DEL CONOCIMIENTO EN EL PROCESO D</t>
  </si>
  <si>
    <t>CO1.REQ.7648745</t>
  </si>
  <si>
    <t>OPSP-VIN-0079-2025</t>
  </si>
  <si>
    <t>https://community.secop.gov.co/Public/Tendering/OpportunityDetail/Index?noticeUID=CO1.NTC.7548549&amp;isFromPublicArea=True&amp;isModal=False</t>
  </si>
  <si>
    <t>KEDUIN RAFAEL FERNÁNDEZ MONTENEGRO</t>
  </si>
  <si>
    <t>PRESTAR LOS SERVICIOS PROFESIONALES EN EL CENTRO DE INNOVACIÓN Y EMPRENDIMIENTO.ACTIVIDADES COMO MENTOR EN ASPECTOS FINANCIEROS Y MEDICIÓN DE TRL: 1. BRINDAR ASESORÍAS, MENTORÍAS Y ACOMPAÑAMIENTO A MIEMBROS DE LA COMUNIDAD UNIVERSITARIA PARA LA FORMULACIÓN, PRESENTACIÓN, REGISTRO, AVAL, EJECUCIÓN, SEGUIMIENTO, EVALUACIÓN Y FINALIZACIÓN DE PRÁCTICAS DE INNOVACIÓN Y EMPRENDIMIENTO. 2. BRINDAR APOYO A LA DIRECCIÓN DEL CENTRO DE INNOVACIÓN Y EMPRENDIMIENTO-CIE EN EL DISEÑO Y EJECUCIÓN DE METODOLOGÍAS, ACTIVIDADES DE SENSIBILIZACIÓN, ASESORÍA Y FORMACIÓN RELACIONADAS CON EL FOMENTO DE LA MENTALIDAD Y CULTURA EMPRENDEDORA E INNOVADORA, DIRIGIDAS A TODA LA COMUNIDAD UNIVERSITARIA Y PÚBLICOS DE INTERÉS DEL CIE. 3. REPORTAR, HACER SEGUIMIENTO Y EVIDENCIAR A TRAVÉS DE INFORMES PERIÓDICOS LA EJECUCIÓN DE ACTIVIDADES RELACIONADAS CON LA DIFUSIÓN, REGISTRO, AVAL, DESARROLLO, DIRECCIÓN, EVALUACIÓN Y FINALIZACIÓN DE LAS PRÁCTICAS DE INNOVACIÓN Y EMPRENDI</t>
  </si>
  <si>
    <t>CO1.REQ.7648730</t>
  </si>
  <si>
    <t>OPSP-VIN-0078-2025</t>
  </si>
  <si>
    <t>https://community.secop.gov.co/Public/Tendering/OpportunityDetail/Index?noticeUID=CO1.NTC.7548079&amp;isFromPublicArea=True&amp;isModal=False</t>
  </si>
  <si>
    <t>MARIA PAULA SOSSA LONDOÑO</t>
  </si>
  <si>
    <t>PRESTAR LOS SERVICIOS PROFESIONALES EN EL CENTRO DE INNOVACIÓN Y EMPRENDIMIENTO.ACTIVIDADES COMO MENTOR ASPECTOS DE MARKETING Y COMUNICACIONES: 1. BRINDAR ASESORÍAS, MENTORÍAS Y ACOMPAÑAMIENTO A MIEMBROS DE LA COMUNIDAD UNIVERSITARIA PARA LA FORMULACIÓN, PRESENTACIÓN, REGISTRO, AVAL, EJECUCIÓN, SEGUIMIENTO, EVALUACIÓN Y FINALIZACIÓN DE PRÁCTICAS DE INNOVACIÓN Y EMPRENDIMIENTO. 2. BRINDAR APOYO A LA DIRECCIÓN DEL CENTRO DE INNOVACIÓN Y EMPRENDIMIENTO-CIE EN EL DISEÑO Y EJECUCIÓN DE METODOLOGÍAS, ACTIVIDADES DE SENSIBILIZACIÓN, ASESORÍA Y FORMACIÓN RELACIONADAS CON EL FOMENTO DE LA MENTALIDAD Y CULTURA EMPRENDEDORA E INNOVADORA, DIRIGIDAS A TODA LA COMUNIDAD UNIVERSITARIA Y PÚBLICOS DE INTERÉS DEL CIE. 3. REPORTAR, HACER SEGUIMIENTO Y EVIDENCIAR A TRAVÉS DE INFORMES PERIÓDICOS LA EJECUCIÓN DE ACTIVIDADES RELACIONADAS CON LA DIFUSIÓN, REGISTRO, AVAL, DESARROLLO, DIRECCIÓN, EVALUACIÓN Y FINALIZACIÓN DE LAS PRÁCTICAS DE INNOVACIÓN Y EMPRENDIMIE</t>
  </si>
  <si>
    <t>CO1.REQ.7647266</t>
  </si>
  <si>
    <t>OPSP-VIN-0077-2025</t>
  </si>
  <si>
    <t>https://community.secop.gov.co/Public/Tendering/OpportunityDetail/Index?noticeUID=CO1.NTC.7548058&amp;isFromPublicArea=True&amp;isModal=False</t>
  </si>
  <si>
    <t>AMANDA MIGUEL BERBEN HENRIQUEZ</t>
  </si>
  <si>
    <t>PRESTAR LOS SERVICIOS PROFESIONALES COMO BIÓLOGA EN EL CENTRO DE COLECCIONES CIENTÍFICAS.ACTIVIDADES EN LAS COLECCIONES BIOLÓGICAS: 1. APOYAR EN LA CURADURÍA FÍSICA DE LOS EJEMPLARES DEPOSITADOS EN LAS COLECCIONES DE INVERTEBRADOS MARINOS (MEIOFAUNA, MESOFAUNA Y MACROFAUNA), COLECCIONES DE INVERTEBRADOS DULCEACUÍCOLAS Y TERRESTRES NO INSECTOS (ARACNOLÓGICA, TARDÍGRADOS, ENTRE OTRAS). 2. APOYAR EN LA IDENTIFICACIÓN TAXONÓMICA DE LOS EJEMPLARES DEPOSITADOS EN LAS COLECCIONES DE INVERTEBRADOS NO INSECTOS, A NIVEL DE PHYLUM ASÍ COMO DE FAMILIA EN GRUPOS ESCOGIDOS. 3. ACTUALIZAR, MIGRAR Y DEPURAR LA INFORMACIÓN DE LAS DIFERENTES BASES DE DATOS (DARWIN CORE) DE LAS COLECCIONES DE INVERTEBRADOS NO INSECTOS. 4. APOYAR EN EL REGISTRO DE LAS COLECCIONES DE INVERTEBRADOS NO INSECTOS ANTE EL SISTEMA DE INFORMACIÓN DE LA BIODIVERSIDAD DE COLOMBIA (SIB COLOMBIA). 5. APOYAR Y COORDINAR TODAS LAS ACTIVIDADES REFERENTES A DIVULGACIÓN Y APROPIACIÓN SOCIAL D</t>
  </si>
  <si>
    <t>CO1.REQ.7647256</t>
  </si>
  <si>
    <t>OPSP-VIN-0076-2025</t>
  </si>
  <si>
    <t>https://community.secop.gov.co/Public/Tendering/OpportunityDetail/Index?noticeUID=CO1.NTC.7548049&amp;isFromPublicArea=True&amp;isModal=False</t>
  </si>
  <si>
    <t>JORGE REYES CARREÑO</t>
  </si>
  <si>
    <t>CARLOS CALIXTO ARIAS REDONDO</t>
  </si>
  <si>
    <t>PRESTACIÓN DE SERVICIOS PROFESIONALES PARA APOYAR EL DESARROLLO DE DIVERSAS ACTIVIDADES ASOCIADAS LA DIRECCIÓN LA DIRECCIÓN DE TRANSFERENCIA DE CONOCIMIENTO Y PROPIEDAD INTELECTUAL.ACTIVIDADES: 1. APOYAR EN EL DISEÑO, IDENTIDAD GRÁFICA Y DESARROLLO DE PIEZAS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POR LA VICERRECTORIA DE INVESTIGACIÓN Y SUS UNIDADES. 3. APOYAR A LA VICERRECTORIA DE INVESTIGACIÓN Y A SUS UNIDADES EN LA DIAGRAMACIÓN DE DOCUMENTOS, FOLLETOS E INFOGRAFÍAS FÍSICAS Y/O DIGITALES SEGÚN SEA NECESARIO. 4. APOYAR EN EL DISEÑO INDUSTRIAL DE PIEZAS SUSCEPTIBLES DE PROTECCIÓN ANTE LA SIC O LA DNDA.</t>
  </si>
  <si>
    <t>CO1.REQ.7647236</t>
  </si>
  <si>
    <t>OPSP-VIN-0075-2025</t>
  </si>
  <si>
    <t>https://community.secop.gov.co/Public/Tendering/OpportunityDetail/Index?noticeUID=CO1.NTC.7548038&amp;isFromPublicArea=True&amp;isModal=False</t>
  </si>
  <si>
    <t>ANDRES FELIPE GRANADOS BRICEÑO</t>
  </si>
  <si>
    <t>PRESTAR SERVICIOS PROFESIONALES EN EL CENTRO DE INVESTIGACIÓN EN ALTO RENDIMIENTO DEPORTIVO Y ESTUDIOS BIOMÉDICOS DE LA UNIVERSIDAD DEL MAGDALENA.ACTIVIDADES: 1. COOPERAR DESDE SU ROL PROFESIONAL EN LA CONSECUCIÓN DE LOS OBJETIVOS DEL CENTRO DE INVESTIGACIÓN EN ALTO RENDIMIENTO DEPORTIVO Y ESTUDIOS BIOMÉDICOS DE LA UNIVERSIDAD DEL MAGDALENA. 2. RECOPILAR LA DOCUMENTACIÓN, SOPORTES O ANEXOS PARA PRESENTACIÓN DE PROYECTOS EN CONVOCATORIAS EXTERNAS E INTERNAS EN LAS QUE PARTICIPE SPORTSCI. 3. PARTICIPAR EN LOS EVENTOS QUE PROGRAME SPORTSCI TANTO DENTRO COMO FUERA DE SU LUGAR DE TRABAJO. 4. COORDINAR LAS REUNIONES REQUERIDAS POR EL SUPERVISOR PARA EL CUMPLIMIENTO DEL OBJETO DEL CONTRATO, ASÍ COMO LAS QUE SEAN AGENDADAS CON LOS DOCENTES INVESTIGADORES E INVESTIGADORAS ADSCRITAS AL CENTRO DE INVESTIGACIÓN EN ALTO RENDIMIENTO DEPORTIVO Y ESTUDIOS BIOMÉDICOS PARA LA FORMULACIÓN Y ESTRUCTURACIÓN DE LOS PROYECTOS.</t>
  </si>
  <si>
    <t>CO1.REQ.7647220</t>
  </si>
  <si>
    <t>OPSP-VIN-0074-2025</t>
  </si>
  <si>
    <t>https://community.secop.gov.co/Public/Tendering/OpportunityDetail/Index?noticeUID=CO1.NTC.7548533&amp;isFromPublicArea=True&amp;isModal=False</t>
  </si>
  <si>
    <t>JESSICA ROCIO MORALES RAMBAUT</t>
  </si>
  <si>
    <t>PRESTAR LOS SERVICIOS PROFESIONALES EN LA DIRECCIÓN DE PROYECCIÓN CULTURAL DE LA UNIVERSIDAD DEL MAGDALENA.ACTIVIDADES: 1. PLANIFICAR Y ORGANIZAR TALLERES, CONVERSATORIOS, CHARLAS Y CICLOS DE CONFERENCIAS SOBRE FORMACIÓN SOCIOHISTÓRICA Y PATRIMONIAL, CON LA PARTICIPACIÓN DE INVITADOS RELACIONADOS CON LA CULTURA, HUMANIDADES Y CIENCIAS SOCIALES. 2. COLABORAR EN LAS ACTIVIDADES CULTURALES QUE SE LLEVAN A CABO EN CONJUNTO CON OTRAS DEPENDENCIAS MEDIANTE EL SISTEMA DE MUSEOS Y LA DIRECCIÓN CULTURAL. 3. ORGANIZAR Y REALIZAR LAS INVESTIGACIONES HISTÓRICAS QUE RESPALDEN LOS CONTENIDOS Y GUIONES DE LAS EXPOSICIONES ARTÍSTICAS RELACIONADAS CON EL ÁREA DE LA DPC. 4. BRINDAR APOYO EN EL DISEÑO DE ESTRATEGIAS PARA LA APROPIACIÓN SOCIAL DE CONOCIMIENTOS CULTURALES DE LA CIUDAD, A TRAVÉS DE LA DIFUSIÓN DE INFORMACIÓN EN PLATAFORMAS DIGITALES Y REDES SOCIALES. 5. PLANIFICAR, DISEÑAR Y EJECUTAR RUTAS TURÍSTICAS, OFERTA ACADÉMICA NO FORMAL, O EDUCACIÓN CON</t>
  </si>
  <si>
    <t>CO1.REQ.7646999</t>
  </si>
  <si>
    <t>OPSP-VIN-0073-2025</t>
  </si>
  <si>
    <t>https://community.secop.gov.co/Public/Tendering/OpportunityDetail/Index?noticeUID=CO1.NTC.7548005&amp;isFromPublicArea=True&amp;isModal=False</t>
  </si>
  <si>
    <t>JAIME ANTONIO MENDOZA DEL CASTILLO</t>
  </si>
  <si>
    <t>PRESTAR LOS SERVICIOS PROFESIONALES EN EL CENTRO DE INNOVACIÓN Y EMPRENDIMIENTO DE LA UNIVERSIDAD DEL MAGDALENA.ACTIVIDADES: 1. BRINDAR SOPORTE A LA DIRECCIÓN DEL CENTRO DE INNOVACIÓN Y EMPRENDIMIENTO- CIE, EN EL DISEÑO DE METODOLOGÍAS, DISEÑO Y DESARROLLO DE PRODUCTOS DE INNOVACIÓN Y EMPRENDIMIENTO, ASÍ COMO LA EJECUCIÓN DE ACTIVIDADES ENCAMINADAS AL FOMENTO DE LA MENTALIDAD Y CULTURA EMPRENDEDORA EN LA COMUNIDAD UNIVERSITARIA Y GRUPOS DE INTERÉS ATENDIDOS POR EL CIE. 2. SOPORTAR A LA DIRECCIÓN DEL CIE EN LA ELABORACIÓN DE DOCUMENTOS CONCEPTUALES, INFORMES, COMUNICACIONES, RECOPILACIÓN, ACTUALIZACIÓN Y SEGUIMIENTO DE INDICADORES DEL PDA Y DE ACTIVIDADES DE I+D+I REALIZADAS POR EL CIE. 3. APOYAR A LA DIRECCIÓN EL CIE EN LA REALIZACIÓN DE ASESORÍAS, MENTORÍAS, EVALUACIÓN Y SEGUIMIENTO A LAS ACTIVIDADES RELACIONADAS CON LA PROMOCIÓN, EJECUCIÓN, REVISIÓN, EVALUACIÓN Y FINALIZACIÓN DE LAS PRÁCTICAS DE INNOVACIÓN Y EMPRENDIMIENTO. 4. SOPORTAR A</t>
  </si>
  <si>
    <t>CO1.REQ.7646948</t>
  </si>
  <si>
    <t>OPSP-VIN-0072-2025</t>
  </si>
  <si>
    <t>https://community.secop.gov.co/Public/Tendering/OpportunityDetail/Index?noticeUID=CO1.NTC.7547493&amp;isFromPublicArea=True&amp;isModal=False</t>
  </si>
  <si>
    <t>EMIRA ISABEL GARCIA AVENDAÑO</t>
  </si>
  <si>
    <t>PRESTAR LOS SERVICIOS PROFESIONALES EN EL CENTRO DE COLECCIONES CIENTÍFICAS DE LA UNIVERSIDAD DEL MAGDALENA.ACTIVIDADES EN LAS COLECCIONES BIOLÓGICAS: 1. ASISTIR ORGANIZACIÓN, ETIQUETADO, CLASIFICACIÓN, MONTAJE Y PRESERVACIÓN DE LOS ESPECÍMENES BIOLÓGICOS ALOJADOS EN LA COLECCIÓN ENTOMOLÓGICA. 2. RATIFICAR O IDENTIFICAR LOS EJEMPLARES ENTOMOLÓGICOS ESCOGIDOS A NIVEL DE FAMILIA, GÉNERO O ESPECIE. 3. ORGANIZAR, ACTUALIZAR Y DEPURAR LAS BASES DE DATOS DARWIN CORE DE LA COLECCIÓN ENTOMOLÓGICA. 4. APOYAR EN LOS TRAMITES DE RECEPCIÓN Y PRÉSTAMO DE MATERIAL BIOLÓGICO DE LA COLECCIÓN ENTOMOLÓGICA. 5. ASISTIR EN LA PUBLICACIÓN DEL ACERVO DE REGISTROS BIOLÓGICOS DE LA COLECCIÓN ENTOMOLÓGICA EN EL SISTEMAS DE BIODIVERSIDAD DE COLOMBIA (SIB COLOMBIA). 6. APOYAR A LAS COLECCIONES BIOLÓGICAS EN LAS ACTIVIDADES DE DIVULGACIÓN Y APROPIACIÓN SOCIAL DEL CONOCIMIENTO. 7. ASISTIR EN LA GENERACIÓN DE RESPUESTAS Y/O DOCUMENTOS RELACIONADOS A LOS PROCESOS ADMINI</t>
  </si>
  <si>
    <t>CO1.REQ.7646193</t>
  </si>
  <si>
    <t>OPSP-VIN-0071-2025</t>
  </si>
  <si>
    <t>https://community.secop.gov.co/Public/Tendering/OpportunityDetail/Index?noticeUID=CO1.NTC.7539569&amp;isFromPublicArea=True&amp;isModal=False</t>
  </si>
  <si>
    <t>ANDERSON STIVEN PEREZ FONTALVO</t>
  </si>
  <si>
    <t>PRESTAR LOS SERVICIOS PROFESIONALES EN EL CENTRO DE INNOVACIÓN Y EMPRENDIMIENTO DE LA UNIVERSIDAD DEL MAGDALENA.ACTIVIDADES: 1. BRINDAR ASESORÍAS, MENTORÍAS Y ACOMPAÑAMIENTO A MIEMBROS DE LA COMUNIDAD UNIVERSITARIA Y PÚBLICOS DE INTERÉS DEL CENTRO DE INNOVACIÓN Y EMPRENDIMIENTO- CIE, EN MATERIA DE PROPIEDAD INTELECTUAL, PROPIEDAD INDUSTRIAL, DERECHOS DE AUTOR Y OTROS DEL RÉGIMEN JURÍDICO DE PROTECCIÓN DE INICIATIVAS DE EMPRENDIMIENTO E INNOVACIÓN. 2. BRINDAR APOYO A LA DIRECCIÓN DEL CENTRO DE INNOVACIÓN Y EMPRENDIMIENTO-CIE EN EL DISEÑO Y EJECUCIÓN DE METODOLOGÍAS, ACTIVIDADES DE SENSIBILIZACIÓN, ASESORÍA Y FORMACIÓN RELACIONADOS CON EL FORTALECIMIENTO DE LA PROPIEDAD INTELECTUAL, FORMALIZACIÓN EMPRESARIAL Y EL FOMENTO DE LA MENTALIDAD Y CULTURA EMPRENDEDORA E INNOVADORA, DIRIGIDAS A TODA LA COMUNIDAD UNIVERSITARIA Y PÚBLICOS DE INTERÉS DEL CIE. 3. REPORTAR, HACER SEGUIMIENTO Y EVIDENCIAR A TRAVÉS DE INFORMES PERIÓDICOS LA EJECUCIÓN DE ACT</t>
  </si>
  <si>
    <t>CO1.REQ.7646105</t>
  </si>
  <si>
    <t>OPSP-VIN-0070-2025</t>
  </si>
  <si>
    <t>https://community.secop.gov.co/Public/Tendering/OpportunityDetail/Index?noticeUID=CO1.NTC.7486739&amp;isFromPublicArea=True&amp;isModal=False</t>
  </si>
  <si>
    <t xml:space="preserve">JORGE LUIS REYES CARREÑO </t>
  </si>
  <si>
    <t>KAREN  CUAO ALVARADO</t>
  </si>
  <si>
    <t>PRESTAR LOS SERVICIOS PROFESIONALES EN LA DIRECCIÓN DE TRANSFERENCIA DE CONOCIMIENTO Y PROPIEDAD INTELECTUAL DE LA VICERRECTORÍA DE INVESTIGACIÓN. ACTIVIDADES: 1. APOYAR OPERATIVA Y LOGÍSTICAMENTE EN EL DESARROLLO Y DIVULGACIÓN DE LOS DIFERENTES EVENTOS DE CTEI QUE SE REALICEN DE MANERA VIRTUAL O PRESENCIAL POR PARTE DE LA VICERRECTORÍA DE INVESTIGACIÓN Y/O SUS UNIDADES. 2. BRINDAR APOYO CON LA ARTICULACIÓN ENTRE LA VICERRECTORÍA DE INVESTIGACIÓN, SUS DIRECCIONES Y LA DIRECCIÓN DE COMUNICACIONES, PARA EL CUBRIMIENTO DE MEDIOS Y LA GENERACIÓN DE NOTICIAS DE LAS ACTIVIDADES QUE EN ELLA SE DESARROLLEN DE MANERA VIRTUAL Y/O PRESENCIAL. 3. APOYAR EN EL SEGUIMIENTO DE LA REDACCIÓN DE BOLETINES Y NOTAS DE PRENSA, QUE SE HAGAN DESDE LA DIRECCIÓN DE COMUNICACIONES PARA LA DIFUSIÓN DE LOS RESULTADOS DE LA GESTIÓN DE LA VICERRECTORÍA DE INVESTIGACIÓN Y SUS UNIDADES. 4. APOYAR CON LA PRESENTACIÓN DE MANERA VIRTUAL O PRESENCIAL Y ORGANIZAR EL PROTOCOLO</t>
  </si>
  <si>
    <t>CO1.REQ.7597605</t>
  </si>
  <si>
    <t>OPSP-VIN-0069-2025</t>
  </si>
  <si>
    <t>https://community.secop.gov.co/Public/Tendering/OpportunityDetail/Index?noticeUID=CO1.NTC.7477229</t>
  </si>
  <si>
    <t>ALEJANDRA MARGARITA BALLESTAS CASAS</t>
  </si>
  <si>
    <t>PRESTAR LOS SERVICIOS PROFESIONALES EN LA EDITORIAL UNIMAGDALENA. ACTIVIDADES: 1. REALIZAR LA PRODUCCIÓN AUDIOVISUAL Y DESARROLLO DE LAS PIEZAS AUDIOVISUALES REQUERIDAS PARA LA DIVULGACIÓN DEL MATERIAL QUE PUBLICA LA EDITORIAL UNIMAGDALENA. 2. ELABORAR Y EJECUTAR EL PLAN DE DIVULGACIÓN DE LAS OBRAS DE LA EDITORIAL UNIMAGDALENA. 3. REALIZAR EL MONTAJE DE IMÁGENES PARA VIDEOS Y ANIMACIÓN DE CONTENIDO REQUERIDOS POR LA EDITORIAL UNIMAGDALENA. 4. REALIZAR LAS GRABACIONES DE LOS EVENTOS QUE DESARROLLA LA EDITORIAL UNIMAGALENA Y OTRAS UNIDADES DE LA VICERRECTORÍA DE INVESTIGACIÓN. 5. MANTENER ACTUALIZADO Y ORGANIZADO LA PÁGINA WEB DE LA EDITORIAL LAS ACTIVIDADES DE DIVULGACIÓN. 6. APOYAR LA ORGANIZACIÓN Y REALIZACIÓN DE LOS EVENTOS ACADÉMICOS, CULTURALES Y ARTÍSTICOS QUE ORGANIZA LA EDITORIAL. 7. APOYAR EN LAS FERIAS DE LIBROS NACIONALES E INTERNACIONALES DONDE LA EDITORIAL TENGA STAND PROPIO.</t>
  </si>
  <si>
    <t>CO1.REQ.7597438</t>
  </si>
  <si>
    <t>OPSP-VIN-0068-2025</t>
  </si>
  <si>
    <t>https://community.secop.gov.co/Public/Tendering/OpportunityDetail/Index?noticeUID=CO1.NTC.7477202</t>
  </si>
  <si>
    <t>JUAN DAVID MENCO BERMUDEZ</t>
  </si>
  <si>
    <t>PRESTAR LOS SERVICIOS PROFESIONALES EN LA EDITORIAL UNIMAGDALENA.  ACTIVIDADES: 1. GESTIONAR Y APOYAR EN LOS PREPARATIVOS REQUERIDOS PARA LA FERIA DEL LIBRO DE SANTA MARTA FILSMAR 2025. 2. APOYAR EL PROCESO DE VENTAS Y DISTRIBUCIÓN DE OBRAS DE LA EDITORIAL. 3. MANTENER ACTUALIZADO EL INVENTARIO DE LAS OBRAS DE LA EDITORIAL. 4. APOYAR EN LA ORGANIZACIÓN LOGÍSTICA DE LOS EVENTOS QUE PARTICIPA O REALIZA LA EDITORIAL. 5. APOYAR EL FUNCIONAMIENTO DEL ECOSISTEMA DIGITAL DE LA EDITORIAL UNIMAGDALENA. 6. APOYAR EN LAS FERIAS DE LIBROS NACIONALES E INTERNACIONALES DONDE LA EDITORIAL TENGA STAND PROPIO._x000D_</t>
  </si>
  <si>
    <t>CO1.REQ.7597426</t>
  </si>
  <si>
    <t>OPSP-VIN-0067-2025</t>
  </si>
  <si>
    <t>https://community.secop.gov.co/Public/Tendering/OpportunityDetail/Index?noticeUID=CO1.NTC.7476375</t>
  </si>
  <si>
    <t>YEISON RENE DIAZ ARIAS</t>
  </si>
  <si>
    <t xml:space="preserve">PRESTAR SERVICIOS PROFESIONALES EN LA DIRECCIÓN DE TRANSFERENCIA DE CONOCIMIENTO Y PROPIEDAD INTELECTUAL DE LA VICERRECTORÍA DE INVESTIGACIÓN.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ACTIVIDADES DE ENTRENAMIENTO Y CAPACITACIONES PARA LA FORMACIÓN DE LA COMUNIDAD UNIMAGDALENA, EMPRENDEDORES Y EMPRESARIOS, EN MATERIA DE DERECHOS DE AUTOR. 5. APOYAR EN LOS REQUERIMIENTOS DE DOCENTES, FUNCIONARIOS, DIRECTIVOS Y ESTUDIANTES EN RELACIÓN CON </t>
  </si>
  <si>
    <t>CO1.REQ.7584095</t>
  </si>
  <si>
    <t>OPSP-VIN-0066-2025</t>
  </si>
  <si>
    <t>https://community.secop.gov.co/Public/Tendering/OpportunityDetail/Index?noticeUID=CO1.NTC.7476327</t>
  </si>
  <si>
    <t>ALEX HERVER ESTRADA CAIAFA</t>
  </si>
  <si>
    <t>PRESTAR SERVICIOS PROFESIONALES EN LA DIRECCIÓN DE TRANSFERENCIA DE CONOCIMIENTO Y PROPIEDAD INTELECTUAL DE LA VICERRECTORÍA DE INVESTIGACIÓN.ACTIVIDADES: 1. APOYAR A LA VICERRECTORÍA DE INVESTIGACIÓN Y A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OPORTUNIDADES DE MOVILIZACIÓN DE RECURSOS INTERNACIONALES PARA INVESTIGACIÓN, INNOVACIÓN Y EMP</t>
  </si>
  <si>
    <t>CO1.REQ.7584092</t>
  </si>
  <si>
    <t>OPSP-VIN-0065-2025</t>
  </si>
  <si>
    <t>https://community.secop.gov.co/Public/Tendering/OpportunityDetail/Index?noticeUID=CO1.NTC.7476313</t>
  </si>
  <si>
    <t>NAYID EMILIO BRUGES IGLESIAS</t>
  </si>
  <si>
    <t>PRESTAR LOS SERVICIOS PROFESIONALES EN LA DIRECCIÓN DE PROYECCIÓN CULTURAL DE LA VICERRECTORÍA DE INVESTIGACIÓN. ACTIVIDADES: 1. ORGANIZAR Y GUIAR EL PROCESO DE FORMACIÓN DE AGRUPACIONES MUSICALES, BASADAS EN LOS DIVERSOS PROGRAMAS DE ENSEÑANZA MUSICAL IMPULSADOS POR LA DIRECCIÓN DE PROYECCIÓN CULTURAL. 2. APOYAR EN LA CONVOCATORIA, FORMACIÓN, ENSAYOS Y PRESENTACIONES DE LA ORQUESTA SINFÓNICA DE LA UNIVERSIDAD DEL MAGDALENA. 3. DIRIGIR Y GUIAR EL PROCESO PEDAGÓGICO Y DE FORMACIÓN MUSICAL, CON ÉNFASIS EN LOS ASPECTOS TÉCNICOS RELACIONADOS CON LOS INSTRUMENTOS DE VIENTO EN LOS CURSOS LIBRES OFRECIDOS POR LA DIRECCIÓN DE PROYECCIÓN CULTURAL. 4. PROMOVER ACTIVIDADES CULTURALES EN EL ÁMBITO DE LAS ARTES MUSICALES DENTRO DE LAS DIVERSAS INICIATIVAS DE LA DIRECCIÓN DE PROYECCIÓN CULTURAL CON PUBLICO EXTERNO, COLEGIOS Y COLECTIVOS ARTÍSTICOS. 5. REALIZAR EL SEGUIMIENTO, CONSOLIDAR Y ORGANIZAR LA INFORMACIÓN, Y ENTREGAR PUNTUALMENTE LOS INSUMOS NEC</t>
  </si>
  <si>
    <t>CO1.REQ.7584087</t>
  </si>
  <si>
    <t>OPSP-VIN-0064-2025</t>
  </si>
  <si>
    <t>https://community.secop.gov.co/Public/Tendering/OpportunityDetail/Index?noticeUID=CO1.NTC.7476315</t>
  </si>
  <si>
    <t>NEILA PATRICIA MACEA SMITH</t>
  </si>
  <si>
    <t>PRESTAR SERVICIOS PROFESIONALES EN LA EDITORIAL UNIMAGDALENA. ACTIVIDADES: 1. REALIZAR LA PRODUCCIÓN AUDIOVISUAL Y DESARROLLO DE LAS PIEZAS AUDIOVISUALES REQUERIDAS PARA LA DIVULGACIÓN DEL MATERIAL QUE PUBLICA LA EDITORIAL UNIMAGDALENA. 2. ELABORAR Y EJECUTAR EL PLAN DE DIVULGACIÓN DE LAS OBRAS DE LA EDITORIAL UNIMAGDALENA. 3. REALIZAR EL MONTAJE DE IMÁGENES PARA VIDEOS Y ANIMACIÓN DE CONTENIDO REQUERIDOS POR LA EDITORIAL UNIMAGDALENA. 4. REALIZAR LAS GRABACIONES DE LOS EVENTOS QUE DESARROLLA LA EDITORIAL UNIMAGALENA Y OTRAS UNIDADES DE LA VICERRECTORÍA DE INVESTIGACIÓN. 5. MANTENER ACTUALIZADO Y ORGANIZADO LA PÁGINA WEB DE LA EDITORIAL LAS ACTIVIDADES DE DIVULGACIÓN. 6. APOYAR LA ORGANIZACIÓN Y REALIZACIÓN DE LOS EVENTOS ACADÉMICOS, CULTURALES Y ARTÍSTICOS QUE ORGANIZA LA EDITORIAL. 7. APOYAR EN LAS FERIAS DE LIBROS NACIONALES E INTERNACIONALES DONDE LA EDITORIAL TENGA STAND PROPIO.</t>
  </si>
  <si>
    <t>CO1.REQ.7597404</t>
  </si>
  <si>
    <t>OPSP-VIN-0063-2025</t>
  </si>
  <si>
    <t>https://community.secop.gov.co/Public/Tendering/OpportunityDetail/Index?noticeUID=CO1.NTC.7475679</t>
  </si>
  <si>
    <t xml:space="preserve">LAIONELL JOSÉ POLO ALVARADO </t>
  </si>
  <si>
    <t>SEBASTIAN CAMILO FLOREZ LUBO</t>
  </si>
  <si>
    <t>PRESTAR LOS SERVICIOS PROFESIONALES EN EL ÁREA DE NUTRICIÓN DEPORTIVA EN EL CENTRO DE INVESTIGACIÓN EN ALTO RENDIMIENTO DEPORTIVO Y ESTUDIOS BIOMÉDICOS.  ACTIVIDADES: 1. APOYAR DESDE SU ÁREA DE ESPECIALIDAD EN LA CONSECUCIÓN DE LOS OBJETIVOS DEL CENTRO DE INVESTIGACIÓN EN ALTO RENDIMIENTO DEPORTIVO Y ESTUDIOS BIOMÉDICOS DE LA UNIVERSIDAD DE MAGDALENA. 2. APOYAR EN LA COORDINACIÓN, ORGANIZACIÓN, Y ELABORACIÓN DE LOS PROGRAMAS RELACIONADOS CON LA ATENCIÓN EN NUTRICIÓN DEPORTIVA DEL CENTRO DE INVESTIGACIÓN EN ALTO RENDIMIENTO DEPORTIVO Y ESTUDIOS BIOMÉDICOS DE LA UNIVERSIDAD DE MAGDALENA. 3. APOYAR EN LA ATENCIÓN BÁSICA, ESPECIALIZADA, OPORTUNA Y ADECUADA A LOS CONSULTANTES INTERNOS Y EXTERNOS CON LOS QUE TRABAJE EL CENTRO DE INVESTIGACIÓN EN ALTO RENDIMIENTO DEPORTIVO Y ESTUDIOS BIOMÉDICOS DE LA UNIVERSIDAD DE MAGDALENA. 4. COLABORAR CON EL DISEÑO DE LOS PROTOCOLOS DE EVALUACIÓN, LA PLANIFICACIÓN, EL DESARROLLO Y EL CONTROL NUTRICIONAL DE LO</t>
  </si>
  <si>
    <t>CO1.REQ.7584082</t>
  </si>
  <si>
    <t>OPSP-VIN-0062-2025</t>
  </si>
  <si>
    <t>https://community.secop.gov.co/Public/Tendering/OpportunityDetail/Index?noticeUID=CO1.NTC.7475696</t>
  </si>
  <si>
    <t>LUIS  FELIPE MARQUEZ LORA</t>
  </si>
  <si>
    <t>PRESTAR SERVICIOS PROFESIONALES COMO DISEÑADOR GRÁFICO EN LA EDITORIAL UNIMAGDALENA.  ACTIVIDADES: 1. ESTABLECER LAS ESPECIFICACIONES TÉCNICAS QUE UTILIZARAN LAS PUBLICACIONES FÍSICAS Y DIGITALES DE LA EDITORIAL
UNIMAGDALENA. 2. DISEÑAR Y DIAGRAMAR DE DIVERSAS PUBLICACIONES DE LA EDITORIAL EN FORMATO FÍSICO O DIGITAL (INCLUYE VERSIÓN EPUB Y PDF). 3. REVISAR, APROBAR Y REALIZAR AJUSTES A LA MUESTRA FINAL DE LA OBRA EN FORMATO FÍSICO Y DIGITAL. 4. GESTIONAR ANTE LAS ENTIDADES RESPONSABLES LAS CATALOGACIONES EN LA FUENTE DE LAS PUBLICACIONES DE LA EDITORIAL. 5. ENVIAR LA INFORMACIÓN REQUERIDA AL EQUIPO DE LA EDITORIAL PARA INICIAR EL PROCESO DE SOLICITUD DE LOS ISBN Y DOI DE LAS PUBLICACIONES. 6. GESTIONAR LOS ISSN NECESARIOS DE LAS PUBLICACIONES DE LA EDITORIAL. 7. APOYAR LA ENTREGA DE LA INFORMACIÓN REQUERIDA PARA OBTENER LAS COTIZACIONES DE IMPRENTA DE LAS PUBLICACIONES DE LA EDITORIAL CON LAS EMPRESAS CONTRATADAS. 8. GESTIONAR LAS ACTIVID</t>
  </si>
  <si>
    <t>CO1.REQ.7597121</t>
  </si>
  <si>
    <t>OPSP-VIN-0061-2025</t>
  </si>
  <si>
    <t>https://community.secop.gov.co/Public/Tendering/OpportunityDetail/Index?noticeUID=CO1.NTC.7475675</t>
  </si>
  <si>
    <t>MARIA CLARA RIASCOS NIGRINIS</t>
  </si>
  <si>
    <t>PRESTAR SERVICIOS PROFESIONALES EN LA DIRECCIÓN DE TRANSFERENCIA DE CONOCIMIENTO Y PROPIEDAD INTELECTUAL DE LA VICERRECTORÍA DE INVESTIGACIÓN. ACTIVIDADES: 1. APOYAR LA COORDINACIÓN LOGÍSTICA DE EVENTOS PRESENCIALES O VIRTUALES DE CTEI. 2. APOYAR CON EL TRÁMITE DE REQUERIMIENTOS DE EVENTOS. 3. APOYAR CON LA BÚSQUEDA DE ITINERARIOS DE BOLETOS AÉREOS PARA LOS INVESTIGADORES DE LA UNIVERSIDAD O DE INVITADOS NACIONALES E INTERNACIONALES QUE PARTICIPEN EN EVENTOS. 4. APOYAR EN LA COMPILACIÓN DE SOPORTES QUE EVIDENCIEN LA REALIZACIÓN DE LOS EVENTOS. 5. APOYAR CON EL SEGUIMIENTO A LOS EVENTOS PROGRAMADOS EN LA MATRIZ Y LA PARRILLA DE EVENTOS DE LA VIGENCIA. 6. APOYAR EN LA CONSOLIDACIÓN DE ESTADÍSTICAS RELACIONADAS CON LA EJECUCIÓN DE LOS EVENTOS.</t>
  </si>
  <si>
    <t>CO1.REQ.7580833</t>
  </si>
  <si>
    <t>OPSP-VIN-0060-2025</t>
  </si>
  <si>
    <t>https://community.secop.gov.co/Public/Tendering/OpportunityDetail/Index?noticeUID=CO1.NTC.7464906</t>
  </si>
  <si>
    <t xml:space="preserve">JANNIE  VALENCIA </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</si>
  <si>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PRAXIS.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PRAXIS. 5. ACTUALIZAR LA DISTINTA INFORMACIÓN DE LA REVISTA PRAXIS QUE SE ENCUENTRA EN EL OJS, EN PUBLÍNDEX Y LAS DIVERSAS BASES E ÍNDICE BIBLIOGRÁFICOS DONDE LA REVISTA ESTÉ INCLUID</t>
  </si>
  <si>
    <t>CO1.REQ.7575652</t>
  </si>
  <si>
    <t>OPSP-VIN-0059-2025</t>
  </si>
  <si>
    <t>https://community.secop.gov.co/Public/Tendering/OpportunityDetail/Index?noticeUID=CO1.NTC.7464360</t>
  </si>
  <si>
    <t>BRAYAN DE JESUS PEÑATE CARRANZA</t>
  </si>
  <si>
    <t>PRESTAR LOS SERVICIOS PROFESIONALES EN LA DIRECCIÓN DE GESTIÓN DEL CONOCIMIENTO.PARA EL CUMPLIMIENTO DEL OBJETO EL CONTRATISTA SE COMPROMETE A CUMPLIR CON EL APOYO EN LAS SIGUIENTES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t>
  </si>
  <si>
    <t>CO1.REQ.7575614</t>
  </si>
  <si>
    <t>OPSP-VIN-0058-2025</t>
  </si>
  <si>
    <t>https://community.secop.gov.co/Public/Tendering/OpportunityDetail/Index?noticeUID=CO1.NTC.7464351</t>
  </si>
  <si>
    <t xml:space="preserve">RICARDO ADRIAN TETE MIELES </t>
  </si>
  <si>
    <t>ANGELICA MARIA CORTES MARTINEZ</t>
  </si>
  <si>
    <t>PRESTAR SERVICIOS PROFESIONALES EN LA EDITORIAL UNIMAGDALENA. ACTIVIDADES: 1. APROBAR Y ORIENTAR LOS PROCESOS DE EDICIÓN DE LAS NUEVAS PUBLICACIONES DE LA EDITORIAL UNIMAGDALENA. 2. REALIZAR SEGUIMIENTO A LOS PROCESOS DE PUBLICACIONES DE LA EDITORIAL UNIMAGDALENA. 3. ELABORAR LOS TÉRMINOS DE CONVOCATORIAS INTERNAS Y EXTERNAS DE APOYO A PUBLICACIÓN QUE REALIZARÁ LA EDITORIAL.4. ASESORAR LOS PROCESOS DE DISEÑO Y DIAGRAMACIÓN DE LAS PUBLICACIONES DE LA EDITORIAL 5. GESTIONAR LA PUESTA EN MARCHA DE LA FERIA DEL LIBRO DE SANTA MARTA FILSMAR 2025. 6.ELABORAR Y ENTREGAR INFORMES, PLANES, ACCIONES Y DEMÁS INFORMACIÓN QUE SOLICITEN LAS DEPENDENCIAS DE LA INSTITUCIÓN RELACIONADAS CON LAS ACTIVIDADES DE LA EDITORIAL. 7. REALIZAR SEGUIMIENTO A LAS METAS ESTABLECIDAS EN EL PLAN DE ACCIÓN 2025 PARA LA EDITORIAL.8. ASESORAR LOS PROCESOS DE EDICIÓN DE LAS PUBLICACIONES CIENTÍFICAS, ACADÉMICAS Y CULTURALES DE LA EDITORIAL.9. GESTIONAR Y NEGOCIAR LOS TÉRMIN</t>
  </si>
  <si>
    <t>CO1.REQ.7575283</t>
  </si>
  <si>
    <t>OPSP-VIN-0057-2025</t>
  </si>
  <si>
    <t>https://community.secop.gov.co/Public/Tendering/OpportunityDetail/Index?noticeUID=CO1.NTC.7453597</t>
  </si>
  <si>
    <t>ELIAS GARCÍA PEROZO</t>
  </si>
  <si>
    <t>LUIS FRANCISCO SIMMONS MARIN</t>
  </si>
  <si>
    <t>PRESTAR LOS SERVICIOS PROFESIONALES EN LA VICERRECTORÍA DE INVESTIGACIÓN. ACTIVIDADES: 1. APOYAR EN LA VICERRECTORÍA DE INVESTIGACIÓN LA IMPLEMENTACIÓN DE NORMAS Y LINEAMIENTOS PARA EL PROCESO DE GESTIÓN DE LA INVESTIGACIÓN.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COADYUVAR EN EL SEGUIMIENTO DEL CUMPLIMIENTO DE LOS PROCESOS, PROCEDIMIENTOS, FORMATOS, GUÍAS E INSTRUCTIVOS RELACIONADOS CON LA GESTIÓN DE LA INVESTIGACIÓN EN LA HERRAMIENTA TECNOLÓGICA DEL SISTEMA "COGUI +" DENOMI</t>
  </si>
  <si>
    <t>CO1.REQ.7563537</t>
  </si>
  <si>
    <t>OPSP-VIN-0056-2025</t>
  </si>
  <si>
    <t>https://community.secop.gov.co/Public/Tendering/OpportunityDetail/Index?noticeUID=CO1.NTC.7453545</t>
  </si>
  <si>
    <t>WENDY LORAYNE LOPEZ PICON</t>
  </si>
  <si>
    <t>PRESTAR LOS SERVICIOS PROFESIONALES COMO COMUNICADORA SOCIAL EN LA EDITORIAL UNIMAGDALENA. ACTIVIDADES: 1. ORGANIZAR LA PLANEACIÓN DE LOS EVENTOS ACADÉMICOS, CULTURALES Y ARTÍSTICOS EN LAS CUALES PARTICIPE Y/O REALICE LA EDITORIAL UNIMAGDALENA. 2. GESTIONAR LA ORGANIZACIÓN Y DESARROLLO DE LAS FERIAS DEL LIBRO EN LAS CUALES PARTICIPE Y/O REALICE LA EDITORIAL UNIMAGDALENA. 3. COORDINAR LA REALIZACIÓN DEL MATERIAL PUBLICITARIO QUE SE REQUIERA PARA LOS EVENTOS O FERIAS DEL LIBRO EN LAS CUALES PARTICIPE Y/O REALICE LA EDITORIAL UNIMAGDALENA Y PARA LA DIVULGACIÓN DE LAS NOVEDADES EDITORIALES. 4. CONSOLIDAR LA INFORMACIÓN REQUERIDA DE LOS RESULTADOS Y ACTIVIDADES REALIZADAS DE LOS EVENTOS O FERIAS DEL LIBRO EN LAS CUALES PARTICIPE Y/O REALICE LA EDITORIAL UNIMAGDALENA. 5. APOYAR EN EL PROCESO DE EDICIÓN DE LA SECCIÓN DE EVENTOS DE LA REVISTA ENTRE TEXTOS. 6. APOYAR EL PROCESO DE VENTAS Y DISTRIBUCIÓN DE OBRAS DE LA EDITORIAL. 7. MANTENER CONTACTO</t>
  </si>
  <si>
    <t>CO1.REQ.7563193</t>
  </si>
  <si>
    <t>OPSP-VIN-0055-2025</t>
  </si>
  <si>
    <t>https://community.secop.gov.co/Public/Tendering/OpportunityDetail/Index?noticeUID=CO1.NTC.7453524</t>
  </si>
  <si>
    <t>JEYNNER KEVIN PAEZ VELEZ</t>
  </si>
  <si>
    <t>PRESTAR LOS SERVICIOS PROFESIONALES COMO DISEÑADOR GRÁFICO EN LA EDITORIAL UNIMAGDALENA. ACTIVIDADES: 1. REALIZAR LA DIAGRAMACIÓN Y DISEÑO DE LAS PUBLICACIONES DE LA EDITORIAL EN FORMATO FÍSICO O DIGITAL (INCLUYE VERSIÓN EPUB Y PDF). 2. APOYAR CON LA REALIZACIÓN DE LOS AJUSTES NECESARIOS A LA DIAGRAMACIÓN DE LAS PUBLICACIONES UNA VEZ SEAN REVISADAS POR LOS AUTORES Y EL EQUIPO DE LA EDITORIAL. 3. APOYAR CON EL DISEÑO DE PIEZAS PUBLICITARIAS DE LAS ACTIVIDADES ACADÉMICAS Y CULTURALES DE LA EDITORIAL Y LAS NOVEDADES DEL CATÁLOGO DE PUBLICACIONES. 4. APOYAR EN LAS FERIAS DE LIBROS NACIONALES E INTERNACIONALES DONDE LA EDITORIAL TENGA STAND PROPIO.</t>
  </si>
  <si>
    <t>CO1.REQ.7563139</t>
  </si>
  <si>
    <t>OPSP-VIN-0054-2025</t>
  </si>
  <si>
    <t>https://community.secop.gov.co/Public/Tendering/OpportunityDetail/Index?noticeUID=CO1.NTC.7453508</t>
  </si>
  <si>
    <t>LEYDEN ELIANA EGUIS JIMENEZ</t>
  </si>
  <si>
    <t>ISABEL   MARIA CALLE SANGUINO</t>
  </si>
  <si>
    <t>PRESTAR LOS SERVICIOS PROFESIONALES COMO CONTADOR PÚBLICO PARA ATENDER LOS DIFERENTES TRÁMITES Y SERVICIOS QUE SE DEBEN SURTIR EN EL GRUPO DE CONTABILIDAD. ACTIVIDADES: 1. CAUSAR LAS CUENTAS POR PAGAR Y OBLIGACIONES PRESUPUESTALES DEL GRUPO DE CONTABILIDAD. 2. APOYAR EN LA ELABORACIÓN DE LOS INFORMES FINANCIEROS DE AVANCES Y FINALES DE LOS PROYECTOS. 3. ELABORAR Y EXPEDIR CERTIFICADOS DE PAZ Y SALVO DE AVANCES, AUTORIZADOS POR LA VICERRECTORÍA DE INVESTIGACIÓN. 4. APOYAR EN LA PRESENTACIÓN DE DECLARACIONES TRIBUTARIAS QUE CORRESPONDE PRESENTAR A LA UNIVERSIDAD DEL MAGDALENA SEGÚN SUS DEBERES FORMALES. 5. APOYAR EN LA CONSTRUCCIÓN Y REVISIÓN DEL INFORME Y REPORTES PARA EL PROCESO DE DEVOLUCIÓN DE IVA, QUE DEBE PRESENTAR LA UNIVERSIDAD ANTE LA DIRECCIÓN DE IMPUESTOS Y ADUANAS NACIONALES – DIAN, EN LOS TIEMPOS QUE CORRESPONDA.</t>
  </si>
  <si>
    <t>CO1.REQ.7562053</t>
  </si>
  <si>
    <t>OPSP-VIN-0053-2025</t>
  </si>
  <si>
    <t>https://community.secop.gov.co/Public/Tendering/OpportunityDetail/Index?noticeUID=CO1.NTC.7453503</t>
  </si>
  <si>
    <t>GUILLERMO MAURICIO PARRA PATERNINA</t>
  </si>
  <si>
    <t xml:space="preserve">PRESTAR LOS SERVICIOS PROFESIONALES EN LA DIRECCIÓN DE TRANSFERENCIA DE CONOCIMIENTO Y PROPIEDAD INTELECTUAL.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AUTOEVALUACIÓN DE LOS PROCESOS MISIONALES DE INVESTIGACIÓN DE LA VICERRECTORÍA DE INVESTIGACIÓN, SUS UNIDADES DE GESTIÓN </t>
  </si>
  <si>
    <t>CO1.REQ.7561791</t>
  </si>
  <si>
    <t>OPSP-VIN-0052-2025</t>
  </si>
  <si>
    <t>https://community.secop.gov.co/Public/Tendering/OpportunityDetail/Index?noticeUID=CO1.NTC.7442330</t>
  </si>
  <si>
    <t>JULIE PAULINE VILORIA PORTO</t>
  </si>
  <si>
    <t>PRESTAR LOS SERVICIOS PROFESIONALES EN LA DIRECCIÓN DE TRANSFERENCIA DE CONOCIMIENTO Y PROPIEDAD INTELECTUAL.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ESTAS EN EL BUSCADOR DE OPORTUNIDADES CO-LAB. 4. COADYUVAR EN LA CONSTRUCCIÓN DEL INVENTARIO DE PRODUCCIÓN CIENTÍFICA DE LA COMUNIDAD UNIMAGDALENA. 5. APOYAR EN LOS PROCESOS DE CREACIÓN DE SPIN OFF. 6. APOYAR EN ACTIVIDADES DE ENTRENAMIENTO Y CAPACITACIONES PARA LA FORMACIÓN EN MATERIA DE PROPIEDAD INTELECTUAL. 7. APOYAR EN LA ASESORÍA Y TRÁMITES DE PRO</t>
  </si>
  <si>
    <t>CO1.REQ.7561767</t>
  </si>
  <si>
    <t>OPSP-VIN-0051-2025</t>
  </si>
  <si>
    <t>https://community.secop.gov.co/Public/Tendering/OpportunityDetail/Index?noticeUID=CO1.NTC.7442313</t>
  </si>
  <si>
    <t>KATHERINE JULIETH ASENCIO DOMINGUEZ</t>
  </si>
  <si>
    <t xml:space="preserve">PRESTACIÓN DE SERVICIOS PROFESIONALES EN EL CENTRO DE INNOVACIÓN Y EMPRENDIMIENTO DE LA UNIVERSIDAD DEL MAGDALENA. ACTIVIDADES: 1. APOYAR A LA DIRECCIÓN DEL CENTRO DE INNOVACIÓN Y EMPRENDIMIENTO- CIE EN LA ELABORACIÓN, RECOPILACIÓN Y/O REVISIÓN DE ASPECTOS DE TIPO DOCUMENTAL, PRESUPUESTAL, CONTRACTUAL Y/O ADMINISTRATIVO RELACIONADOS CON CONVOCATORIAS, CONVENIOS, PROYECTOS Y ACTIVIDADES QUE SON DESARROLLADAS Y/O GESTIONADAS POR EL CENTRO. 2. APOYAR A LA DIRECCIÓN DEL CIE EN LA GESTIÓN ADMINISTRATIVA DEL CENTRO DE COSTOS A TRAVÉS DE ACTIVIDADES DE REVISIÓN DE LOS PRESUPUESTOS, SOLICITUDES DE CDP´S Y PAC’S, GESTIÓN DE RECAUDO Y APROPIACIÓN DE RECURSOS, GENERACIÓN DE FACTURAS, GESTIÓN DE PÓLIZAS Y OTROS PROCESOS ADMINISTRATIVOS QUE SE DERIVEN DE LAS ACTIVIDADES Y PROYECTOS GESTIONADOS Y EJECUTADOS POR EL CIE O DE LOS DERIVADOS DE PROCESOS DE FOMENTO Y FORTALECIMIENTO DE LA INNOVACIÓN Y EL EMPRENDIMIENTO. 3. APOYAR A LA DIRECCIÓN DEL CIE EN LA </t>
  </si>
  <si>
    <t>CO1.REQ.7561726</t>
  </si>
  <si>
    <t>OPSP-VIN-0050-2025</t>
  </si>
  <si>
    <t>https://community.secop.gov.co/Public/Tendering/OpportunityDetail/Index?noticeUID=CO1.NTC.7441752</t>
  </si>
  <si>
    <t>ANDRES FELIPE MORENO TORO</t>
  </si>
  <si>
    <t>PRESTACIÓN DE SERVICIOS PROFESIONALES EN LA DIRECCIÓN DE TRANSFERENCIA DE CONOCIMIENTO Y PROPIEDAD INTELECTUAL DE LA UNIVERSIDAD DEL MAGDALENA.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DE LAS OBRAS EDITADAS POR LA VICERRECTORÍA DE INVESTIGACIÓN Y SUS UNIDADES. 4. APOYAR A LA DIREC</t>
  </si>
  <si>
    <t>CO1.REQ.7561275</t>
  </si>
  <si>
    <t>OPSP-VIN-0049-2025</t>
  </si>
  <si>
    <t>https://community.secop.gov.co/Public/Tendering/OpportunityDetail/Index?noticeUID=CO1.NTC.7441710</t>
  </si>
  <si>
    <t>ANA MILENA LAGOS TOBIAS</t>
  </si>
  <si>
    <t>PRESTAR LOS SERVICIOS PROFESIONALES EN LA EDITORIAL UNIMAGDALENA.ACTIVIDADES: 1. VELAR POR EL CUMPLIMIENTO DE LOS REQUISITOS DE CLASIFICACIÓN DE LA REVISTA EN BASES E ÍNDICES BIBLIOGRÁFICOS Y EL CUMPLIMIENTO DE CRITERIOS DE CALIDAD NECESARIOS PARA LA PUBLICACIÓN Y PROMOCIÓN DE LA REVISTA INTRÓPICA.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INTRÓPICA. 5. ACTUALIZAR LA DISTINTA INFORMACIÓN DE LA REVISTA INTRÓPICA QUE SE ENCUENTRA EN EL OJS, EN PUBLÍNDEX Y LAS DIVERSAS BASES E ÍNDICE BIBLIOGRÁFICOS DONDE LA REVISTA ESTÉ</t>
  </si>
  <si>
    <t>CO1.REQ.7560011</t>
  </si>
  <si>
    <t>OPSP-VIN-0048-2025</t>
  </si>
  <si>
    <t>https://community.secop.gov.co/Public/Tendering/OpportunityDetail/Index?noticeUID=CO1.NTC.7441701</t>
  </si>
  <si>
    <t>ELAINE ESTHER CAMARGO  NORIEGA</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</si>
  <si>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CLÍO AMÉRICA.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CLÍO AMÉRICA. 5. ACTUALIZAR LA DISTINTA INFORMACIÓN DE LA REVISTA CLÍO AMÉRICA QUE SE ENCUENTRA EN EL OJS, EN PUBLÍNDEX Y LAS DIVERSAS BASES E ÍNDICE BIBLIOGRÁFICOS DONDE LA RE</t>
  </si>
  <si>
    <t>CO1.REQ.7559782</t>
  </si>
  <si>
    <t>OPSP-VIN-0047-2025</t>
  </si>
  <si>
    <t>https://community.secop.gov.co/Public/Tendering/OpportunityDetail/Index?noticeUID=CO1.NTC.7441204</t>
  </si>
  <si>
    <t>MABEL ELIANA ORDOÑEZ AGAMEZ</t>
  </si>
  <si>
    <t>PRESTAR SERVICIOS PROFESIONALES EN LA EDITORIAL UNIMAGDALENA. ACTIVIDADES: 1. GESTIONAR LOS TRÁMITES ADMINISTRATIVOS, FINANCIEROS Y DE EJECUCIÓN PRESUPUESTAL REQUERIDOS POR LA EDITORIAL. 2. EJECUTAR LOS PROCESOS REQUERIDOS PARA LA VENTA DE LAS PUBLICACIONES DE LA EDITORIAL A PERSONAS NATURALES, JURÍDICAS Y DISTRIBUIDORES AUTORIZADOS. 3. LLEVAR ORGANIZADO Y ACTUALIZADO EL INVENTARIO DE LAS PUBLICACIONES FÍSICAS DE LA EDITORIAL. 4. MANTENER CONSTANTE COMUNICACIÓN CON LOS DISTRIBUIDORES DE LA EDITORIAL PARA REVISAR INVENTARIOS DE LAS OBRAS QUE SE ENCUENTRAN EN CONSIGNACIÓN. 5. REALIZAR LAS ACCIONES PERTINENTES PARA LA DISTRIBUCIÓN DE LAS PUBLICACIONES A DISTRIBUIDORES, COMPRADORES, INSTITUCIONES, AUTORES Y ENTIDADES DE ORDEN NACIONAL E INTERNACIONAL. 6. GESTIONAR LA EXPEDICIÓN DE FACTURAS Y RECAUDO DE LAS VENTAS REALIZADAS POR PARTE DE LA EDITORIAL. 7. REALIZAR LOS INFORMES NECESARIOS EN RELACIÓN CON LAS VENTAS, INVENTARIO, TRÁMITES ADMINISTR</t>
  </si>
  <si>
    <t>CO1.REQ.7559729</t>
  </si>
  <si>
    <t>OPSP-VIN-0046-2025</t>
  </si>
  <si>
    <t>https://community.secop.gov.co/Public/Tendering/OpportunityDetail/Index?noticeUID=CO1.NTC.7441228</t>
  </si>
  <si>
    <t xml:space="preserve">ANA CAMARGO VELÁSQUEZ </t>
  </si>
  <si>
    <t>CARLOS ARTURO RODRIGUEZ CABRERA</t>
  </si>
  <si>
    <t>PRESTAR SERVICIOS PROFESIONALES EN LA VICERRECTORÍA DE INVESTIGACIÓN. ACTIVIDADES: 1. REALIZAR EL SEGUIMIENTO A LOS MOVIMIENTOS DE SOLICITUDES DE ADICIÓN EXPEDIDOS O GENERADOS POR LA VICERRECTORÍA DE INVESTIGACIÓN Y QUE SE ENVÍAN AL GRUPO DE PRESUPUESTO PARA TRAMITE DE INCORPORACIÓN DE RECURSOS. 2. REALIZAR EL SEGUIMIENTO A LOS MOVIMIENTOS DE SOLICITUDES DE TRASLADOS PRESUPUESTALES QUE GENERA LA VICERRECTORÍA DE INVESTIGACIÓN Y QUE SON EMITIDOS AL GRUPO DE PRESUPUESTO PARA CRÉDITOS Y CONTRA CRÉDITO EN PROYECTOS DE PLAN DE ACCIÓN DE FONDO DE INVESTIGACIÓN. 3. REALIZAR EL SEGUIMIENTO A LOS MOVIMIENTOS DE SOLICITUDES DE TRASLADOS PRESUPUESTALES QUE GENERA LA VICERRECTORÍA DE INVESTIGACIÓN Y QUE SON EMITIDOS AL GRUPO DE PRESUPUESTO PARA CRÉDITOS Y CONTRA CRÉDITO EN CONVENIOS EXTERNOS. 4. CONSULTAR AL GRUPO DE PRESUPUESTO EN LO PERTINENTE A LOS CÓDIGOS CUIPO, CPC QUE AFECTA EL DILIGENCIAMIENTO DE SOLICITUD DE CDP EN PLAN DE ACCIÓN Y CONVENIOS E</t>
  </si>
  <si>
    <t>CO1.REQ.7559408</t>
  </si>
  <si>
    <t>OPSP-VIN-0045-2025</t>
  </si>
  <si>
    <t>https://community.secop.gov.co/Public/Tendering/OpportunityDetail/Index?noticeUID=CO1.NTC.7440259</t>
  </si>
  <si>
    <t>ELVIS ANDRES NUÑEZ MEJIA</t>
  </si>
  <si>
    <t>PRESTAR LOS SERVICIOS PROFESIONALES EN LA DIRECCIÓN DE TRANSFERENCIA DE CONOCIMIENTO Y PROPIEDAD INTELECTUAL DE LA VICERRECTORÍA DE INVESTIGACIÓN.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LOS PROCESOS DE CREACIÓN DE SPIN OFF. 4. APOYAR EN LA CONSTRUCCIÓN Y ACTUALIZACIÓN DEL PORTAFOLIO DE SERVICIOS Y TECNOLOGÍAS DE LA UNIVERSIDAD DEL MAGDALENA. 5. APOYAR EN LA ASESORÍA Y TRÁMITES DE PROTECCIÓN DE LOS ACTIVOS DE PROPIEDAD INTELECTUAL IDENTIFICADOS EN LA UNIVERSIDAD Y A EXTERNOS EN EL MARCO DEL CATI. 6. APOYAR EN ACTIVIDADES DE ENTRENAMIENTO Y CAPACITACIONES PARA LA FORMACIÓN EN MATERIA DE PROPIEDAD INTELECTUAL. 7. APOYAR EN LOS PROCESOS A</t>
  </si>
  <si>
    <t>CO1.REQ.7559153</t>
  </si>
  <si>
    <t>OPSP-VIN-0044-2025</t>
  </si>
  <si>
    <t>https://community.secop.gov.co/Public/Tendering/OpportunityDetail/Index?noticeUID=CO1.NTC.7440238</t>
  </si>
  <si>
    <t>DIANA CAROLINA MORALES CERVANTES</t>
  </si>
  <si>
    <t>PRESTAR LOS SERVICIOS PROFESIONALES EN LA DIRECCIÓN DE TRANSFERENCIA DE CONOCIMIENTO Y PROPIEDAD INTELECTUAL DE LA VICERRECTORÍA DE INVESTIGACIÓN. ACTIVIDADES: 1. APOYAR CON LA ELABORACIÓN Y SEGUIMIENTO A TODO EL CICLO DE LOS TRÁMITES DE EJECUCIÓN FINANCIERA PARA LA DIRECCIÓN DE TRANSFERENCIA DEL CONOCIMIENTO Y PROPIEDAD INTELECTUAL. 2. APOYAR CON EL SEGUIMIENTO Y REPORTE DE INDICADORES DE LA DIRECCIÓN DE TRANSFERENCIA DEL CONOCIMIENTO (PLAN DE ACCIÓN, PLAN DE DESARROLLO, ETC.). 3. APOYAR CON LA CONSOLIDACIÓN DE LOS SOPORTES DE LOS INDICADORES PARA EL ARCHIVO DIGITAL DE LA DIRECCIÓN DE TRANSFERENCIA DEL CONOCIMIENTO Y PROPIEDAD INTELECTUAL. 4. APOYAR CON LA CONSOLIDACIÓN DE LOS SOPORTES DE LOS TRÁMITES FINANCIEROS PARA EL ARCHIVO DIGITAL DE LA DIRECCIÓN DE TRANSFERENCIA DEL CONOCIMIENTO Y PROPIEDAD INTELECTUAL. 5. APOYAR CON LA ELABORACIÓN Y EL SEGUIMIENTO A LA RESPUESTA A CONSULTAS, REQUERIMIENTOS Y SOLICITUDES QUE SE RECIBEN POR PARTE DE</t>
  </si>
  <si>
    <t>CO1.REQ.7559107</t>
  </si>
  <si>
    <t>OPSP-VIN-0043-2025</t>
  </si>
  <si>
    <t>https://community.secop.gov.co/Public/Tendering/OpportunityDetail/Index?noticeUID=CO1.NTC.7440216</t>
  </si>
  <si>
    <t>JESUS MANUEL JIMENEZ TORRES</t>
  </si>
  <si>
    <t xml:space="preserve">PRESTACIÓN DE SERVICIOS PROFESIONALES EN LA EDITORIAL UNIMAGDALENA. ACTIVIDADES: 1. VELAR POR LA ACTUALIZACIÓN Y BUEN FUNCIONAMIENTO DEL ECOSISTEMA DIGITAL DE LA EDITORIAL QUE INCLUYE: LOS CATÁLOGOS, LA PÁGINA WEB, SIMEH, LOS SISTEMAS DE VENTAS BAJO DEMANDA, OMP Y LOS DEMÁS QUE SE VAYAN IMPLEMENTANDO. 2. APOYAR EN EL PROCESO DE VERIFICACIÓN DE LAS OBRAS POSTULADAS PARA SU PUBLICACIÓN SEAN INÉDITAS Y ORIGINALES CON EL APOYO DEL SOFTWARE TURNITIN. 3. REVISAR Y EMITIR CONCEPTO DEL CUMPLIMIENTO DE LA APLICACIÓN DE LA GUÍA DE AUTORES DE LA EDITORIAL A LAS OBRAS EN PROCESO DE PUBLICACIÓN. 4. VELAR POR UNA COMUNICACIÓN FLUIDA CON LOS AUTORES DE LAS OBRAS SOMETIDAS A LA EDITORIAL PARA APOYAR EL PROCESO DE APLICACIÓN DE LAS NORMAS EDITORIALES, POR DIVERSOS CANALES ENTRE ESTOS EL OMP. 5. APOYAR EN LAS FERIAS DE LIBROS NACIONALES E INTERNACIONALES DONDE LA EDITORIAL TENGA STAND PROPIO, ASÍ COMO, EN EVENTOS ACADÉMICOS, CIENTÍFICOS O LITERARIOS EN LOS </t>
  </si>
  <si>
    <t>CO1.REQ.7558758</t>
  </si>
  <si>
    <t>OPSP-VIN-0042-2025</t>
  </si>
  <si>
    <t>https://community.secop.gov.co/Public/Tendering/OpportunityDetail/Index?noticeUID=CO1.NTC.7439752</t>
  </si>
  <si>
    <t>JULY PAULIN TORRES HAMBURGER</t>
  </si>
  <si>
    <t>PRESTACIÓN DE SERVICIOS PROFESIONALES COMO INGENIERA DE SISTEMAS EN LA EDITORIAL UNIMAGDALENA.  ACTIVIDADES: 1. REALIZAR EL SOPORTE TÉCNICO REQUERIDO Y MANTENER EN OPTIMO FUNCIONAMIENTO EL SISTEMA DE REVISTAS OPEN JOURNAL SYSTEMS. 2. REALIZAR EL SOPORTE TÉCNICO REQUERIDO Y MANTENER EN OPTIMO FUNCIONAMIENTO EL SISTEMA DE GESTIÓN EDITORIAL OPEN MONOGRAPH PRESS. 3. REALIZAR LA DIAGRAMACIÓN EN HTML O XML DE LOS VOLÚMENES DE LAS REVISTAS CIENTÍFICAS DE LA UNIVERSIDAD DEL MAGDALENA. 4. ASIGNAR ACTIVIDADES Y SEGUIMIENTO DE ESTAS A AYUDANTES QUE LES ASIGNEN A LA EDITORIAL PARA REALIZAR DIVERSAS TAREAS. 5. REALIZAR PERIÓDICAMENTE COPIAS DE SEGURIDAD DE LOS SISTEMAS DE INFORMACIÓN OPEN JOURNAL SYSTEMS, OPEN MONOGRAPH PRESS Y EDITORIAL UNIMAGDALENA. 6. CAPACITAR A LOS USUARIOS EN EL MANEJO DE LOS SISTEMAS DE INFORMACIÓN EDITORIAL UNIMAGDALENA, OPEN JOURNAL SYSTEMS Y OPEN MONOGRAPH PRESS. 7. REALIZAR EL SOPORTE TÉCNICO REQUERIDO Y MANTENER EN OPTIMO F</t>
  </si>
  <si>
    <t>CO1.REQ.7558399</t>
  </si>
  <si>
    <t>OPSP-VIN-0041-2025</t>
  </si>
  <si>
    <t>https://community.secop.gov.co/Public/Tendering/OpportunityDetail/Index?noticeUID=CO1.NTC.7439731</t>
  </si>
  <si>
    <t>ANGIE PAOLA MONTERO LAGOS</t>
  </si>
  <si>
    <t>PRESTAR LOS SERVICIOS PROFESIONALES EN LA VICERRECTORÍA DE INVESTIGACIÓN. ACTIVIDADES: 1. COADYUVAR A LA GESTIÓN DE LA VIN EN LA REALIZACIÓN DE ACTIVIDADES DE PROYECTOS ESTRATÉGICOS. 2. ACOMPAÑAR LA ORGANIZACIÓN DE ACTIVIDADES ACADÉMICAS, DE INVESTIGACIÓN Y DE DIVULGACIÓN CIENTÍFICA. 3. REALIZAR ACTIVIDADES DE ACOMPAÑAMIENTO AL VICERRECTOR DE INVESTIGACIÓN EN LA GESTIÓN Y CONSECUCIÓN DE RECURSOS DE FUENTES EXTERNAS Y RELACIONES CON EL ENTORNO. 4. APOYAR EL ACOMPAÑAMIENTO TELEFÓNICO PARA LAS REUNIONES Y ACTIVIDADES PROGRAMADAS POR EL VICERRECTOR DE INVESTIGACIÓN. 5. APOYAR EN LA ELABORACIÓN DE INFORMES, GESTIÓN DE INFORMACIÓN Y DOCUMENTACIÓN SOLICITADA POR EL VICERRECTOR DE INVESTIGACIÓN, REFERENTES A LAS ACTIVIDADES ACADÉMICAS Y CIENTÍFICAS. 6. APOYAR CON LA SOLICITUD Y SEGUIMIENTO A LA LOGÍSTICA DE EVENTOS, REUNIONES Y ACTIVIDADES ESTRATÉGICAS DE LA VICERRECTORÍA DE INVESTIGACIÓN. 7. APOYAR EN LA ORGANIZACIÓN Y PLANEACIÓN DE ACTIVIDADES Y</t>
  </si>
  <si>
    <t>CO1.REQ.7558371</t>
  </si>
  <si>
    <t>OPSP-VIN-0040-2025</t>
  </si>
  <si>
    <t>https://community.secop.gov.co/Public/Tendering/OpportunityDetail/Index?noticeUID=CO1.NTC.7439726</t>
  </si>
  <si>
    <t>JESUS DAVID RIBON RAMOS</t>
  </si>
  <si>
    <t>PRESTAR LOS SERVICIOS PROFESIONALES COMO INGENIERO INDUSTRIAL EN LA VICERRECTORÍA DE INVESTIGACIÓN. ACTIVIDADES: 1. APOYAR LA CONSOLIDACIÓN DE INFORMACIÓN DE PROCESOS DE ACREDITACIONES DE PROGRAMAS O INSTITUCIONALES. 2. COLABORAR EN LA IMPLEMENTACIÓN, EJECUCIÓN Y ELABORACIÓN DE PROCESOS, LINEAMIENTOS Y APLICACIONES DE NORMAS PARA LA GESTIÓN DE LA INVESTIGACIÓN EN LA UNIVERSIDAD. 3. COADYUVAR EN LA GESTIÓN Y ACTUALIZACIÓN DE LA GESTIÓN DEL PROCESO MISIONAL EN MAPAS DE RIESGOS, GESTIÓN DE OPORTUNIDADES DE MEJORA Y ACCIONES QUE SEAN RESULTADOS DE AUDITORÍAS E INFORMES DE DESEMPEÑO. 4. COADYUVAR EN LA IDENTIFICACIÓN, ANÁLISIS, MEDICIÓN Y DOCUMENTACIÓN DE LAS NECESIDADES, OPORTUNIDADES DE MEJORA Y CAPACIDADES DE LOS PROCESOS DE CIENCIA, TECNOLOGÍA E INNOVACIÓN. 5. COADYUVAR EN EL DISEÑO Y APLICACIÓN DE ENCUESTAS DE SATISFACCIÓN PARA MEJORAS CONTINUAS EN LOS PROCESOS DE LA GESTIÓN DE LA CIENCIA, TECNOLOGÍA E INNOVACIÓN. 6. APOYAR EN LA RECOLECCI</t>
  </si>
  <si>
    <t>CO1.REQ.7558335</t>
  </si>
  <si>
    <t>OPSP-VIN-0039-2025</t>
  </si>
  <si>
    <t>https://community.secop.gov.co/Public/Tendering/OpportunityDetail/Index?noticeUID=CO1.NTC.7439088</t>
  </si>
  <si>
    <t>EVELYN ROCIO RUIZ GONZALEZ</t>
  </si>
  <si>
    <t>PRESTAR SERVICIOS PROFESIONALES EN EL PROGRAMA EDITORIAL DE LA VICERRECTORÍA DE INVESTIGACIÓN. ACTIVIDADES: 1. DIRECCIONAR EL MATERIAL DE LAS PUBLICACIONES DE LA EDITORIAL EN EL SISTEMA OMP A LOS DIVERSOS ACTORES QUE INTERVIENEN EN EL PROCESO DE EDICIÓN ESTABLECIDO EN EL REGLAMENTO DE LA EDITORIAL. 2. HACER SEGUIMIENTO DE LOS PROCESOS DE EVALUACIÓN, EDICIÓN, IMPRESIÓN, DIVULGACIÓN Y COMERCIALIZACIÓN DE LAS PUBLICACIONES DE LA EDITORIAL UNIMAGDALENA. 3. ELABORAR DIVERSOS INFORMES O CERTIFICACIONES QUE SOLICITAN LAS DEPENDENCIAS DE LA INSTITUCIÓN, AUTORES O EVALUADORES DE LAS ACTIVIDADES REALIZADAS POR LA EDITORIAL EN TEMAS DE EDICIÓN, PUBLICACIÓN Y DIVULGACIÓN. 4. VELAR Y REVISAR QUE SE CUMPLA LA NORMATIVIDAD RELACIONADA CON DERECHOS DE AUTOR Y LA ORIGINALIDAD DE LAS OBRAS QUE INGRESAN AL PROCESO DE EDICIÓN. 5. REALIZAR LA BÚSQUEDA Y SELECCIONAR LOS PARES EVALUADORES EXTERNOS PARA LAS OBRAS A PUBLICAR EN LA EDITORIAL 6. GESTIONAR EL PAGO DE</t>
  </si>
  <si>
    <t>CO1.REQ.7550578</t>
  </si>
  <si>
    <t>OPSP-VIN-0038-2025</t>
  </si>
  <si>
    <t>https://community.secop.gov.co/Public/Tendering/OpportunityDetail/Index?noticeUID=CO1.NTC.7439048</t>
  </si>
  <si>
    <t>CLINTON ALBERTO RAMIREZ CONTRERAS</t>
  </si>
  <si>
    <t>PRESTAR LOS SERVICIOS PROFESIONALES EN LA EDITORIAL UNIMAGDALENA. ACTIVIDADES: 1. REALIZAR ACOMPAÑAMIENTO A LOS AUTORES EN EL PROCESO DE AJUSTES Y MODIFICACIONES SOLICITADAS POR LOS PARES EVALUADORES. 2. REVISAR Y APROBAR LA PRUEBA DURA FINAL DE LAS PUBLICACIONES DE LA EDITORIAL. 3. APOYAR EN LOS EVENTOS ACADÉMICOS, CULTURALES Y FERIAS DEL LIBRO QUE REALICE O PARTICIPE LA EDITORIAL. 4. APOYAR EN LA ELABORACIÓN Y REDACCIÓN DE LA REVISTA ENTRE TEXTOS, REVISTA DE DIVULGACIÓN DE LA EDITORIAL UNIMAGDALENA.</t>
  </si>
  <si>
    <t>CO1.REQ.7550526</t>
  </si>
  <si>
    <t>OPSP-VIN-0037-2025</t>
  </si>
  <si>
    <t>https://community.secop.gov.co/Public/Tendering/OpportunityDetail/Index?noticeUID=CO1.NTC.7439030</t>
  </si>
  <si>
    <t>EDUARD HERNANDEZ RODRIGUEZ</t>
  </si>
  <si>
    <t>PRESTAR LOS SERVICIOS PROFESIONALES EN LA EDITORIAL UNIMAGDALENA. ACTIVIDADES: 1. REALIZAR LA DIAGRAMACIÓN Y DISEÑO DE LAS PUBLICACIONES DE LA EDITORIAL EN FORMATO FÍSICO O DIGITAL (INCLUYE VERSIÓN EPUB Y PDF). 2. APOYAR CON LA REALIZACIÓN DE LOS AJUSTES NECESARIOS A LA DIAGRAMACIÓN DE LAS PUBLICACIONES UNA VEZ SEAN REVISADAS POR LOS AUTORES Y EL EQUIPO DE LA EDITORIAL. 3. APOYAR CON EL DISEÑO DE PIEZAS PUBLICITARIAS DE LAS ACTIVIDADES ACADÉMICAS Y CULTURALES DE LA EDITORIAL Y LAS NOVEDADES DEL CATÁLOGO DE PUBLICACIONES. 4. APOYAR EN LAS FERIAS DE LIBROS NACIONALES E INTERNACIONALES DONDE LA EDITORIAL TENGA STAND PROPIO.</t>
  </si>
  <si>
    <t>CO1.REQ.7548719</t>
  </si>
  <si>
    <t>OPSP-VIN-0036-2025</t>
  </si>
  <si>
    <t>https://community.secop.gov.co/Public/Tendering/OpportunityDetail/Index?noticeUID=CO1.NTC.7439008</t>
  </si>
  <si>
    <t>LIBARDO JOSE ESCOBAR TOLEDO</t>
  </si>
  <si>
    <t>PRESTAR LOS SERVICIOS PROFESIONALES EN LA VIGILANCIA CIENTÍFICA Y TECNOLÓGICA DE LA VICERRECTORÍA DE INVESTIGACIÓN.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 DE LOS PROCESOS MISIONALES DE INVESTIGACIÓN DE LA VICERRECTORÍA DE INVESTIGACIÓN, SUS UNIDA</t>
  </si>
  <si>
    <t>CO1.REQ.7548362</t>
  </si>
  <si>
    <t>OPSP-VIN-0035-2025</t>
  </si>
  <si>
    <t>https://community.secop.gov.co/Public/Tendering/OpportunityDetail/Index?noticeUID=CO1.NTC.7438762</t>
  </si>
  <si>
    <t>OSKARLY  PEREZ ANAYA</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</si>
  <si>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DUAZARY.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DUAZARY. 5. ACTUALIZAR LA DISTINTA INFORMACIÓN DE LA REVISTA DUAZARY QUE SE ENCUENTRA EN EL OJS, EN PUBLÍNDEX Y LAS DIVERSAS BASES E ÍNDICE BIBLIOGRÁFICOS DONDE LA REVISTA ESTÉ INCL</t>
  </si>
  <si>
    <t>CO1.REQ.7548335</t>
  </si>
  <si>
    <t>OPSP-VIN-0034-2025</t>
  </si>
  <si>
    <t>https://community.secop.gov.co/Public/Tendering/OpportunityDetail/Index?noticeUID=CO1.NTC.7438741</t>
  </si>
  <si>
    <t>YISETH PAOLA MEJIA MARTINEZ</t>
  </si>
  <si>
    <t>PRESTAR LOS SERVICIOS PROFESIONALES EN LA EDITORIAL UNIMAGDALENA.  ACTIVIDADES: 1. VELAR POR EL CUMPLIMIENTO DE LOS REQUISITOS DE CLASIFICACIÓN DE LA REVISTA EN BASES E ÍNDICES BIBLIOGRÁFICOS Y EL CUMPLIMIENTO DE CRITERIOS DE CALIDAD NECESARIOS PARA LA PUBLICACIÓN Y PROMOCIÓN DE LA REVISTA JANGWA PANA. 2. REVISAR QUE LOS ARTÍCULOS SOMETIDOS PARA PUBLICACIÓN CUMPLAN CON LO ESTABLECIDO EN LA GUÍA DE AUTORES Y QUE UNA VEZ REVISADOS POR EL SOFTWARE DE ORIGINALIDAD ESTOS SEAN INÉDITOS Y NO ESTÉN PUBLICADOS EN OTRAS REVISTAS. 3. REALIZAR LA BÚSQUEDA Y SELECCIÓN DE PARES EVALUADORES PARA LOS ARTÍCULOS QUE SE ENCUENTRAN EN PROCESO DE PUBLICACIÓN. 4. VELAR POR EL CUMPLIMIENTO DE LOS PROCESOS DE APERTURA DE CONVOCATORIAS PARA PROMOVER LA PUBLICACIÓN DE ARTÍCULOS EN LA REVISTA JANGWA PANA. 5. ACTUALIZAR LA DISTINTA INFORMACIÓN DE LA REVISTA JANGWA PANA QUE SE ENCUENTRA EN EL OJS, EN PUBLÍNDEX Y LAS DIVERSAS BASES E ÍNDICE BIBLIOGRÁFICOS DONDE LA REVI</t>
  </si>
  <si>
    <t>CO1.REQ.7548313</t>
  </si>
  <si>
    <t>OPSP-VIN-0033-2025</t>
  </si>
  <si>
    <t>https://community.secop.gov.co/Public/Tendering/OpportunityDetail/Index?noticeUID=CO1.NTC.7438733</t>
  </si>
  <si>
    <t>MÓNICA ZULBARÁN JIMÉNEZ</t>
  </si>
  <si>
    <t>PRESTAR LOS SERVICIOS PROFESIONALES EN LA DIRECCIÓN DE GESTIÓN DEL CONOCIMIENTO DE LA UNIVERSIDAD DEL MAGDALENA. ACTIVIDADES: 1. APOYAR A LA DIRECCIÓN DE GESTIÓN DEL CONOCIMIENTO EN LA FORMULACIÓN Y ESTRUCTURACIÓN DE PROYECTOS QUE SEAN PRESENTADOS POR LA VICERRECTORÍA DE INVESTIGACIÓN, ASÍ COMO EN EL CUMPLIMIENTO DE REQUISITOS Y DOCUMENTACIÓN QUE ESTÉN CONTEMPLADOS EN TÉRMINOS DE REFERENCIA. 2. APOYAR A LA DIRECCIÓN DE GESTIÓN DEL CONOCIMIENTO EN LA ELABORACIÓN DEL PRESUPUESTO Y LA DOCUMENTACIÓN DE LOS PROYECTOS QUE SEAN PRESENTADOS TALES COMO: CARTA AVAL Y MODELOS DE GOBERNANZA, CERTIFICADOS Y OTROS DOCUMENTOS DE LAS CONVOCATORIAS DEL SISTEMA GENERAL DE REGALÍAS. 3. APOYAR A LA DIRECCIÓN DE GESTIÓN DEL CONOCIMIENTO EN LA ELABORACIÓN DE PRESENTACIONES DE LAS CONVOCATORIAS Y PARTICIPAR DE LAS SOCIALIZACIONES EN MODALIDAD VIRTUAL Y/O PRESENCIAL DE LAS CONVOCATORIAS DEL SISTEMA GENERAL DE REGALÍAS. 4. APOYAR A LA DIRECCIÓN DE GESTIÓN DEL CONO</t>
  </si>
  <si>
    <t>CO1.REQ.7547881</t>
  </si>
  <si>
    <t>OPSP-VIN-0032-2025</t>
  </si>
  <si>
    <t>https://community.secop.gov.co/Public/Tendering/OpportunityDetail/Index?noticeUID=CO1.NTC.7438718</t>
  </si>
  <si>
    <t>ERASMO DE JESUS VARGAS CASALINS</t>
  </si>
  <si>
    <t>PRESTAR LOS SERVICIOS PROFESIONALES EN LA DIRECCIÓN DE PROYECCIÓN CULTURAL DE LA UNIVERSIDAD DEL MAGDALENA. ACTIVIDADES: 1. ORGANIZAR, GUIAR Y DIRIGIR LA CONVOCATORIA Y CONFORMACIÓN DE LA ORQUESTA SINFÓNICA DE LA UNIVERSIDAD DEL MAGDALENA. 2. COMO RESPONSABLE DE LA DIRECCIÓN MUSICAL DE LA ORQUESTA, DEBERÁ ELABORAR LA PROPUESTA ARTÍSTICA Y MUSICAL PARA LA ORQUESTA SINFÓNICA. 3. LIDERAR Y ORGANIZAR, EN TODOS LOS ASPECTOS TÉCNICOS EL PROCESO PEDAGÓGICO Y DE FORMACIÓN MUSICAL DE LA ORQUESTA SINFÓNICA DE LA UNIVERSIDAD DEL MAGDALENA. 4. ORIENTAR UNA ESTRATEGIA DE APOYO AL SISTEMA DE MUSEOS PARA EL DESARROLLO DE ACTIVIDADES CULTURALES DEL ÁREA DE LAS ARTES MUSICALES EN LAS DIFERENTES COMUNAS DEL DISTRITO Y EL DEPARTAMENTO DEL MAGDALENA. 5. REALIZAR LOS ARREGLOS Y PARTITURAS PARA LA ORQUESTACIÓN Y ADAPTACIÓN DE LAS OBRAS MUSICALES QUE SE REQUIERAN EN EL REPERTORIO DE LA ORQUESTA SINFÓNICA. 6. PROYECTAR EL SEGUIMIENTO, CONSOLIDACIÓN Y ENTREGA OPOR</t>
  </si>
  <si>
    <t>CO1.REQ.7547841</t>
  </si>
  <si>
    <t>OPSP-VIN-0031-2025</t>
  </si>
  <si>
    <t>https://community.secop.gov.co/Public/Tendering/OpportunityDetail/Index?noticeUID=CO1.NTC.7438482</t>
  </si>
  <si>
    <t>JULIETH PAOLA OSORIO DE LA HOZ</t>
  </si>
  <si>
    <t>PRESTAR SERVICIOS PROFESIONALES EN EL CENTRO DE INVESTIGACIÓN EN ALTO RENDIMIENTO DEPORTIVO Y ESTUDIOS BIOMÉDICOS DE LA UNIVERSIDAD DEL MAGDALENA. ACTIVIDADES: 1. APOYAR DESDE SU ROL PROFESIONAL EN EL ALCANCE DE LOS OBJETIVOS DEL CENTRO DE INVESTIGACIÓN EN ALTO RENDIMIENTO DEPORTIVO Y ESTUDIOS BIOMÉDICOS DE LA UNIVERSIDAD DEL MAGDALENA. 2. ORGANIZAR LA RECEPCIÓN Y EL AGENDAMIENTO DE LOS CONSULTANTES QUE SOLICITEN LOS SERVICIOS EN SPORTSCI. 3. CONTRIBUIR CON EL RASTREO DE CONVOCATORIAS Y PROYECTOS NACIONALES E INTERNACIONALES EN COLAB EN LOS QUE SPORTSCI PUEDA PARTICIPAR. 4. ACOMPAÑAR LOS EVENTOS QUE PROGRAME EL CENTRO TANTO DENTRO COMO FUERA DE SU LUGAR DE TRABAJO. 5. ORGANIZAR LAS BASES DE DATOS Y LAS MATRICES ESTADÍSTICAS GENERADAS POR EL FLUJO DE CONSULTAS REQUERIDAS EN SPORTSCI. 6. APOYAR EN EL MANEJO Y USO DE SOFTWARE DE SPORTSCI DE AGENDAMIENTO Y FACTURACIÓN DE LOS SERVICIOS. 7. APOYAR EL PROCESO DE CALIDAD Y GESTIÓN DOCUMENTAL REGIS</t>
  </si>
  <si>
    <t>CO1.REQ.7547150</t>
  </si>
  <si>
    <t>OPSP-VIN-0030-2025</t>
  </si>
  <si>
    <t>https://community.secop.gov.co/Public/Tendering/OpportunityDetail/Index?noticeUID=CO1.NTC.7438462</t>
  </si>
  <si>
    <t>JHONATAN  CARDENAS COLLAZOS</t>
  </si>
  <si>
    <t>APOYAR CON LA COORDINACIÓN DEL ÁREA DE PSICOLOGÍA EN EL CENTRO DE INVESTIGACIÓN EN ALTO RENDIMIENTO DEPORTIVO Y ESTUDIOS BIOMÉDICOS DE LA UNIVERSIDAD DEL MAGDALENA. ACTIVIDADES: 1. COOPERAR DESDE SU ÁREA DE ESPECIALIDAD EN LA CONSECUCIÓN DE LOS OBJETIVOS DEL CENTRO DE INVESTIGACIÓN EN ALTO RENDIMIENTO DEPORTIVO Y ESTUDIOS BIOMÉDICOS DE LA UNIVERSIDAD DE MAGDALENA. 2. COLABORAR EN LA COORDINACIÓN, DEL DEPARTAMENTO DEL ÁREA DE PSICOLOGÍA DEPORTIVA DE SPORTSCI. 3. FAVORECER LA CREACIÓN DE LOS PROGRAMAS RELACIONADOS CON LA ATENCIÓN EN PSICOLOGÍA DEPORTIVA DE SPORTSCI. 4. APOYAR EN EL DISEÑO DE LOS PROTOCOLOS DE ATENCIÓN ESPECIALIZADA A LOS CONSULTANTES INTERNOS Y EXTERNOS CON LOS QUE TRABAJE SPORTSCI. 5. ACONSEJAR Y SUGERIR PROPUESTAS DE INVESTIGACIÓN DENTRO DE SU ÁREA DE ESTUDIO QUE FAVOREZCAN LA PRODUCCIÓN CIENTÍFICA DE SPORTSCI. 6. ELABORAR LOS INFORMES COHERENTES A LA GESTIÓN DEL ÁREA PSICOLÓGICA DEL DEPORTE, EL INFORME DEBE TENER ANEXOS E</t>
  </si>
  <si>
    <t>CO1.REQ.7547110</t>
  </si>
  <si>
    <t>OPSP-VIN-0029-2025</t>
  </si>
  <si>
    <t>https://community.secop.gov.co/Public/Tendering/OpportunityDetail/Index?noticeUID=CO1.NTC.7438451</t>
  </si>
  <si>
    <t xml:space="preserve">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LA VICERRECTORÍA DE INVESTIGACIÓN. 5. APOYAR A LA DIRECCIÓN DE GESTIÓN DEL CONOCIMIENTO EN EL PROCESO </t>
  </si>
  <si>
    <t>CO1.REQ.7546764</t>
  </si>
  <si>
    <t>OPSP-VIN-0028-2025</t>
  </si>
  <si>
    <t>https://community.secop.gov.co/Public/Tendering/OpportunityDetail/Index?noticeUID=CO1.NTC.7438443</t>
  </si>
  <si>
    <t>RAMIRO ANDRES ROMERO MANJARRES</t>
  </si>
  <si>
    <t>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EL SEGUIMIENTO DE LAS ACTIVIDADES PROGRAMADAS Y LOS PRODUCTOS COMPROMETIDOS EN LOS PROYECTOS DE INVESTIGACIÓN. 4. APOYAR A LA DIRECCIÓN DE GESTIÓN DEL CONOCIMIENTO EN EL SEGUIMIENTO DE LA EJECUCIÓN FINANCIERA EN LOS PROYECTOS DE INVESTIGACIÓN DE LA VICERRECTORÍA DE INVESTIGACIÓN. 5. APOYAR A LA DIRECCIÓN DE GESTIÓN DEL CONOCIMIENTO EN EL PROCESO</t>
  </si>
  <si>
    <t>CO1.REQ.7546738</t>
  </si>
  <si>
    <t>OPSP-VIN-0027-2025</t>
  </si>
  <si>
    <t>https://community.secop.gov.co/Public/Tendering/OpportunityDetail/Index?noticeUID=CO1.NTC.7430111</t>
  </si>
  <si>
    <t>DALIANYS  DE JESUS  PASTRANA  MARTINEZ</t>
  </si>
  <si>
    <t>PRESTAR LOS SERVICIOS PROFESIONALES COMO CONTADORA PÚBLICA EN LA VICERRECTORIA DE INVESTIGACIÓN DE LA UNIVERSIDAD DEL MAGDALENA. ACTIVIDADES: 1. APOYAR EN LA ELABORACIÓN DE CUENTAS POR PAGAR Y OBLIGACIONES PRESUPUESTALES DE LOS TRÁMITES DE PAGOS RECIBIDOS EN EL GRUPO DE CONTABILIDAD POR PARTE DE LA VICERRECTORIA DE INVESTIGACIÓN. 2. APOYAR EN LA ELABORACIÓN DE LOS INFORMES FINANCIEROS DE AVANCES Y FINALES DE PROYECTOS. 3. APOYAR EN LA ELABORACIÓN Y EXPEDICIÓN DE CERTIFICADOS DE PAZ Y SALVO DE AVANCES, AUTORIZADOS POR LA VICERRECTORÍA DE INVESTIGACIÓN. 4. APOYAR EN LA REVISIÓN DE LOS DOCUMENTOS DE AVANCES RECIBIDOS EN EL GRUPO DE CONTABILIDAD. 5. APOYAR EN LAS ASESORÍAS A LOS PROFESORES Y FUNCIONARIOS EN EL PROCESO DE LEGALIZACIÓN DE AVANCES. 6. LIQUIDAR LOS IMPUESTOS Y EXPEDIR EL RECIBO DE PAGO DE LOS AVANCES A LEGALIZAR. 7. APOYAR EN LA REVISIÓN Y ELABORACIÓN DE CUENTAS POR PAGAR CORRESPONDIENTES A LOS REINTEGROS DE DINEROS RECIBIDOS Y NO</t>
  </si>
  <si>
    <t>CO1.REQ.7542293</t>
  </si>
  <si>
    <t>OPSP-VIN-0026-2025</t>
  </si>
  <si>
    <t>https://community.secop.gov.co/Public/Tendering/OpportunityDetail/Index?noticeUID=CO1.NTC.7429902</t>
  </si>
  <si>
    <t>STELLA JUDITH SALAS SALAZAR</t>
  </si>
  <si>
    <t>CO1.REQ.7542232</t>
  </si>
  <si>
    <t>OPSP-VIN-0025-2025</t>
  </si>
  <si>
    <t>https://community.secop.gov.co/Public/Tendering/OpportunityDetail/Index?noticeUID=CO1.NTC.7429174</t>
  </si>
  <si>
    <t>DAVID ENRIQUE LOPEZ ALFARO</t>
  </si>
  <si>
    <t>PRESTAR LOS SERVICIOS PROFESIONALES EN LA DIRECCIÓN DE GESTIÓN DEL CONOCIMIENTO. ACTIVIDADES: 1. APOYAR A LA DIRECCIÓN DE GESTIÓN DEL CONOCIMIENTO EN LA INSCRIPCIÓN, REGISTRO COMPLETO Y ACTUALIZACIÓN DEL
ESTADO DE LOS PROYECTOS EN EL SISTEMA DE INFORMACIÓN DE LA VICERRECTORÍA DE INVESTIGACIÓN. 2. APOYAR A LA
DIRECCIÓN DE GESTIÓN DEL CONOCIMIENTO EN LA ELABORACIÓN DE LAS ACTAS DE INICIO, SUSPENSIÓN, REINICIO Y PRÓRROGAS, ASÍ COMO OTROS DOCUMENTOS QUE SEAN REQUERIDOS DURANTE EL INICIO, EJECUCIÓN Y FINALIZACIÓN DE LOS PROYECTOS DE INVESTIGACIÓN. 3. APOYAR A LA DIRECCIÓN DE GESTIÓN DEL CONOCIMIENTO EN LA COMPILACIÓN Y SEGUIMIENTO DE LAS ACTIVIDADES PROGRAMADAS Y LOS PRODUCTOS COMPROMETIDOS EN LOS PROYECTOS DE INVESTIGACIÓN. 4. APOYAR A LA DIRECCIÓN DE GESTIÓN DEL CONOCIMIENTO EN EL SEGUIMIENTO PRESUPUESTAL, REALIZANDO MONITOREO DE LOS SALDOS DE LOS RUBROS DEL PRESUPUESTO Y ELABORANDO UN BALANCE MENSUAL SOBRE LA EJECUCIÓN PRESUPUESTAL TOTAL. 5.</t>
  </si>
  <si>
    <t>CO1.REQ.7541775</t>
  </si>
  <si>
    <t>OPSP-VIN-0024-2025</t>
  </si>
  <si>
    <t>https://community.secop.gov.co/Public/Tendering/OpportunityDetail/Index?noticeUID=CO1.NTC.7428432</t>
  </si>
  <si>
    <t>NATALIA MARGARITA BLASCHKE EVILLA</t>
  </si>
  <si>
    <t>PRESTACION DE SERVICIOS PROFESIONALES COMO PSICOLOGA SOCIAL EN LA VICERRECTORÌA DE INVESTIGACION DE LA UNIVERSIDAD DEL MAGDALENA. ACTIVIDADES: 1. COADYUVAR EL DESARROLLO DE TALLERES Y ESPACIOS DE CO-CREACION CON LOS DIFERENTES SECTORES DE LA SOCIEDAD PARA LA FORMULACION Y CONSOLIDACION DE PROYECTOS, PROCESOS E INICIATIVAS DE APROPIACION SOCIAL DE CONOCIMIENTO. 2. APOYAR EN LA GESTION, EJECUCION Y DESARROLLO DE PROCESOS E INICIATIVAS DE APROPIACION SOCIAL DEL CONOCIMIENTO. 3. COLABORAR EN ESTABLECER LOS DI·LOGOS PREVIOS PARA GENERAR PROCESOS, INICIATIVAS Y PRODUCTOS DE APROPIACION SOCIAL DEL CONOCIMIENTO ENTRE LA UNIVERSIDAD Y LOS DIFERENTES ACTORES DEL SISTEMA DE CIENCIA, TECNOLOGÌA, INNOVACION, CREACION Y EMPRENDIMIENTO. 4. APOYAR LA REALIZACION DE INFORMES QUE SEAN RESULTADOS DE LOS TALLERES, CAPACITACIONES Y ESPACIOS DE CO-CREACION PARA GENERAR APROPIACION SOCIAL DEL CONOCIMIENTO. 5. APOYAR EN LA CONSOLIDACION DE LA MEDICION DE INICIATI</t>
  </si>
  <si>
    <t>CO1.REQ.7541729</t>
  </si>
  <si>
    <t>OPSP-VIN-0023-2025</t>
  </si>
  <si>
    <t>https://community.secop.gov.co/Public/Tendering/OpportunityDetail/Index?noticeUID=CO1.NTC.7428414</t>
  </si>
  <si>
    <t>JESUS DAVID FREYLE MARQUEZ</t>
  </si>
  <si>
    <t>PRESTACION DE SERVICIOS PROFESIONALES EN LA VICERRECTORIA DE INVESTIGACION DE LA UNIVERSIDAD DEL MAGDALENA. ACTIVIDADES: 1. APOYAR EN LA PROMOCION Y CONSOLIDACION DE LOS PROCESOS Y ESTRATEGIAS PARA LA APROPIACION SOCIAL DEL CONOCIMIENTO. 2. COADYUVAR EN LA LOGÌSTICA PARA LOS PROCESOS DE DIVULGACION P˙BLICA DE LA CIENCIA A TRAVES DE LOS CONTENIDOS AUDIOVISUALES RESULTADOS DE ACTIVIDADES DE CTEI. 3. APOYAR EL REGISTRO, CARGUE Y MEDICION DE LOS INDICADORES DE SEGUIMIENTO A LOS PROCESOS DE APROPIACION SOCIAL DEL CONOCIMIENTO. 4. APOYAR LA COORDINACION DE GRABACIONES, SALIDAS DE CAMPO Y LA LOGÌSTICA DE TALLERES DE CO-CREACION SOLICITADOS POR LA VICERRECTORÌA DE INVESTIGACION. 5. APOYAR LA CREACION Y GENERACION DE CONTENIDOS Y PRODUCTOS DE APROPIACION SOCIAL DEL CONOCIMIENTO RESULTADOS DE LAS ACTIVIDADES DE CIENCIA, TECNOLOGÌA, INNOVACION, CREACION Y EMPRENDIMIENTO (PROYECTOS, MATERIAL EDITORIAL, EVENTOS, TALLERES, CONVENIOS, ETC.). 6. ACOMPAÑAR</t>
  </si>
  <si>
    <t>CO1.REQ.7540879</t>
  </si>
  <si>
    <t>OPSP-VIN-0022-2025</t>
  </si>
  <si>
    <t>https://community.secop.gov.co/Public/Tendering/OpportunityDetail/Index?noticeUID=CO1.NTC.7429851</t>
  </si>
  <si>
    <t>BERNARDO SAADE</t>
  </si>
  <si>
    <t>TAHIS ELENA ABUABARA LARA</t>
  </si>
  <si>
    <t>PRESTAR LOS SERVICIOS PROFESIONALES COMO CONTADOR PÚBLICO EN EL GRUPO DE TESORERIA DE LA UNIVERSIDAD DEL MAGDALENA.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APOYAR EN LA ELABORACIÓN DE LOS COMPROBANTES DE INGRESOS EN SINAP DE LOS RECAUDOS POR CONCEPTO DE MATRÍCULAS, VENTA DE SERVICIOS Y OTROS. 6. APOYAR EN LA PROYECCIÓN DE LAS CERTIFICACIONES DE LOS RECAUDOS PARA LAS SOLICITUDES DE REEMBOLSO, PÉRDIDA DE RECIBOS Y VENTAS DE SERVICIOS DE LAS DISTINTAS DEPENDENCIAS DE LA UNIVERSIDAD. 7. PARTICIPAR</t>
  </si>
  <si>
    <t>CO1.REQ.7550970</t>
  </si>
  <si>
    <t>OPSP-VIN-0021-2025</t>
  </si>
  <si>
    <t>https://community.secop.gov.co/Public/Tendering/OpportunityDetail/Index?noticeUID=CO1.NTC.7429809</t>
  </si>
  <si>
    <t>LYDA CASTRO GARCIA</t>
  </si>
  <si>
    <t>MIGUEL MATEO RODRIGUEZ GARCIA</t>
  </si>
  <si>
    <t>PRESTACIÓN DE SERVICIOS PROFESIONALES COMO AUXILIAR TÉCNICO EN EL CENTRO DE GENÉTICA Y BIOLOGÍA MOLECULAR DE LA UNIVERSIDAD DEL MAGDALENA.  ACTIVIDADES: 1.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2. APOYAR A LOS ANALISTAS EN LOS PROCESOS DE LABORATORIO RELACIONADOS CON DIAGNÓSTICO MOLECULAR DE ENFERMEDADES INFECCIOSAS, VENTA DE SERVICIOS VARIOS, VIGILANCIA GENÓMICA O INVESTIGACIÓN, DESDE LA RECEPCIÓN DE LAS MUESTRAS, DESEMBALAJE, MARCAJE, EXTRACCIÓN DE ÁCIDOS NUCLEICOS, PREPARACIÓN DE MEZCLAS DE RT-PCR, MONTAJE DE ENSAYOS DE RT-PCR EN TIEMPO REAL O CONVENCIONAL, NGS, ETC. 3. APOYAR EN LA ORGANIZACIÓN DEL ARCHIVO FÍSICO Y DIGITAL DEL CENTRO. 4. PAR</t>
  </si>
  <si>
    <t>CO1.REQ.7550909</t>
  </si>
  <si>
    <t>OPSP-VIN-0020-2025</t>
  </si>
  <si>
    <t>https://community.secop.gov.co/Public/Tendering/OpportunityDetail/Index?noticeUID=CO1.NTC.7427163</t>
  </si>
  <si>
    <t>GINA SOFIA MORENO CRESPO</t>
  </si>
  <si>
    <t>PRESTACIÓN DE SERVICIOS PROFESIONALES COMO LÍDER DE CALIDAD EN EL CENTRO DE GENÉTICA Y BIOLOGÍA MOLECULAR DE LA UNIVERSIDAD DEL MAGDALENA.  ACTIVIDADES: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ASI COMO A LA IMPLEMENTACIÓN Y CUMPLIMIENTO DE NORMAS TÉCNICAS Y ESTÁNDARES DE CALIDAD EN LA RED DEPARTAMENTAL. 4. ORGANIZAR EL ARCHIVO FÍSICO Y DIGITAL DEL CENTRO Y APOYAR EN EL BUE</t>
  </si>
  <si>
    <t>CO1.REQ.7548234</t>
  </si>
  <si>
    <t>OPSP-VIN-0019-2025</t>
  </si>
  <si>
    <t>https://community.secop.gov.co/Public/Tendering/OpportunityDetail/Index?noticeUID=CO1.NTC.7426465</t>
  </si>
  <si>
    <t>ANGELLY PAOLA CASTRO SUAREZ</t>
  </si>
  <si>
    <t>PRESTACIÓN DE SERVICIOS PROFESIONALES COMO INGENIERA INDUSTRIAL PARA LA COORDINACIÓN ADMINISTRATIVA DEL CENTRO DE GENÉTICA Y BIOLOGÍA MOLECULAR DE LA UNIVERSIDAD DEL MAGDALENA.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t>
  </si>
  <si>
    <t>CO1.REQ.7547489</t>
  </si>
  <si>
    <t>OPSP-VIN-0018-2025</t>
  </si>
  <si>
    <t>https://community.secop.gov.co/Public/Tendering/OpportunityDetail/Index?noticeUID=CO1.NTC.7425961</t>
  </si>
  <si>
    <t>ANGEL MANUEL OVIEDO MARQUEZ</t>
  </si>
  <si>
    <t>PRESTACIÓN DE SERVICIOS PROFESIONALES COMO ANALISTA DE LABORATORIO EN EL CENTRO DE GENÉTICA Y BIOLOGÍA MOLECULAR DE LA UNIVERSIDAD DEL MAGDALENA. ACTIVIDADES: 1. COADYUVAR EN EL PROCESO DE DIAGNÓSTICO MOLECULAR Y GENÓMICA, REALIZANDO LAS ACTIVIDADES DESDE LA TOMA O RECEPCIÓN DE LAS MUESTRAS, DESEMBALAJE, MARCAJE, EXTRACCIÓN DE ÁCIDOS NUCLEICOS, PREPARACIÓN DE MEZCLAS DE RT-PCR, MONTAJE DE ENSAYOS DE RT-PCR EN TIEMPO REAL Y SECUENCIACIÓN DE ÚLTIMA GENERACIÓN EN APLICACIONES DE METABARCODING, ADN AMBIENTAL Y SECUENCIACIÓN DE GENOMAS VIRALES, EJECUTANDO LA INTERPRETACIÓN, ANÁLISIS,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 EN EL DISEÑO, ELABORACIÓN Y ACT</t>
  </si>
  <si>
    <t>CO1.REQ.7541192</t>
  </si>
  <si>
    <t>OPSP-VIN-0017-2025</t>
  </si>
  <si>
    <t>https://community.secop.gov.co/Public/Tendering/OpportunityDetail/Index?noticeUID=CO1.NTC.7425934</t>
  </si>
  <si>
    <t>LUIS  TAMARA RUIZ</t>
  </si>
  <si>
    <t>PRESTACION DE SERVICIOS PROFESIONALES EN LA VICERRECTORÌA DE INVESTIGACION DE LA UNIVERSIDAD DEL MAGDALENA. ACTIVIDADES: 1. APOYAR EN LA GESTION Y PROMOCION DE PROCESOS E INICIATIVAS DE APROPIACION SOCIAL DEL CONOCIMIENTO GENERADAS DESDE LOS ACTORES DEL SICTICE. 2. COADYUVAR EN LA EJECUCION DE LA PRODUCCION AUDIOVISUAL Y DESARROLLO DE LAS PIEZAS AUDIOVISUALES REQUERIDAS POR LA VICERRECTORÌA DE INVESTIGACION Y SUS UNIDADES. 3. APOYAR EN EL
ACOMPAÑAMIENTO DE LAS ACTIVIDADES DE GRABACION CON C·MARA FIJA, DE VIDEO, DRONES Y DEM·S EQUIPOS. 4. COADYUVAR EN LA COORDINACION Y EJECUCION DE GRABACIONES DE IM·GENES PARA LOS MATERIALES AUDIOVISUALES REQUERIDOS POR LA VICERRECTORÌA DE INVESTIGACION Y SUS UNIDADES. 5. APOYAR EL MONTAJE DE IMAGENES PARA VIDEOS Y ANIMACION DE CONTENIDO REQUERIDOS POR LA VICERRECTORIA DE INVESTIGACION Y SUS UNIDADES. 6. COADYUVAR EN LOS PROCESOS DE EDICION Y POSTPRODUCCION DE MATERIALES AUDIOVISUALES REQUERIDAS POR LA VICE</t>
  </si>
  <si>
    <t>CO1.REQ.7540882</t>
  </si>
  <si>
    <t>OPSP-VIN-0016-2025</t>
  </si>
  <si>
    <t>https://community.secop.gov.co/Public/Tendering/OpportunityDetail/Index?noticeUID=CO1.NTC.7437798</t>
  </si>
  <si>
    <t>FABIAN ANDRES MARTINEZ GUERRERO</t>
  </si>
  <si>
    <t>PRESTACIÓN DE SERVICIOS PROFESIONALES EN LA VICERRECTORÍA DE INVESTIGACIÓN DE LA UNIVERSIDAD DEL MAGDALENA.ACTIVIDADES: 1. APOYAR EN LA GESTIÓN Y PROMOCIÓN DE PROCESOS E INICIATIVAS DE APROPIACIÓN SOCIAL DEL CONOCIMIENTO GENERADAS DESDE LOS ACTORES DEL SICTICE. 2. COADYUVAR EN LA EJECUCIÓN DE LA PRODUCCIÓN AUDIOVISUAL Y DESARROLLO DE LAS PIEZAS AUDIOVISUALES REQUERIDAS POR LA VICERRECTORÍA DE INVESTIGACIÓN Y SUS UNIDADES. 3. APOYAR EN EL ACOMPAÑAMIENTO DE LAS ACTIVIDADES DE GRABACIÓN CON CÁMARA FIJA, DE VIDEO, DRONES Y DEMÁS EQUIPOS. 4. COADYUVAR EN LA COORDINACIÓN Y EJECUCIÓN DE GRABACIONES DE IMÁGENES PARA LOS MATERIALES AUDIOVISUALES REQUERIDOS POR LA VICERRECTORÍA DE INVESTIGACIÓN Y SUS UNIDADES. 5. APOYAR EL MONTAJE DE IMÁGENES PARA VIDEOS Y ANIMACIÓN DE CONTENIDO REQUERIDOS POR LA VICERRECTORÍA DE INVESTIGACIÓN Y SUS UNIDADES. 6. COADYUVAR EN LOS PROCESOS DE EDICIÓN Y POSTPRODUCCIÓN DE MATERIALES AUDIOVISUALES REQUERIDAS POR LA VICER</t>
  </si>
  <si>
    <t>CO1.REQ.7541590</t>
  </si>
  <si>
    <t>OPSP-VIN-0015-2025</t>
  </si>
  <si>
    <t>https://community.secop.gov.co/Public/Tendering/OpportunityDetail/Index?noticeUID=CO1.NTC.7437769</t>
  </si>
  <si>
    <t>HEYDI VIVIANA PEREZ FEDRICH</t>
  </si>
  <si>
    <t>PRESTAR LOS SERVICIOS PROFESIONALES EN LA DIRECCIÓN DE GESTIÓN DEL CONOCIMIENTO. ACTIVIDADES: 1. APOYAR A LA DIRECCIÓN DE GESTIÓN DEL CONOCIMIENTO EN LOS PROCESOS RELACIONADOS CON PERMISOS AMBIENTALES QUE SEAN REQUERIDOS POR LOS PROYECTOS DE INVESTIGACIÓN DE LA VICERRECTORÍA DE INVESTIGACIÓN. 2. APOYAR A LA DIRECCIÓN DE GESTIÓN DEL CONOCIMIENTO EN LA ASESORÍA A INVESTIGADORES, ESTUDIANTES, UNIDADES O DEPENDENCIAS EN LOS TEMAS RELACIONADOS CON PERMISOS AMBIENTALES Y AFINES, ASÍ APOYAR EL DESARROLLO DE SOCIALIZACIONES CON INVESTIGADORES E INVESTIGADORAS. 3. APOYAR A LA DIRECCIÓN DE GESTIÓN DEL CONOCIMIENTO EN LAS ACTIVIDADES Y TRÁMITES QUE SEAN REQUERIDOS PARA MANTENER VIGENTE EL PERMISO MARCO DE RECOLECCIÓN OTORGADO A LA UNIVERSIDAD DEL MAGDALENA. 4. APOYAR A LA DIRECCIÓN DE GESTIÓN DEL CONOCIMIENTO EN LAS ACTIVIDADES Y TRÁMITES QUE SEAN REQUERIDAS POR EL MINISTERIO DE AMBIENTE Y DESARROLLO SOSTENIBLE CON RESPECTO AL CONTRATO DE ACCESO A RE</t>
  </si>
  <si>
    <t>CO1.REQ.7541572</t>
  </si>
  <si>
    <t>OPSP-VIN-0014-2025</t>
  </si>
  <si>
    <t>https://community.secop.gov.co/Public/Tendering/OpportunityDetail/Index?noticeUID=CO1.NTC.7437733</t>
  </si>
  <si>
    <t>CARLOS  LOPEZ GARGIOLI</t>
  </si>
  <si>
    <t>PRESTAR LOS SERVICIOS PROFESIONALES EN LA DIRECCIÓN DE GESTIÓN DEL CONOCIMIENTO. ACTIVIDADES: 1. APOYAR A LA DIRECCIÓN DE GESTIÓN DEL CONOCIMIENTO EN EL MAPEO DE COOPERANTES EN EL REGISTRO DE LAS CONVOCATORIAS NACIONALES E INTERNACIONALES QUE FINANCIAN PROYECTOS, MOVILIDADES, BECAS, CURSOS CORTOS, ESTANCIAS Y SIMILARES EN COLAB, ASÍ COMO SU DIVULGACIÓN POR CORREO ELECTRÓNICO A LA COMUNIDAD UNIVERSITARIA. 2. APOYAR A LA DIRECCIÓN DE GESTIÓN DEL CONOCIMIENTO EN LA COMPILACIÓN DOCUMENTAL DE LAS PROPUESTAS DE INVESTIGACIÓN, PROYECTOS APROBADOS Y TRABAJOS DE GRADO QUE SE PRESENTEN EN CONVOCATORIAS FONCIENCIAS, ASÍ COMO LA DOCUMENTACIÓN, PRESUPUESTO Y SOPORTES. 3. APOYAR A LA DIRECCIÓN DE GESTIÓN DEL CONOCIMIENTO EN LA CONSTRUCCIÓN DE MATRICES DE PROPUESTAS PRESENTADAS EN CONVOCATORIAS INTERNAS Y EXTERNAS, PROYECTOS Y TRABAJOS DE GRADO PRESENTADOS EN CONVOCATORIAS FONCIENCIAS, ASÍ COMO LA GENERACIÓN DE ESTADÍSTICAS Y BALANCES, ASÍ COMO INFORMACI</t>
  </si>
  <si>
    <t>CO1.REQ.7541546</t>
  </si>
  <si>
    <t>OPSP-VIN-0013-2025</t>
  </si>
  <si>
    <t>https://community.secop.gov.co/Public/Tendering/OpportunityDetail/Index?noticeUID=CO1.NTC.7425842</t>
  </si>
  <si>
    <t>JOAQUIN ANTONIO PERDOMO VEGA</t>
  </si>
  <si>
    <t>CO1.REQ.7541525</t>
  </si>
  <si>
    <t>OPSP-VIN-0012-2025</t>
  </si>
  <si>
    <t>https://community.secop.gov.co/Public/Tendering/OpportunityDetail/Index?noticeUID=CO1.NTC.7425832</t>
  </si>
  <si>
    <t>ROSANA  CASTRO BROCHERO</t>
  </si>
  <si>
    <t>CO1.REQ.7541263</t>
  </si>
  <si>
    <t>OPSP-VIN-0011-2025</t>
  </si>
  <si>
    <t>https://community.secop.gov.co/Public/Tendering/OpportunityDetail/Index?noticeUID=CO1.NTC.7425851</t>
  </si>
  <si>
    <t>ANA CAMARGO VELÁSQUEZ</t>
  </si>
  <si>
    <t>BEATRIZ ELENA MEDINA DIAZ</t>
  </si>
  <si>
    <t>PRESTAR SERVICIOS PROFESIONALES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SEGUIMIENTO DEL PROCESO DE PAGO DE LAS</t>
  </si>
  <si>
    <t>CO1.REQ.7540654</t>
  </si>
  <si>
    <t>OPSP-VIN-0010-2025</t>
  </si>
  <si>
    <t>https://community.secop.gov.co/Public/Tendering/OpportunityDetail/Index?noticeUID=CO1.NTC.7425289</t>
  </si>
  <si>
    <t>ALVARO DE JESUS ORTIZ PADILLA</t>
  </si>
  <si>
    <t>PRESTAR LOS SERVICIOS PROFESIONALES COMO INGENIERO INDUSTRIAL EN LA VICERRECTORÍA DE INVESTIGACIÓN. ACTIVIDADES: 1. APOYAR EN LA VERIFICACIÓN DE LOS DOCUMENTOS SOPORTES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t>
  </si>
  <si>
    <t>CO1.REQ.7540491</t>
  </si>
  <si>
    <t>OPSP-VIN-0009-2025</t>
  </si>
  <si>
    <t>https://community.secop.gov.co/Public/Tendering/OpportunityDetail/Index?noticeUID=CO1.NTC.7425283</t>
  </si>
  <si>
    <t>LIZETH CAROLINA LOZANO VASQUEZ</t>
  </si>
  <si>
    <t>PRESTAR LOS SERVICIOS PROFESIONALES COMO INGENIERA INDUSTRIAL EN LA VICERRECTORÍA DE INVESTIGACIÓN. PARA EL CUMPLIMIENTO DEL OBJETO, EL CONTRATISTA SE COMPROMETE A CUMPLIR CON LAS SIGUIENTES ACTIVIDADES: 1. APOYAR EN LA VERIFICACIÓN DE LOS DOCUMENTOS SOPORTES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t>
  </si>
  <si>
    <t>CO1.REQ.7540243</t>
  </si>
  <si>
    <t>OPSP-VIN-0008-2025</t>
  </si>
  <si>
    <t>https://community.secop.gov.co/Public/Tendering/OpportunityDetail/Index?noticeUID=CO1.NTC.7425262</t>
  </si>
  <si>
    <t>RAY JESUS FANDIÑO GARCIA</t>
  </si>
  <si>
    <t>PRESTAR LOS SERVICIOS COMO PROFESIONAL EN NEGOCIOS INTERNACIONALES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t>
  </si>
  <si>
    <t>CO1.REQ.7540808</t>
  </si>
  <si>
    <t>OPSP-VIN-0007-2025</t>
  </si>
  <si>
    <t>https://community.secop.gov.co/Public/Tendering/OpportunityDetail/Index?noticeUID=CO1.NTC.7425238</t>
  </si>
  <si>
    <t>JUAN CARLOS RESTREPO CUELLAR</t>
  </si>
  <si>
    <t>PRESTAR LOS SERVICIOS PROFESIONALES COMO INGENIERO INDUSTRIAL EN LA VICERRECTORÍA DE INVESTIGACIÓN.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SERVICIOS PARA LOS PROYECTOS DE INVESTIGACIÓN. 6. APOYAR EN LA REVISIÓN, SEGUIMIE</t>
  </si>
  <si>
    <t>CO1.REQ.7540058</t>
  </si>
  <si>
    <t>OPSP-VIN-0006-2025</t>
  </si>
  <si>
    <t>https://community.secop.gov.co/Public/Tendering/OpportunityDetail/Index?noticeUID=CO1.NTC.7425217</t>
  </si>
  <si>
    <t>ADALBERTO  DUICA BARRERA</t>
  </si>
  <si>
    <t>PRESTAR LOS SERVICIOS PROFESIONALES COMO INGENIERO INDUSTRIAL EN LA VICERRECTORÍA DE INVESTIGACIÓN. ACTIVIDADES: 1. APOYAR EN LA ELABORAR DE LOS FORMATOS DE SOLICITUDES DE CDP, DE AFECTACIONES PRESUPUESTALES Y DE TRASLADOS INTERNOS ENTRE RUBROS PARA LOS PROYECTOS DE INVESTIGACIÓN O DEL PLAN DE ACCIÓN INSTITUCIONAL. 2. APOYAR VERIFICACIÓN DE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ENVIAR A LA DIRECCIÓN DE TALENTO HUMANO EL LISTADO DE LOS CONTRATISTAS PARA QUE SEAN AFILIADOS A LA ARL. 5. INFORMAR A LOS SUPERVISORES, CONTRATISTAS Y A LAS UNIDADES DE GESTIÓN DE CTEL, LA EXPEDICIÓN DE LAS ORDENES DE GASTO. 6.</t>
  </si>
  <si>
    <t>CO1.REQ.7539871</t>
  </si>
  <si>
    <t>OPSP-VIN-0005-2025</t>
  </si>
  <si>
    <t>https://community.secop.gov.co/Public/Tendering/OpportunityDetail/Index?noticeUID=CO1.NTC.7425203</t>
  </si>
  <si>
    <t>MONICA ISABEL CALDERON SOLANO</t>
  </si>
  <si>
    <t>PRESTAR LOS SERVICIOS PROFESIONALES COMO ADMINISTRADOR DE EMPRESAS EN LA VICERRECTORÍA DE INVESTIGACIÓN. PARA EL CUMPLIMIENTO DEL OBJETO, EL CONTRATISTA SE COMPROMETE A CUMPLIR CON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t>
  </si>
  <si>
    <t>CO1.REQ.7539822</t>
  </si>
  <si>
    <t>OPSP-VIN-0004-2025</t>
  </si>
  <si>
    <t>https://community.secop.gov.co/Public/Tendering/OpportunityDetail/Index?noticeUID=CO1.NTC.7424791</t>
  </si>
  <si>
    <t>ANGIE CAROLINA SERNA CARVAJAL</t>
  </si>
  <si>
    <t>PRESTAR SERVICIOS PROFESIONALES EN LA VICERRECTORÍA DE INVESTIGACIÓN. PARA EL CUMPLIMIENTO DEL OBJETO EL CONTRATISTA SE COMPROMETE A CUMPLIR CON EL APOYO EN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t>
  </si>
  <si>
    <t>CO1.REQ.7539516</t>
  </si>
  <si>
    <t>OPSP-VIN-0003-2025</t>
  </si>
  <si>
    <t>https://community.secop.gov.co/Public/Tendering/OpportunityDetail/Index?noticeUID=CO1.NTC.7424780</t>
  </si>
  <si>
    <t xml:space="preserve">MARIO ANDRES NAVARRO TANO </t>
  </si>
  <si>
    <t>PRESTAR SERVICIOS PROFESIONALES EN LA VICERRECTORÍA DE INVESTIGACIÓN. PARA EL CUMPLIMIENTO DEL OBJETO EL CONTRATISTA SE COMPROMETE A CUMPLIR CON EL APOYO EN LAS SIGUIENTES ACTIVIDADES: 1. APOYAR EN LA VERIFICACIÓN DE LOS DOCUMENTOS SOPORTE DE LAS HOJAS DE VIDA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ENVIAR A LA DIRECCIÓN DE TALENTO HUMANO EL LISTADO DE LOS CONTRATISTAS PARA QUE SEAN AFILIADOS A LA ARL. 4. INFORMAR A LOS SUPERVISORES, CONTRATISTAS Y A LAS UNIDADES
DE GESTIÓN DE CTEL, LA EXPEDICIÓN DE LAS ORDENES DE GASTO. 5. APOYAR A LOS INVESTIGADORES EN LA REALIZACIÓN DE SONDEOS COMERCIALES DE PRODUCTOS, BIENES Y SERVICIO</t>
  </si>
  <si>
    <t>CO1.REQ.7539095</t>
  </si>
  <si>
    <t>OPSP-VIN-0002-2025</t>
  </si>
  <si>
    <t>https://community.secop.gov.co/Public/Tendering/OpportunityDetail/Index?noticeUID=CO1.NTC.7424764</t>
  </si>
  <si>
    <t>MANUEL ALEJANDRO UMAÑA GRANADOS</t>
  </si>
  <si>
    <t>PRESTAR LOS SERVICIOS PROFESIONALES COMO ABOGADO EN LA VICERRECTORÍA DE INVESTIGACIÓN. PARA EL CUMPLIMIENTO DEL OBJETO EL CONTRATISTA SE COMPROMETE A CUMPLIR CON EL APOYO EN LAS SIGUIENTES ACTIVIDADES: 1. PROYECTAR Y/O REVISAR LOS CONVENIOS O CONTRATOS QUE SUSCRIBA, MODIFIQUE, TERMINE Y LIQUIDE EL VICERRECTOR DE INVESTIGACIÓN EN NOMBRE DE LA UNIVERSIDAD DEL MAGDALENA. 2. REVISAR PARA LA APROBACIÓN Y EFECTIVIDAD DE LAS GARANTÍAS, LAS PÓLIZAS DE CUMPLIMIENTO SOLICITADAS POR LA VICERRECTORÍA DE INVESTIGACIÓN CUANDO SE REQUIERAN EN CALIDAD DE CONTRATANTE Y/O CONTRATISTA. 3. PROYECTAR Y/O REVISAR LOS ACTOS ADMINISTRATIVOS QUE EXPIDA EL VICERRECTOR DE INVESTIGACIÓN. 4. REALIZAR LA ASESORÍA EN LA GESTIÓN JURÍDICA Y CONTRACTUAL EN LA VICERRECTORÍA DE INVESTIGACIÓN Y EN SUS DEPENDENCIAS ADSCRITAS.
5. REVISAR LAS ÓRDENES DE GASTO EXPEDIDAS POR EL VICERRECTOR DE INVESTIGACIÓN. 6. VERIFICAR Y APROBAR LOS DOCUMENTOS PRECONTRACTUALES Y LA INFORMACIÓN GE</t>
  </si>
  <si>
    <t>CO1.REQ.7539059</t>
  </si>
  <si>
    <t>OPSP-VIN-0001-2025</t>
  </si>
  <si>
    <t>Vicerrectoría de Investigación</t>
  </si>
  <si>
    <t>1650000000 - 1650000000</t>
  </si>
  <si>
    <t>OPSP-CREO-0038-2025</t>
  </si>
  <si>
    <t>OPS-VAC-0001-2025</t>
  </si>
  <si>
    <r>
      <t xml:space="preserve"> FORTALECER LOS PROCESOS LOGÍSTICOS Y ORGANIZATIVOS DE LAS ACTIVIDADES RELACIONADAS CON EL FUNCIONAMIENTO DE LOS POSGRADOS DE LA FACULTAD DE HUMANIDADES PARA EL PERIODO ACADÉMICO 2025-I. A TRAVÉS DE LA IMPLEMENTACIÓN DE LAS SIGUIENTES ACTIVIDADES </t>
    </r>
    <r>
      <rPr>
        <b/>
        <sz val="10"/>
        <rFont val="Calibri"/>
        <family val="2"/>
        <scheme val="minor"/>
      </rPr>
      <t xml:space="preserve">1. </t>
    </r>
    <r>
      <rPr>
        <sz val="10"/>
        <rFont val="Calibri"/>
        <family val="2"/>
        <scheme val="minor"/>
      </rPr>
      <t xml:space="preserve">APOYAR A LA DECANA CON EL CUMPLIMIENTO DE LOS PROCESOS ACADÉMICO-ADMINISTRATIVOS Y OPERATIVOS DE LOS PROGRAMAS DE LA FACULTAD DE HUMANIDADES. </t>
    </r>
    <r>
      <rPr>
        <b/>
        <sz val="10"/>
        <rFont val="Calibri"/>
        <family val="2"/>
        <scheme val="minor"/>
      </rPr>
      <t xml:space="preserve">2. </t>
    </r>
    <r>
      <rPr>
        <sz val="10"/>
        <rFont val="Calibri"/>
        <family val="2"/>
        <scheme val="minor"/>
      </rPr>
      <t xml:space="preserve">APOYAR A LA DECANA EN LA ELABORACIÓN DEL PRESUPUESTO DE LOS PROGRAMAS DE POSGRADOS DE LA FACULTAD DE HUMANIDADES. </t>
    </r>
    <r>
      <rPr>
        <b/>
        <sz val="10"/>
        <rFont val="Calibri"/>
        <family val="2"/>
        <scheme val="minor"/>
      </rPr>
      <t xml:space="preserve">3. </t>
    </r>
    <r>
      <rPr>
        <sz val="10"/>
        <rFont val="Calibri"/>
        <family val="2"/>
        <scheme val="minor"/>
      </rPr>
      <t xml:space="preserve">APOYAR A LA DECANA EN LA GESTIÓN DE TODO EL PROCESO DE INSCRIPCIÓN, MATRÍCULA Y GRADO DE LOS ESTUDIANTES DE POSGRADO DE LA FACULTAD DE HUMANIDADES </t>
    </r>
    <r>
      <rPr>
        <b/>
        <sz val="10"/>
        <rFont val="Calibri"/>
        <family val="2"/>
        <scheme val="minor"/>
      </rPr>
      <t xml:space="preserve">4. </t>
    </r>
    <r>
      <rPr>
        <sz val="10"/>
        <rFont val="Calibri"/>
        <family val="2"/>
        <scheme val="minor"/>
      </rPr>
      <t xml:space="preserve">APOYAR A LA DECANA EN LA ACTUALIZACIÓN DE LA DOCUMENTACIÓN Y DEL REGISTRO DE LA INFORMACIÓN DE LOS ESTUDIANTES DE CADA UNO DE LOS PROGRAMAS DE POSGRADOS DE LA FACULTAD. </t>
    </r>
    <r>
      <rPr>
        <b/>
        <sz val="10"/>
        <rFont val="Calibri"/>
        <family val="2"/>
        <scheme val="minor"/>
      </rPr>
      <t xml:space="preserve">5. </t>
    </r>
    <r>
      <rPr>
        <sz val="10"/>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rFont val="Calibri"/>
        <family val="2"/>
        <scheme val="minor"/>
      </rPr>
      <t xml:space="preserve">6. </t>
    </r>
    <r>
      <rPr>
        <sz val="10"/>
        <rFont val="Calibri"/>
        <family val="2"/>
        <scheme val="minor"/>
      </rPr>
      <t xml:space="preserve">APOYAR A LA DECANA EN EL TRÁMITE DE VINCULACIÓN DE DOCENTES A LOS PROGRAMAS DE LA FACULTAD. </t>
    </r>
    <r>
      <rPr>
        <b/>
        <sz val="10"/>
        <rFont val="Calibri"/>
        <family val="2"/>
        <scheme val="minor"/>
      </rPr>
      <t xml:space="preserve">7. </t>
    </r>
    <r>
      <rPr>
        <sz val="10"/>
        <rFont val="Calibri"/>
        <family val="2"/>
        <scheme val="minor"/>
      </rPr>
      <t xml:space="preserve">APOYAR A LA DECANA PARA LA SISTEMATIZACIÓN DE LA INFORMACIÓN PRODUCTO DE LA EVALUACIÓN DEL DESEMPEÑO DEL PERSONAL DOCENTE. </t>
    </r>
    <r>
      <rPr>
        <b/>
        <sz val="10"/>
        <rFont val="Calibri"/>
        <family val="2"/>
        <scheme val="minor"/>
      </rPr>
      <t xml:space="preserve">8. </t>
    </r>
    <r>
      <rPr>
        <sz val="10"/>
        <rFont val="Calibri"/>
        <family val="2"/>
        <scheme val="minor"/>
      </rPr>
      <t xml:space="preserve">APOYAR A LA DECANA EN LA CONSOLIDACIÓN DE LA INFORMACIÓN ESTADÍSTICA DE LOS POSGRADOS DE LA FACULTAD. </t>
    </r>
    <r>
      <rPr>
        <b/>
        <sz val="10"/>
        <rFont val="Calibri"/>
        <family val="2"/>
        <scheme val="minor"/>
      </rPr>
      <t xml:space="preserve">9. </t>
    </r>
    <r>
      <rPr>
        <sz val="10"/>
        <rFont val="Calibri"/>
        <family val="2"/>
        <scheme val="minor"/>
      </rPr>
      <t>APOYAR A LA DECANA EN TODAS LAS INICIATIVAS DE MERCADEO GESTIONADAS POR EL CENTRO DE POSGRADOS Y FORMACIÓN CONTINUA</t>
    </r>
    <r>
      <rPr>
        <b/>
        <sz val="10"/>
        <rFont val="Calibri"/>
        <family val="2"/>
        <scheme val="minor"/>
      </rPr>
      <t xml:space="preserve">. 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</si>
  <si>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1. </t>
    </r>
    <r>
      <rPr>
        <sz val="10"/>
        <rFont val="Calibri"/>
        <family val="2"/>
        <scheme val="minor"/>
      </rPr>
      <t xml:space="preserve">APOYAR LOS PROGRAMAS DE POSGRADOS DE LA FACULTAD DE HUMANIDADES EN COLABORACIÓN CON LA OFICINA DE ASEGURAMIENTO DE LA CALIDAD, EN LOS PROCESOS DE AUTOEVALUACIÓN, CREACIÓN, MODIFICACIÓN Y RENOVACIÓN DE LOS REGISTROS CALIFICADOS. </t>
    </r>
    <r>
      <rPr>
        <b/>
        <sz val="10"/>
        <rFont val="Calibri"/>
        <family val="2"/>
        <scheme val="minor"/>
      </rPr>
      <t>2.</t>
    </r>
    <r>
      <rPr>
        <sz val="10"/>
        <rFont val="Calibri"/>
        <family val="2"/>
        <scheme val="minor"/>
      </rPr>
      <t xml:space="preserve">APOYAR LA LOGÍSTICA DE LAS ACTIVIDADES DE AUTOEVALUACIÓN Y PLANES DE MEJORAMIENTO DE LOS PROGRAMAS DE POSGRADOS ESPECIALIZACIÓN EN DERECHOS HUMANOS Y DERECHO INTERNACIONAL HUMANITARIO Y MAESTRÍA EN PROMOCIÓN Y PROTECCIÓN DE LOS DERECHOS HUMANOS. </t>
    </r>
    <r>
      <rPr>
        <b/>
        <sz val="10"/>
        <rFont val="Calibri"/>
        <family val="2"/>
        <scheme val="minor"/>
      </rPr>
      <t>3</t>
    </r>
    <r>
      <rPr>
        <sz val="10"/>
        <rFont val="Calibri"/>
        <family val="2"/>
        <scheme val="minor"/>
      </rPr>
      <t xml:space="preserve">.APOYAR LA REDACCIÓN Y PRESENTACIÓN DE LOS INFORMES DE AUTOEVALUACIÓN DE LOS PROGRAMAS DE POSGRADOS ESPECIALIZACIÓN EN DERECHOS HUMANOS Y DERECHO INTERNACIONAL HUMANITARIO Y MAESTRÍA EN PROMOCIÓN Y PROTECCIÓN DE LOS DERECHOS HUMANOS. </t>
    </r>
    <r>
      <rPr>
        <b/>
        <sz val="10"/>
        <rFont val="Calibri"/>
        <family val="2"/>
        <scheme val="minor"/>
      </rPr>
      <t>4</t>
    </r>
    <r>
      <rPr>
        <sz val="10"/>
        <rFont val="Calibri"/>
        <family val="2"/>
        <scheme val="minor"/>
      </rPr>
      <t xml:space="preserve">.ASISTIR A LAS REUNIONES PROGRAMADAS POR LA OFICINA DE ASEGURAMIENTO DE LA CALIDAD, LAS FACULTADES, EL CENTRO DE POSGRADOS Y FORMACIÓN CONTINUA Y, EL MINISTERIO DE EDUCACIÓN NACIONAL CORRESPONDIENTES A PROCESOS DE AUTOEVALUACIÓN, CAPACITACIÓN Y SOCIALIZACIÓN DE LA NORMATIVIDAD VIGENTE. </t>
    </r>
    <r>
      <rPr>
        <b/>
        <sz val="10"/>
        <rFont val="Calibri"/>
        <family val="2"/>
        <scheme val="minor"/>
      </rPr>
      <t>5</t>
    </r>
    <r>
      <rPr>
        <sz val="10"/>
        <rFont val="Calibri"/>
        <family val="2"/>
        <scheme val="minor"/>
      </rPr>
      <t xml:space="preserve">.APOYAR EN LA RECOPILACIÓN Y ORGANIZACIÓN DE EVIDENCIAS Y DOCUMENTOS QUE REQUIERAN LOS INFORMES DE AUTOEVALUACIÓN Y RENOVACIÓN (CONSULTA A PÁGINAS DEL GOBIERNO NACIONAL, PLANES DE GOBIERNO, PLANES DE ACCIÓN, SNIES, OBSERVATORIO LABORAL, NORMATIVIDAD INTERNA INSTITUCIONAL, ETC). </t>
    </r>
    <r>
      <rPr>
        <b/>
        <sz val="10"/>
        <rFont val="Calibri"/>
        <family val="2"/>
        <scheme val="minor"/>
      </rPr>
      <t>6</t>
    </r>
    <r>
      <rPr>
        <sz val="10"/>
        <rFont val="Calibri"/>
        <family val="2"/>
        <scheme val="minor"/>
      </rPr>
      <t xml:space="preserve">.RENDIR INFORME A LA DECANA DE LA FACULTAD DE HUMANIDADES, ACERCA DE LOS PROCESOS DE AUTOEVALUACIÓN, MODIFICACIÓN Y RENOVACIÓN DE LOS REGISTROS CALIFICADOS DE LOS PROGRAMAS ASIGNADOS Y DEMÁS ACTIVIDADES DE POSGRADOS DE LA FACULTAD DE HUMANIDADES.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</si>
  <si>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 </t>
    </r>
    <r>
      <rPr>
        <b/>
        <sz val="10"/>
        <rFont val="Calibri"/>
        <family val="2"/>
        <scheme val="minor"/>
      </rPr>
      <t xml:space="preserve">1. </t>
    </r>
    <r>
      <rPr>
        <sz val="10"/>
        <rFont val="Calibri"/>
        <family val="2"/>
        <scheme val="minor"/>
      </rPr>
      <t xml:space="preserve">APOYAR EL PROCESO DE INSCRIPCIÓN, MATRÍCULA Y GRADO DE LOS ESTUDIANTES DE POSGRADOS DE LA FACULTAD DE HUMANIDADES </t>
    </r>
    <r>
      <rPr>
        <b/>
        <sz val="10"/>
        <rFont val="Calibri"/>
        <family val="2"/>
        <scheme val="minor"/>
      </rPr>
      <t xml:space="preserve">2. </t>
    </r>
    <r>
      <rPr>
        <sz val="10"/>
        <rFont val="Calibri"/>
        <family val="2"/>
        <scheme val="minor"/>
      </rPr>
      <t xml:space="preserve">APOYAR EL PROCESO DE ACTUALIZACIÓN DE LA INFORMACIÓN Y DOCUMENTACIÓN RELACIONADA CON LOS POSGRADOS DE LA FACULTAD DE HUMANIDADES. </t>
    </r>
    <r>
      <rPr>
        <b/>
        <sz val="10"/>
        <rFont val="Calibri"/>
        <family val="2"/>
        <scheme val="minor"/>
      </rPr>
      <t xml:space="preserve">3. </t>
    </r>
    <r>
      <rPr>
        <sz val="10"/>
        <rFont val="Calibri"/>
        <family val="2"/>
        <scheme val="minor"/>
      </rPr>
      <t xml:space="preserve">APOYAR EL PROCESO DE AUTOEVALUACIÓN DE LOS PROGRAMAS DE POSGRADOS ESPECIALIZACIÓN EN DERECHOS HUMANOS Y DERECHO INTERNACIONAL HUMANITARIO Y MAESTRÍA EN PROMOCIÓN Y PROTECCIÓN DE LOS DERECHOS HUMANOS CON FINES DE MEJORAMIENTO CONTINUO, RENOVACIÓN DE REGISTRO CALIFICADO Y ACREDITACIÓN POR ALTA CALIDAD. </t>
    </r>
    <r>
      <rPr>
        <b/>
        <sz val="10"/>
        <rFont val="Calibri"/>
        <family val="2"/>
        <scheme val="minor"/>
      </rPr>
      <t xml:space="preserve">4. </t>
    </r>
    <r>
      <rPr>
        <sz val="10"/>
        <rFont val="Calibri"/>
        <family val="2"/>
        <scheme val="minor"/>
      </rPr>
      <t xml:space="preserve">APOYAR LA CONSOLIDACIÓN DE LA INFORMACIÓN ESTADÍSTICA DE LOS POSGRADOS DE LA FACULTAD DE HUMANIDADES </t>
    </r>
    <r>
      <rPr>
        <b/>
        <sz val="10"/>
        <rFont val="Calibri"/>
        <family val="2"/>
        <scheme val="minor"/>
      </rPr>
      <t xml:space="preserve">5. </t>
    </r>
    <r>
      <rPr>
        <sz val="10"/>
        <rFont val="Calibri"/>
        <family val="2"/>
        <scheme val="minor"/>
      </rPr>
      <t xml:space="preserve">SOLICITAR DE MANERA OPORTUNA LA ASIGNACIÓN DE SALONES PARA EL DESARROLLO DE LAS ACTIVIDADES ACADÉMICAS. </t>
    </r>
    <r>
      <rPr>
        <b/>
        <sz val="10"/>
        <rFont val="Calibri"/>
        <family val="2"/>
        <scheme val="minor"/>
      </rPr>
      <t>6.</t>
    </r>
    <r>
      <rPr>
        <sz val="10"/>
        <rFont val="Calibri"/>
        <family val="2"/>
        <scheme val="minor"/>
      </rPr>
      <t xml:space="preserve">REALIZAR SEGUIMIENTO AL PROCESO PRECONTRACTUAL Y CONTRACTUAL, ASÍ COMO EL TRÁMITE DE PAGO DE DOCENTES NACIONALES E INTERNACIONALES DE LOS POSGRADOS DE LA FACULTAD DE HUMANIDADES </t>
    </r>
    <r>
      <rPr>
        <b/>
        <sz val="10"/>
        <rFont val="Calibri"/>
        <family val="2"/>
        <scheme val="minor"/>
      </rPr>
      <t xml:space="preserve">7. </t>
    </r>
    <r>
      <rPr>
        <sz val="10"/>
        <rFont val="Calibri"/>
        <family val="2"/>
        <scheme val="minor"/>
      </rPr>
      <t xml:space="preserve">APOYAR Y PROMOVER CHARLAS, CONFERENCIAS, CURSOS Y ENCUENTROS ACADÉMICOS DE LOS POSGRADOS DE LA FACULTAD DE HUMANIDADES </t>
    </r>
    <r>
      <rPr>
        <b/>
        <sz val="10"/>
        <rFont val="Calibri"/>
        <family val="2"/>
        <scheme val="minor"/>
      </rPr>
      <t xml:space="preserve">8. </t>
    </r>
    <r>
      <rPr>
        <sz val="10"/>
        <rFont val="Calibri"/>
        <family val="2"/>
        <scheme val="minor"/>
      </rPr>
      <t xml:space="preserve">APOYAR LA PROYECCIÓN DE ACTAS, SOLICITUDES Y DEMÁS TRAMITES INTERNOS QUE REALICE LA COORDINACIÓN ADMINISTRATIVA Y LA DECANA PARA GARANTIZAR EL FUNCIONAMIENTO DE LOS POSGRADOS DE LA FACULTAD DE HUMANIDADES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</si>
  <si>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 LA PRESENTE ORDEN TIENE POR OBJETO: </t>
    </r>
    <r>
      <rPr>
        <b/>
        <sz val="10"/>
        <rFont val="Calibri"/>
        <family val="2"/>
        <scheme val="minor"/>
      </rPr>
      <t xml:space="preserve">1. </t>
    </r>
    <r>
      <rPr>
        <sz val="10"/>
        <rFont val="Calibri"/>
        <family val="2"/>
        <scheme val="minor"/>
      </rPr>
      <t xml:space="preserve">APOYAR A LA DECANA EN LA COORDINACIÓN ACADÉMICA DE LOS PROGRAMAS DE POSGRADOS ESPECIALIZACIÓN EN DERECHO ADMINISTRATIVO Y ESPECIALIZACIÓN EN DERECHO CONSTITUCIONAL </t>
    </r>
    <r>
      <rPr>
        <b/>
        <sz val="10"/>
        <rFont val="Calibri"/>
        <family val="2"/>
        <scheme val="minor"/>
      </rPr>
      <t xml:space="preserve">2. </t>
    </r>
    <r>
      <rPr>
        <sz val="10"/>
        <rFont val="Calibri"/>
        <family val="2"/>
        <scheme val="minor"/>
      </rPr>
      <t xml:space="preserve">APOYAR A LA DECANA EN LOS PROCESOS DE ACOMPAÑAMIENTO INTEGRAL DE LOS ESTUDIANTES </t>
    </r>
    <r>
      <rPr>
        <b/>
        <sz val="10"/>
        <rFont val="Calibri"/>
        <family val="2"/>
        <scheme val="minor"/>
      </rPr>
      <t xml:space="preserve">3. </t>
    </r>
    <r>
      <rPr>
        <sz val="10"/>
        <rFont val="Calibri"/>
        <family val="2"/>
        <scheme val="minor"/>
      </rPr>
      <t xml:space="preserve">APOYAR A LA DECANA EN LA FORMULACIÓN DEL PRESUPUESTO QUE CORRESPONDE A CADA PROGRAMA ACADÉMICO. </t>
    </r>
    <r>
      <rPr>
        <b/>
        <sz val="10"/>
        <rFont val="Calibri"/>
        <family val="2"/>
        <scheme val="minor"/>
      </rPr>
      <t xml:space="preserve">4. </t>
    </r>
    <r>
      <rPr>
        <sz val="10"/>
        <rFont val="Calibri"/>
        <family val="2"/>
        <scheme val="minor"/>
      </rPr>
      <t xml:space="preserve">APOYAR A LA DECANA EN LOS COMPONENTES ACADÉMICOS DE LOS PROCESOS DE AUTOEVALUACIÓN PARA RENOVACIÓN DE REGISTRO CALIFICADO Y ACREDITACIÓN DE LOS PROGRAMAS DE POSGRADO ASIGNADOS. </t>
    </r>
    <r>
      <rPr>
        <b/>
        <sz val="10"/>
        <rFont val="Calibri"/>
        <family val="2"/>
        <scheme val="minor"/>
      </rPr>
      <t xml:space="preserve">5. </t>
    </r>
    <r>
      <rPr>
        <sz val="10"/>
        <rFont val="Calibri"/>
        <family val="2"/>
        <scheme val="minor"/>
      </rPr>
      <t xml:space="preserve">APOYAR A LA DECANA EN LA PROMOCIÓN DE SUSCRIPCIÓN DE ACUERDOS Y CONVENIOS NACIONALES E INTERNACIONALES EN BENEFICIO DEL CENTRO DE POSGRADOS Y DE FORMACIÓN CONTINUA </t>
    </r>
    <r>
      <rPr>
        <b/>
        <sz val="10"/>
        <rFont val="Calibri"/>
        <family val="2"/>
        <scheme val="minor"/>
      </rPr>
      <t xml:space="preserve">6. </t>
    </r>
    <r>
      <rPr>
        <sz val="10"/>
        <rFont val="Calibri"/>
        <family val="2"/>
        <scheme val="minor"/>
      </rPr>
      <t xml:space="preserve">APOYAR A LA DECANA EN EL ESTUDIO DE LAS HOJAS DE VIDA PARA LA VINCULACIÓN DE DOCENTES DE CÁTEDRA AL CENTRO DE POSGRADOS Y DE FORMACIÓN CONTINUA. </t>
    </r>
    <r>
      <rPr>
        <b/>
        <sz val="10"/>
        <rFont val="Calibri"/>
        <family val="2"/>
        <scheme val="minor"/>
      </rPr>
      <t xml:space="preserve">7. </t>
    </r>
    <r>
      <rPr>
        <sz val="10"/>
        <rFont val="Calibri"/>
        <family val="2"/>
        <scheme val="minor"/>
      </rPr>
      <t xml:space="preserve">APOYAR A LA DECANA EN EL DISEÑO DE PROGRAMAS DE CAPACITACIÓN A LOS DOCENTES DE LOS PROGRAMAS ACADÉMICOS DE POSGRADOS DE LA FACULTAD. </t>
    </r>
    <r>
      <rPr>
        <b/>
        <sz val="10"/>
        <rFont val="Calibri"/>
        <family val="2"/>
        <scheme val="minor"/>
      </rPr>
      <t>8</t>
    </r>
    <r>
      <rPr>
        <sz val="10"/>
        <rFont val="Calibri"/>
        <family val="2"/>
        <scheme val="minor"/>
      </rPr>
      <t xml:space="preserve">. APOYAR A LA DECANA EN LA REALIZACIÓN DE LA EVALUACIÓN DEL DESEMPEÑO DEL PERSONAL DOCENTE DE LA FACULTAD. </t>
    </r>
    <r>
      <rPr>
        <b/>
        <sz val="10"/>
        <rFont val="Calibri"/>
        <family val="2"/>
        <scheme val="minor"/>
      </rPr>
      <t xml:space="preserve">9. </t>
    </r>
    <r>
      <rPr>
        <sz val="10"/>
        <rFont val="Calibri"/>
        <family val="2"/>
        <scheme val="minor"/>
      </rPr>
      <t xml:space="preserve">APOYAR A LA DECANA EN LAS INICIATIVAS DE MERCADEO GESTIONADAS POR EL CENTRO DE POSGRADOS Y FORMACIÓN CONTINUA. </t>
    </r>
    <r>
      <rPr>
        <b/>
        <sz val="10"/>
        <rFont val="Calibri"/>
        <family val="2"/>
        <scheme val="minor"/>
      </rPr>
      <t xml:space="preserve">10. </t>
    </r>
    <r>
      <rPr>
        <sz val="10"/>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</si>
  <si>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 </t>
    </r>
    <r>
      <rPr>
        <b/>
        <sz val="10"/>
        <rFont val="Calibri"/>
        <family val="2"/>
        <scheme val="minor"/>
      </rPr>
      <t>1</t>
    </r>
    <r>
      <rPr>
        <sz val="10"/>
        <rFont val="Calibri"/>
        <family val="2"/>
        <scheme val="minor"/>
      </rPr>
      <t xml:space="preserve">. APOYAR A LA DECANA EN LA COORDINACIÓN ACADÉMICA DE LOS PROGRAMAS DE POSGRADOS MAESTRÍA EN ESCRITURAS AUDIOVISUALES Y LA MAESTRÍA EN PRODUCCIÓN AUDIOVISUAL CREATIVA </t>
    </r>
    <r>
      <rPr>
        <b/>
        <sz val="10"/>
        <rFont val="Calibri"/>
        <family val="2"/>
        <scheme val="minor"/>
      </rPr>
      <t xml:space="preserve">2. </t>
    </r>
    <r>
      <rPr>
        <sz val="10"/>
        <rFont val="Calibri"/>
        <family val="2"/>
        <scheme val="minor"/>
      </rPr>
      <t xml:space="preserve">APOYAR A LA DECANA EN LOS PROCESOS DE ACOMPAÑAMIENTO INTEGRAL DE LOS ESTUDIANTES </t>
    </r>
    <r>
      <rPr>
        <b/>
        <sz val="10"/>
        <rFont val="Calibri"/>
        <family val="2"/>
        <scheme val="minor"/>
      </rPr>
      <t xml:space="preserve">3. </t>
    </r>
    <r>
      <rPr>
        <sz val="10"/>
        <rFont val="Calibri"/>
        <family val="2"/>
        <scheme val="minor"/>
      </rPr>
      <t xml:space="preserve">APOYAR A LA DECANA EN LA FORMULACIÓN DEL PRESUPUESTO QUE CORRESPONDE A CADA PROGRAMA ACADÉMICO. </t>
    </r>
    <r>
      <rPr>
        <b/>
        <sz val="10"/>
        <rFont val="Calibri"/>
        <family val="2"/>
        <scheme val="minor"/>
      </rPr>
      <t>4</t>
    </r>
    <r>
      <rPr>
        <sz val="10"/>
        <rFont val="Calibri"/>
        <family val="2"/>
        <scheme val="minor"/>
      </rPr>
      <t xml:space="preserve">. APOYAR A LA DECANA EN LOS COMPONENTES ACADÉMICOS DE LOS PROCESOS DE AUTOEVALUACIÓN PARA RENOVACIÓN DE REGISTRO CALIFICADO Y ACREDITACIÓN DE LOS PROGRAMAS DE POSGRADO ASIGNADOS. </t>
    </r>
    <r>
      <rPr>
        <b/>
        <sz val="10"/>
        <rFont val="Calibri"/>
        <family val="2"/>
        <scheme val="minor"/>
      </rPr>
      <t xml:space="preserve">5. </t>
    </r>
    <r>
      <rPr>
        <sz val="10"/>
        <rFont val="Calibri"/>
        <family val="2"/>
        <scheme val="minor"/>
      </rPr>
      <t xml:space="preserve">APOYAR A LA DECANA EN LA PROMOCIÓN DE SUSCRIPCIÓN DE ACUERDOS Y CONVENIOS NACIONALES E INTERNACIONALES EN BENEFICIO DEL CENTRO DE POSGRADOS Y DE FORMACIÓN CONTINUA </t>
    </r>
    <r>
      <rPr>
        <b/>
        <sz val="10"/>
        <rFont val="Calibri"/>
        <family val="2"/>
        <scheme val="minor"/>
      </rPr>
      <t xml:space="preserve">6. </t>
    </r>
    <r>
      <rPr>
        <sz val="10"/>
        <rFont val="Calibri"/>
        <family val="2"/>
        <scheme val="minor"/>
      </rPr>
      <t xml:space="preserve">APOYAR A LA DECANA EN EL ESTUDIO DE LAS HOJAS DE VIDA PARA LA VINCULACIÓN DE DOCENTES DE CÁTEDRA AL CENTRO DE POSGRADOS Y DE FORMACIÓN CONTINUA. </t>
    </r>
    <r>
      <rPr>
        <b/>
        <sz val="10"/>
        <rFont val="Calibri"/>
        <family val="2"/>
        <scheme val="minor"/>
      </rPr>
      <t xml:space="preserve">7. </t>
    </r>
    <r>
      <rPr>
        <sz val="10"/>
        <rFont val="Calibri"/>
        <family val="2"/>
        <scheme val="minor"/>
      </rPr>
      <t xml:space="preserve">APOYAR A LA DECANA EN EL DISEÑO DE PROGRAMAS DE CAPACITACIÓN A LOS DOCENTES DE LOS PROGRAMAS ACADÉMICOS DE POSGRADOS DE LA FACULTAD. </t>
    </r>
    <r>
      <rPr>
        <b/>
        <sz val="10"/>
        <rFont val="Calibri"/>
        <family val="2"/>
        <scheme val="minor"/>
      </rPr>
      <t xml:space="preserve">8. </t>
    </r>
    <r>
      <rPr>
        <sz val="10"/>
        <rFont val="Calibri"/>
        <family val="2"/>
        <scheme val="minor"/>
      </rPr>
      <t xml:space="preserve">APOYAR A LA DECANA EN LA REALIZACIÓN DE LA EVALUACIÓN DEL DESEMPEÑO DEL PERSONAL DOCENTE DE LA FACULTAD. </t>
    </r>
    <r>
      <rPr>
        <b/>
        <sz val="10"/>
        <rFont val="Calibri"/>
        <family val="2"/>
        <scheme val="minor"/>
      </rPr>
      <t xml:space="preserve">9. </t>
    </r>
    <r>
      <rPr>
        <sz val="10"/>
        <rFont val="Calibri"/>
        <family val="2"/>
        <scheme val="minor"/>
      </rPr>
      <t xml:space="preserve">APOYAR A LA DECANA EN LAS INICIATIVAS DE MERCADEO GESTIONADAS POR EL CENTRO DE POSGRADOS Y FORMACIÓN CONTINUA. </t>
    </r>
    <r>
      <rPr>
        <b/>
        <sz val="10"/>
        <rFont val="Calibri"/>
        <family val="2"/>
        <scheme val="minor"/>
      </rPr>
      <t xml:space="preserve">10. </t>
    </r>
    <r>
      <rPr>
        <sz val="10"/>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</si>
  <si>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 </t>
    </r>
    <r>
      <rPr>
        <b/>
        <sz val="10"/>
        <rFont val="Calibri"/>
        <family val="2"/>
        <scheme val="minor"/>
      </rPr>
      <t>1</t>
    </r>
    <r>
      <rPr>
        <sz val="10"/>
        <rFont val="Calibri"/>
        <family val="2"/>
        <scheme val="minor"/>
      </rPr>
      <t xml:space="preserve">. APOYAR A LA DECANA EN LA COORDINACIÓN ACADÉMICA DEL PROGRAMA DE POSGRADOS ESPECIALIZACIÓN EN DERECHO PROCESAL </t>
    </r>
    <r>
      <rPr>
        <b/>
        <sz val="10"/>
        <rFont val="Calibri"/>
        <family val="2"/>
        <scheme val="minor"/>
      </rPr>
      <t xml:space="preserve">2. </t>
    </r>
    <r>
      <rPr>
        <sz val="10"/>
        <rFont val="Calibri"/>
        <family val="2"/>
        <scheme val="minor"/>
      </rPr>
      <t xml:space="preserve">APOYAR A LA DECANA EN LOS PROCESOS DE ACOMPAÑAMIENTO INTEGRAL DE LOS ESTUDIANTES </t>
    </r>
    <r>
      <rPr>
        <b/>
        <sz val="10"/>
        <rFont val="Calibri"/>
        <family val="2"/>
        <scheme val="minor"/>
      </rPr>
      <t xml:space="preserve">3. </t>
    </r>
    <r>
      <rPr>
        <sz val="10"/>
        <rFont val="Calibri"/>
        <family val="2"/>
        <scheme val="minor"/>
      </rPr>
      <t xml:space="preserve">APOYAR A LA DECANA EN LA FORMULACIÓN DEL PRESUPUESTO QUE CORRESPONDE A CADA PROGRAMA ACADÉMICO. </t>
    </r>
    <r>
      <rPr>
        <b/>
        <sz val="10"/>
        <rFont val="Calibri"/>
        <family val="2"/>
        <scheme val="minor"/>
      </rPr>
      <t xml:space="preserve">4. </t>
    </r>
    <r>
      <rPr>
        <sz val="10"/>
        <rFont val="Calibri"/>
        <family val="2"/>
        <scheme val="minor"/>
      </rPr>
      <t xml:space="preserve">APOYAR A LA DECANA EN LOS COMPONENTES ACADÉMICOS DE LOS PROCESOS DE AUTOEVALUACIÓN PARA RENOVACIÓN DE REGISTRO CALIFICADO Y ACREDITACIÓN DE LOS PROGRAMAS DE POSGRADO ASIGNADOS. </t>
    </r>
    <r>
      <rPr>
        <b/>
        <sz val="10"/>
        <rFont val="Calibri"/>
        <family val="2"/>
        <scheme val="minor"/>
      </rPr>
      <t xml:space="preserve">5. </t>
    </r>
    <r>
      <rPr>
        <sz val="10"/>
        <rFont val="Calibri"/>
        <family val="2"/>
        <scheme val="minor"/>
      </rPr>
      <t xml:space="preserve">APOYAR A LA DECANA EN LA PROMOCIÓN DE SUSCRIPCIÓN DE ACUERDOS Y CONVENIOS NACIONALES E INTERNACIONALES EN BENEFICIO DEL CENTRO DE POSGRADOS Y DE FORMACIÓN CONTINUA </t>
    </r>
    <r>
      <rPr>
        <b/>
        <sz val="10"/>
        <rFont val="Calibri"/>
        <family val="2"/>
        <scheme val="minor"/>
      </rPr>
      <t xml:space="preserve">6. </t>
    </r>
    <r>
      <rPr>
        <sz val="10"/>
        <rFont val="Calibri"/>
        <family val="2"/>
        <scheme val="minor"/>
      </rPr>
      <t xml:space="preserve">APOYAR A LA DECANA EN EL ESTUDIO DE LAS HOJAS DE VIDA PARA LA VINCULACIÓN DE DOCENTES DE CÁTEDRA AL CENTRO DE POSGRADOS Y DE FORMACIÓN CONTINUA. </t>
    </r>
    <r>
      <rPr>
        <b/>
        <sz val="10"/>
        <rFont val="Calibri"/>
        <family val="2"/>
        <scheme val="minor"/>
      </rPr>
      <t xml:space="preserve">7. </t>
    </r>
    <r>
      <rPr>
        <sz val="10"/>
        <rFont val="Calibri"/>
        <family val="2"/>
        <scheme val="minor"/>
      </rPr>
      <t xml:space="preserve">APOYAR A LA DECANA EN EL DISEÑO DE PROGRAMAS DE CAPACITACIÓN A LOS DOCENTES DE LOS PROGRAMAS ACADÉMICOS DE POSGRADOS DE LA FACULTAD. </t>
    </r>
    <r>
      <rPr>
        <b/>
        <sz val="10"/>
        <rFont val="Calibri"/>
        <family val="2"/>
        <scheme val="minor"/>
      </rPr>
      <t xml:space="preserve">8. </t>
    </r>
    <r>
      <rPr>
        <sz val="10"/>
        <rFont val="Calibri"/>
        <family val="2"/>
        <scheme val="minor"/>
      </rPr>
      <t xml:space="preserve">APOYAR A LA DECANA EN LA REALIZACIÓN DE LA EVALUACIÓN DEL DESEMPEÑO DEL PERSONAL DOCENTE DE LA FACULTAD. </t>
    </r>
    <r>
      <rPr>
        <b/>
        <sz val="10"/>
        <rFont val="Calibri"/>
        <family val="2"/>
        <scheme val="minor"/>
      </rPr>
      <t xml:space="preserve">9. </t>
    </r>
    <r>
      <rPr>
        <sz val="10"/>
        <rFont val="Calibri"/>
        <family val="2"/>
        <scheme val="minor"/>
      </rPr>
      <t xml:space="preserve">APOYAR A LA DECANA EN LAS INICIATIVAS DE MERCADEO GESTIONADAS POR EL CENTRO DE POSGRADOS Y FORMACIÓN CONTINUA. </t>
    </r>
    <r>
      <rPr>
        <b/>
        <sz val="10"/>
        <rFont val="Calibri"/>
        <family val="2"/>
        <scheme val="minor"/>
      </rPr>
      <t xml:space="preserve">10. </t>
    </r>
    <r>
      <rPr>
        <sz val="10"/>
        <rFont val="Calibri"/>
        <family val="2"/>
        <scheme val="minor"/>
      </rPr>
      <t xml:space="preserve">APOYAR A LA DECANA IMPULSANDO LAS INSCRIPCIONES EN LOS PROGRAMAS DE POSGRADOS DE LA FACULTAD DE HUMANIDADES CON EL FIN DE AUMENTAR EL NÚMERO DE ESTUDIANTES REQUERIDOS PARA APERTURAR COHORTES.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</si>
  <si>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1. </t>
    </r>
    <r>
      <rPr>
        <sz val="10"/>
        <rFont val="Calibri"/>
        <family val="2"/>
        <scheme val="minor"/>
      </rPr>
      <t xml:space="preserve">REALIZAR ACTIVACIÓN DE USUARIOS DEL PERSONAL A CONTRATAR EN LA FACULTAD DE HUMANIDADES EN LAS PLATAFORMAS GEDOCO Y SIGEP II PARA LA CONTRATACIÓN DEL PERIODO 2025-I. </t>
    </r>
    <r>
      <rPr>
        <b/>
        <sz val="10"/>
        <rFont val="Calibri"/>
        <family val="2"/>
        <scheme val="minor"/>
      </rPr>
      <t xml:space="preserve">2. </t>
    </r>
    <r>
      <rPr>
        <sz val="10"/>
        <rFont val="Calibri"/>
        <family val="2"/>
        <scheme val="minor"/>
      </rPr>
      <t xml:space="preserve">REVISAR, VALIDAR Y APROBAR LA INFORMACIÓN Y SOPORTES DEL PERSONAL A CONTRATAR DE LA FACULTAD DE HUMANIDADES EN LAS PLATAFORMAS GEDOCO Y SIGEP II SEGÚN LOS REQUISITOS DE LEY. </t>
    </r>
    <r>
      <rPr>
        <b/>
        <sz val="10"/>
        <rFont val="Calibri"/>
        <family val="2"/>
        <scheme val="minor"/>
      </rPr>
      <t xml:space="preserve">3. </t>
    </r>
    <r>
      <rPr>
        <sz val="10"/>
        <rFont val="Calibri"/>
        <family val="2"/>
        <scheme val="minor"/>
      </rPr>
      <t xml:space="preserve">MANTENER ACTUALIZADAS LAS PLATAFORMAS DE PUBLICACIÓN DEL ESTADO (SIGEP II, SECOP II Y SIA-OBSERVA) Y LOS EXPEDIENTES CONTRACTUALES EN LAS ETAPAS PRECONTRACTUAL, CONTRACTUAL Y POST-CONTRACTUAL DE LA FACULTAD DE HUMANIDADES. </t>
    </r>
    <r>
      <rPr>
        <b/>
        <sz val="10"/>
        <rFont val="Calibri"/>
        <family val="2"/>
        <scheme val="minor"/>
      </rPr>
      <t xml:space="preserve">4. </t>
    </r>
    <r>
      <rPr>
        <sz val="10"/>
        <rFont val="Calibri"/>
        <family val="2"/>
        <scheme val="minor"/>
      </rPr>
      <t xml:space="preserve">PROYECTAR INFORMES SOLICITADOS POR LOS ENTES INTERNOS Y EXTERNOS RELACIONADOS CON LA CONTRATACIÓN DE LA FACULTAD DE HUMANIDADES. </t>
    </r>
    <r>
      <rPr>
        <b/>
        <sz val="10"/>
        <rFont val="Calibri"/>
        <family val="2"/>
        <scheme val="minor"/>
      </rPr>
      <t xml:space="preserve">5. </t>
    </r>
    <r>
      <rPr>
        <sz val="10"/>
        <rFont val="Calibri"/>
        <family val="2"/>
        <scheme val="minor"/>
      </rPr>
      <t xml:space="preserve">ASESORAR LA CONTRATACIÓN EN SUS DIFERENTES ETAPAS PRECONTRACTUAL, CONTRACTUAL Y POST-CONTRACTUAL DE LA FACULTAD DE HUMANIDADES. </t>
    </r>
    <r>
      <rPr>
        <b/>
        <sz val="10"/>
        <rFont val="Calibri"/>
        <family val="2"/>
        <scheme val="minor"/>
      </rPr>
      <t xml:space="preserve">6. </t>
    </r>
    <r>
      <rPr>
        <sz val="10"/>
        <rFont val="Calibri"/>
        <family val="2"/>
        <scheme val="minor"/>
      </rPr>
      <t xml:space="preserve">PROYECTAR RESOLUCIONES DE PAGO DE BONIFICACIÓN Y DE ACTIVIDADES DE LA FACULTAD DE HUMANIDADES. </t>
    </r>
    <r>
      <rPr>
        <b/>
        <sz val="10"/>
        <rFont val="Calibri"/>
        <family val="2"/>
        <scheme val="minor"/>
      </rPr>
      <t xml:space="preserve">7. </t>
    </r>
    <r>
      <rPr>
        <sz val="10"/>
        <rFont val="Calibri"/>
        <family val="2"/>
        <scheme val="minor"/>
      </rPr>
      <t xml:space="preserve">PROYECTAR ÓRDENES DE SERVICIOS (PROFESIONALES, APOYO A LA GESTIÓN, SUMINISTRO, ETC) DE LA FACULTAD DE HUMANIDADES. </t>
    </r>
    <r>
      <rPr>
        <b/>
        <sz val="10"/>
        <rFont val="Calibri"/>
        <family val="2"/>
        <scheme val="minor"/>
      </rPr>
      <t xml:space="preserve">8. </t>
    </r>
    <r>
      <rPr>
        <sz val="10"/>
        <rFont val="Calibri"/>
        <family val="2"/>
        <scheme val="minor"/>
      </rPr>
      <t xml:space="preserve">PROYECTAR CONTRATOS DE CATEDRA DE LA FACULTAD DE HUMANIDADES. </t>
    </r>
    <r>
      <rPr>
        <b/>
        <sz val="10"/>
        <rFont val="Calibri"/>
        <family val="2"/>
        <scheme val="minor"/>
      </rPr>
      <t xml:space="preserve">9. </t>
    </r>
    <r>
      <rPr>
        <sz val="10"/>
        <rFont val="Calibri"/>
        <family val="2"/>
        <scheme val="minor"/>
      </rPr>
      <t>REVISAR LA DOCUMENTACIÓN PARA ELABORACIÓN DE RESOLUCIONES EN EL MARCO DE LA RESOLUCIÓN 308 DEL 12 DE JULIO DE 2022. 1</t>
    </r>
    <r>
      <rPr>
        <b/>
        <sz val="10"/>
        <rFont val="Calibri"/>
        <family val="2"/>
        <scheme val="minor"/>
      </rPr>
      <t xml:space="preserve">0. </t>
    </r>
    <r>
      <rPr>
        <sz val="10"/>
        <rFont val="Calibri"/>
        <family val="2"/>
        <scheme val="minor"/>
      </rPr>
      <t>DILIGENCIAR LOS FORMATOS REQUERIDOS POR LA OFICINA DE TALENTO HUMANO PARA TRAMITES DE AFILIACIÓN A LA SEGURIDAD SOCIAL DE LOS DOCENTES CATEDRÁTICOS.</t>
    </r>
    <r>
      <rPr>
        <b/>
        <sz val="10"/>
        <rFont val="Calibri"/>
        <family val="2"/>
        <scheme val="minor"/>
      </rPr>
      <t xml:space="preserve">11. </t>
    </r>
    <r>
      <rPr>
        <sz val="10"/>
        <rFont val="Calibri"/>
        <family val="2"/>
        <scheme val="minor"/>
      </rPr>
      <t xml:space="preserve">REVISAR Y DAR TRÁMITE A LAS SOLICITUDES RECIBIDAS EN LA CORRESPONDENCIA RELACIONADA CON LA CONTRATACIÓN DE LA FACULTAD DE HUMANIDADES. </t>
    </r>
    <r>
      <rPr>
        <b/>
        <sz val="10"/>
        <rFont val="Calibri"/>
        <family val="2"/>
        <scheme val="minor"/>
      </rPr>
      <t xml:space="preserve">12. </t>
    </r>
    <r>
      <rPr>
        <sz val="10"/>
        <rFont val="Calibri"/>
        <family val="2"/>
        <scheme val="minor"/>
      </rPr>
      <t xml:space="preserve">REALIZAR SEGUIMIENTO A LOS TRÁMITES DE PAGO DE LOS DOCENTES EN EL MARCO DE LA RESOLUCIÓN RECTORAL 308 DEL 12 DE JULIO DE 2022. </t>
    </r>
    <r>
      <rPr>
        <b/>
        <sz val="10"/>
        <rFont val="Calibri"/>
        <family val="2"/>
        <scheme val="minor"/>
      </rPr>
      <t>13</t>
    </r>
    <r>
      <rPr>
        <sz val="10"/>
        <rFont val="Calibri"/>
        <family val="2"/>
        <scheme val="minor"/>
      </rPr>
      <t>. APOYAR JURÍDICAMENTE LOS PROCESOS DISCIPLINARIOS DE ESTUDIANTES DE LA FACULTAD DE HUMANIDADES.</t>
    </r>
    <r>
      <rPr>
        <b/>
        <sz val="10"/>
        <rFont val="Calibri"/>
        <family val="2"/>
        <scheme val="minor"/>
      </rPr>
      <t xml:space="preserve">14. </t>
    </r>
    <r>
      <rPr>
        <sz val="10"/>
        <rFont val="Calibri"/>
        <family val="2"/>
        <scheme val="minor"/>
      </rPr>
      <t xml:space="preserve">RENDIR INFORMES MENSUALES, SOBRE LAS ACTIVIDADES DESARROLLADAS, EN CUMPLIMIENTO DE LA PRESENTE ORDEN DE PRESTACIÓN DE SERVICIOS.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PARA LO CUAL, EL CONTRATISTA Y SUPERVISOR DEBERÁN DILIGENCIAR Y FIRMAR EL </t>
    </r>
    <r>
      <rPr>
        <i/>
        <sz val="10"/>
        <rFont val="Calibri"/>
        <family val="2"/>
        <scheme val="minor"/>
      </rPr>
      <t xml:space="preserve">FORMATO (AD-F-026) PRÉSTAMO Y/O TRASLADO DE BIENES </t>
    </r>
    <r>
      <rPr>
        <sz val="10"/>
        <rFont val="Calibri"/>
        <family val="2"/>
        <scheme val="minor"/>
      </rPr>
      <t xml:space="preserve">JUNTO CON EL VISTO BUENO DEL FUNCIONARIO RESPONSABLE DE LOS EQUIPOS. EN EL CASO QUE LOS EQUIPOS VAYAN A HACER UTILIZADOS FUERA DE LAS INSTALACIONES DE LA UNIVERSIDAD EL FORMATO MENCIONADO DEBERÁ LLEVAR EL VISTO BUENO DEL (A) PROFESIONAL ESPECIALIZADO (A) RESPONSABLE DEL GRUPO DE COMPRAS Y ADMINISTRACIÓN DE BIENES. CUANDO EL BIEN INGRESE NUEVAMENTE A LAS INSTALACIONES EL FUNCIONARIO RESPONSABLE DE LOS EQUIPOS DEBERÁ INFORMAR POR CORREO ELECTRÓNICO AL GRUPO DE COMPRAS Y ADMINISTRACIÓN DE BIENES.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</si>
</sst>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164" formatCode="&quot;$&quot;#,##0_);\(&quot;$&quot;#,##0\)"/>
    <numFmt numFmtId="165" formatCode="_(&quot;$&quot;* #,##0.00_);_(&quot;$&quot;* \(#,##0.00\);_(&quot;$&quot;* &quot;-&quot;??_);_(@_)"/>
    <numFmt numFmtId="166" formatCode="_(* #,##0.00_);_(* \(#,##0.00\);_(* &quot;-&quot;??_);_(@_)"/>
    <numFmt numFmtId="167" formatCode="_(* #,##0_);_(* \(#,##0\);_(* &quot;-&quot;??_);_(@_)"/>
    <numFmt numFmtId="168" formatCode="yyyy\/mm\/dd"/>
    <numFmt numFmtId="169" formatCode="[$-F800]dddd\,\ mmmm\ dd\,\ yyyy"/>
    <numFmt numFmtId="170" formatCode="yyyy\-mm\-dd;@"/>
    <numFmt numFmtId="171" formatCode="yyyy\-mm\-dd"/>
    <numFmt numFmtId="172" formatCode="_-&quot;$&quot;\ * #,##0_-;\-&quot;$&quot;\ * #,##0_-;_-&quot;$&quot;\ *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0"/>
      <name val="Arial"/>
      <family val="2"/>
    </font>
    <font>
      <sz val="10"/>
      <color theme="0" tint="-4.9989318521683403E-2"/>
      <name val="Calibri"/>
      <family val="2"/>
      <scheme val="minor"/>
    </font>
    <font>
      <sz val="10"/>
      <name val="Calibri"/>
      <family val="2"/>
      <scheme val="minor"/>
    </font>
    <font>
      <b/>
      <sz val="10"/>
      <name val="Calibri"/>
      <family val="2"/>
      <scheme val="minor"/>
    </font>
    <font>
      <b/>
      <sz val="11"/>
      <color rgb="FFFF0000"/>
      <name val="Calibri"/>
      <family val="2"/>
      <scheme val="minor"/>
    </font>
    <font>
      <b/>
      <u val="double"/>
      <sz val="10"/>
      <color theme="0" tint="-4.9989318521683403E-2"/>
      <name val="Calibri"/>
      <family val="2"/>
      <scheme val="minor"/>
    </font>
    <font>
      <u/>
      <sz val="11"/>
      <color theme="10"/>
      <name val="Calibri"/>
      <family val="2"/>
      <scheme val="minor"/>
    </font>
    <font>
      <u/>
      <sz val="10"/>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8"/>
      <name val="Calibri"/>
      <family val="2"/>
      <scheme val="minor"/>
    </font>
    <font>
      <b/>
      <sz val="9"/>
      <name val="Calibri"/>
      <family val="2"/>
      <scheme val="minor"/>
    </font>
    <font>
      <b/>
      <sz val="9"/>
      <color theme="0" tint="-4.9989318521683403E-2"/>
      <name val="Calibri"/>
      <family val="2"/>
      <scheme val="minor"/>
    </font>
    <font>
      <b/>
      <sz val="8"/>
      <color theme="0" tint="-4.9989318521683403E-2"/>
      <name val="Calibri"/>
      <family val="2"/>
      <scheme val="minor"/>
    </font>
    <font>
      <b/>
      <sz val="8"/>
      <color theme="1"/>
      <name val="Calibri"/>
      <family val="2"/>
      <scheme val="minor"/>
    </font>
    <font>
      <u/>
      <sz val="11"/>
      <name val="Calibri"/>
      <family val="2"/>
      <scheme val="minor"/>
    </font>
    <font>
      <sz val="10"/>
      <color rgb="FF333333"/>
      <name val="Calibri"/>
      <family val="2"/>
      <scheme val="minor"/>
    </font>
    <font>
      <i/>
      <sz val="10"/>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
      <patternFill patternType="solid">
        <fgColor theme="0"/>
        <bgColor indexed="64"/>
      </patternFill>
    </fill>
    <fill>
      <patternFill patternType="solid">
        <fgColor theme="0" tint="-0.14999847407452621"/>
        <bgColor indexed="64"/>
      </patternFill>
    </fill>
    <fill>
      <patternFill patternType="solid">
        <fgColor rgb="FFF9F9F9"/>
        <bgColor indexed="64"/>
      </patternFill>
    </fill>
  </fills>
  <borders count="2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0" fontId="13" fillId="0" borderId="0" applyNumberFormat="0" applyFill="0" applyBorder="0" applyAlignment="0" applyProtection="0"/>
    <xf numFmtId="0" fontId="13" fillId="0" borderId="0" applyNumberFormat="0" applyFill="0" applyBorder="0" applyAlignment="0" applyProtection="0"/>
  </cellStyleXfs>
  <cellXfs count="405">
    <xf numFmtId="0" fontId="0" fillId="0" borderId="0" xfId="0"/>
    <xf numFmtId="9" fontId="0" fillId="0" borderId="0" xfId="3" applyFont="1" applyAlignment="1">
      <alignment horizontal="center"/>
    </xf>
    <xf numFmtId="0" fontId="3" fillId="0" borderId="0" xfId="0" applyFont="1" applyAlignment="1">
      <alignment vertical="center"/>
    </xf>
    <xf numFmtId="167"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0" fontId="0" fillId="5" borderId="0" xfId="0" applyFill="1"/>
    <xf numFmtId="9" fontId="0" fillId="5" borderId="0" xfId="3" applyFont="1" applyFill="1" applyAlignment="1">
      <alignment horizontal="center"/>
    </xf>
    <xf numFmtId="0" fontId="2" fillId="0" borderId="1" xfId="0" applyFont="1" applyBorder="1" applyAlignment="1">
      <alignment vertical="center"/>
    </xf>
    <xf numFmtId="0" fontId="2" fillId="0" borderId="9" xfId="0" applyFont="1" applyBorder="1" applyAlignment="1">
      <alignment vertical="center"/>
    </xf>
    <xf numFmtId="0" fontId="0" fillId="0" borderId="2" xfId="0" applyBorder="1"/>
    <xf numFmtId="167" fontId="4" fillId="3" borderId="12" xfId="1" applyNumberFormat="1" applyFont="1" applyFill="1" applyBorder="1" applyAlignment="1">
      <alignment vertical="center"/>
    </xf>
    <xf numFmtId="0" fontId="4" fillId="4" borderId="12" xfId="0" applyFont="1" applyFill="1" applyBorder="1" applyAlignment="1">
      <alignment horizontal="center" vertical="center"/>
    </xf>
    <xf numFmtId="0" fontId="5" fillId="0" borderId="0" xfId="0" applyFont="1"/>
    <xf numFmtId="0" fontId="2" fillId="0" borderId="10" xfId="0" applyFont="1" applyBorder="1" applyAlignment="1">
      <alignment vertical="center"/>
    </xf>
    <xf numFmtId="0" fontId="6" fillId="0" borderId="0" xfId="0" applyFont="1" applyAlignment="1">
      <alignment horizontal="center" vertical="center" wrapText="1"/>
    </xf>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168" fontId="6" fillId="7" borderId="6" xfId="0" applyNumberFormat="1" applyFont="1" applyFill="1" applyBorder="1" applyAlignment="1">
      <alignment horizontal="center" vertical="center" wrapText="1"/>
    </xf>
    <xf numFmtId="164" fontId="6" fillId="7" borderId="6" xfId="2" applyNumberFormat="1" applyFont="1" applyFill="1" applyBorder="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2" fillId="0" borderId="0" xfId="0" applyFont="1"/>
    <xf numFmtId="0" fontId="10" fillId="10" borderId="4" xfId="0" applyFont="1" applyFill="1" applyBorder="1" applyAlignment="1">
      <alignment vertical="center"/>
    </xf>
    <xf numFmtId="0" fontId="10" fillId="10" borderId="5" xfId="0" applyFont="1" applyFill="1" applyBorder="1" applyAlignment="1">
      <alignment vertical="center"/>
    </xf>
    <xf numFmtId="0" fontId="2" fillId="9" borderId="16" xfId="0" applyFont="1" applyFill="1" applyBorder="1"/>
    <xf numFmtId="0" fontId="2" fillId="9" borderId="15" xfId="0" applyFont="1" applyFill="1" applyBorder="1"/>
    <xf numFmtId="0" fontId="2" fillId="9" borderId="17" xfId="0" applyFont="1" applyFill="1" applyBorder="1"/>
    <xf numFmtId="0" fontId="2" fillId="9" borderId="17" xfId="0" applyFont="1" applyFill="1" applyBorder="1" applyAlignment="1">
      <alignment horizontal="center"/>
    </xf>
    <xf numFmtId="0" fontId="2" fillId="9" borderId="6" xfId="0" applyFont="1" applyFill="1" applyBorder="1" applyAlignment="1">
      <alignment horizontal="center"/>
    </xf>
    <xf numFmtId="0" fontId="2" fillId="9" borderId="15" xfId="1" applyNumberFormat="1" applyFont="1" applyFill="1" applyBorder="1" applyAlignment="1">
      <alignment horizontal="right"/>
    </xf>
    <xf numFmtId="0" fontId="2" fillId="9" borderId="17" xfId="1" applyNumberFormat="1" applyFont="1" applyFill="1" applyBorder="1" applyAlignment="1">
      <alignment horizontal="right"/>
    </xf>
    <xf numFmtId="165" fontId="4" fillId="6" borderId="6" xfId="0" applyNumberFormat="1" applyFont="1" applyFill="1" applyBorder="1" applyAlignment="1">
      <alignment vertical="center"/>
    </xf>
    <xf numFmtId="0" fontId="2" fillId="9" borderId="3" xfId="0" applyFont="1" applyFill="1" applyBorder="1"/>
    <xf numFmtId="0" fontId="12" fillId="7" borderId="6" xfId="4" applyFont="1" applyFill="1" applyBorder="1" applyAlignment="1">
      <alignment horizontal="center" vertical="center" wrapText="1"/>
    </xf>
    <xf numFmtId="164" fontId="12" fillId="7" borderId="6" xfId="2" applyNumberFormat="1" applyFont="1" applyFill="1" applyBorder="1" applyAlignment="1">
      <alignment horizontal="center" vertical="center" wrapText="1"/>
    </xf>
    <xf numFmtId="9" fontId="12" fillId="7" borderId="6" xfId="3"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18" xfId="0" applyFont="1" applyBorder="1"/>
    <xf numFmtId="0" fontId="5" fillId="0" borderId="19" xfId="0" applyFont="1" applyBorder="1"/>
    <xf numFmtId="0" fontId="10" fillId="10" borderId="4" xfId="0" applyFont="1" applyFill="1" applyBorder="1" applyAlignment="1">
      <alignment horizontal="center" vertical="center"/>
    </xf>
    <xf numFmtId="0" fontId="10" fillId="10" borderId="3" xfId="0" applyFont="1" applyFill="1" applyBorder="1" applyAlignment="1">
      <alignment horizontal="center" vertical="center"/>
    </xf>
    <xf numFmtId="0" fontId="0" fillId="0" borderId="0" xfId="0" applyAlignment="1">
      <alignment horizontal="center"/>
    </xf>
    <xf numFmtId="0" fontId="10" fillId="10" borderId="4" xfId="0" applyFont="1" applyFill="1" applyBorder="1" applyAlignment="1">
      <alignment horizontal="left" vertical="center"/>
    </xf>
    <xf numFmtId="0" fontId="0" fillId="0" borderId="0" xfId="0" applyAlignment="1">
      <alignment horizontal="left"/>
    </xf>
    <xf numFmtId="0" fontId="2" fillId="9" borderId="6" xfId="0" applyFont="1" applyFill="1" applyBorder="1" applyAlignment="1">
      <alignment horizontal="right"/>
    </xf>
    <xf numFmtId="0" fontId="9" fillId="0" borderId="18" xfId="0" applyFont="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9" fillId="0" borderId="18" xfId="0" applyFont="1" applyBorder="1" applyAlignment="1" applyProtection="1">
      <alignment horizontal="left" vertical="center"/>
      <protection locked="0"/>
    </xf>
    <xf numFmtId="0" fontId="9" fillId="0" borderId="18" xfId="0" applyFont="1" applyBorder="1" applyAlignment="1" applyProtection="1">
      <alignment vertical="center"/>
      <protection locked="0"/>
    </xf>
    <xf numFmtId="0" fontId="9" fillId="0" borderId="18" xfId="0" applyFont="1" applyBorder="1" applyProtection="1">
      <protection locked="0"/>
    </xf>
    <xf numFmtId="0" fontId="9" fillId="0" borderId="18" xfId="0" applyFont="1" applyBorder="1" applyAlignment="1" applyProtection="1">
      <alignment horizontal="right"/>
      <protection locked="0"/>
    </xf>
    <xf numFmtId="14" fontId="9" fillId="0" borderId="18" xfId="0" applyNumberFormat="1" applyFont="1" applyBorder="1" applyAlignment="1" applyProtection="1">
      <alignment horizontal="center"/>
      <protection locked="0"/>
    </xf>
    <xf numFmtId="0" fontId="9" fillId="0" borderId="18" xfId="0" applyFont="1" applyBorder="1"/>
    <xf numFmtId="168" fontId="9" fillId="0" borderId="18" xfId="0" applyNumberFormat="1" applyFont="1" applyBorder="1" applyAlignment="1" applyProtection="1">
      <alignment horizontal="center" vertical="center"/>
      <protection locked="0"/>
    </xf>
    <xf numFmtId="14" fontId="9" fillId="0" borderId="18" xfId="0" applyNumberFormat="1" applyFont="1" applyBorder="1" applyAlignment="1" applyProtection="1">
      <alignment horizontal="center" vertical="center"/>
      <protection locked="0"/>
    </xf>
    <xf numFmtId="169" fontId="9" fillId="0" borderId="18" xfId="0" applyNumberFormat="1" applyFont="1" applyBorder="1" applyAlignment="1" applyProtection="1">
      <alignment horizontal="center" vertical="center"/>
      <protection locked="0"/>
    </xf>
    <xf numFmtId="0" fontId="9" fillId="0" borderId="18" xfId="1" applyNumberFormat="1" applyFont="1" applyFill="1" applyBorder="1" applyAlignment="1" applyProtection="1">
      <alignment horizontal="right" vertical="center"/>
      <protection locked="0"/>
    </xf>
    <xf numFmtId="0" fontId="9" fillId="0" borderId="18" xfId="1" applyNumberFormat="1" applyFont="1" applyFill="1" applyBorder="1" applyAlignment="1">
      <alignment horizontal="right" vertical="center"/>
    </xf>
    <xf numFmtId="9" fontId="9" fillId="0" borderId="18" xfId="3" applyFont="1" applyFill="1" applyBorder="1" applyAlignment="1">
      <alignment horizontal="center" vertical="center"/>
    </xf>
    <xf numFmtId="9" fontId="10" fillId="0" borderId="18" xfId="3" applyFont="1" applyFill="1" applyBorder="1" applyAlignment="1">
      <alignment horizontal="center" vertical="center"/>
    </xf>
    <xf numFmtId="0" fontId="9" fillId="0" borderId="19" xfId="0" applyFont="1" applyBorder="1" applyAlignment="1" applyProtection="1">
      <alignment horizontal="center" vertical="center"/>
      <protection locked="0"/>
    </xf>
    <xf numFmtId="0" fontId="9" fillId="0" borderId="19" xfId="0" applyFont="1" applyBorder="1" applyAlignment="1" applyProtection="1">
      <alignment horizontal="center"/>
      <protection locked="0"/>
    </xf>
    <xf numFmtId="0" fontId="9" fillId="0" borderId="19" xfId="0" applyFont="1" applyBorder="1" applyAlignment="1" applyProtection="1">
      <alignment horizontal="left" vertical="center"/>
      <protection locked="0"/>
    </xf>
    <xf numFmtId="0" fontId="9" fillId="0" borderId="19" xfId="0" applyFont="1" applyBorder="1" applyAlignment="1" applyProtection="1">
      <alignment vertical="center"/>
      <protection locked="0"/>
    </xf>
    <xf numFmtId="0" fontId="9" fillId="0" borderId="19" xfId="0" applyFont="1" applyBorder="1" applyProtection="1">
      <protection locked="0"/>
    </xf>
    <xf numFmtId="0" fontId="9" fillId="0" borderId="19" xfId="0" applyFont="1" applyBorder="1" applyAlignment="1" applyProtection="1">
      <alignment horizontal="right"/>
      <protection locked="0"/>
    </xf>
    <xf numFmtId="14" fontId="9" fillId="0" borderId="19" xfId="0" applyNumberFormat="1" applyFont="1" applyBorder="1" applyAlignment="1" applyProtection="1">
      <alignment horizontal="center"/>
      <protection locked="0"/>
    </xf>
    <xf numFmtId="168" fontId="9" fillId="0" borderId="19" xfId="0" applyNumberFormat="1" applyFont="1" applyBorder="1" applyAlignment="1" applyProtection="1">
      <alignment horizontal="center" vertical="center"/>
      <protection locked="0"/>
    </xf>
    <xf numFmtId="14" fontId="9" fillId="0" borderId="19" xfId="0" applyNumberFormat="1" applyFont="1" applyBorder="1" applyAlignment="1" applyProtection="1">
      <alignment horizontal="center" vertical="center"/>
      <protection locked="0"/>
    </xf>
    <xf numFmtId="169" fontId="9" fillId="0" borderId="19" xfId="0" applyNumberFormat="1" applyFont="1" applyBorder="1" applyAlignment="1" applyProtection="1">
      <alignment horizontal="center" vertical="center"/>
      <protection locked="0"/>
    </xf>
    <xf numFmtId="0" fontId="9" fillId="0" borderId="19" xfId="1" applyNumberFormat="1" applyFont="1" applyFill="1" applyBorder="1" applyAlignment="1" applyProtection="1">
      <alignment horizontal="right" vertical="center"/>
      <protection locked="0"/>
    </xf>
    <xf numFmtId="0" fontId="9" fillId="0" borderId="19" xfId="1" applyNumberFormat="1" applyFont="1" applyFill="1" applyBorder="1" applyAlignment="1">
      <alignment horizontal="right" vertical="center"/>
    </xf>
    <xf numFmtId="9" fontId="9" fillId="0" borderId="19" xfId="3" applyFont="1" applyFill="1" applyBorder="1" applyAlignment="1">
      <alignment horizontal="center" vertical="center"/>
    </xf>
    <xf numFmtId="9" fontId="10" fillId="0" borderId="19" xfId="3" applyFont="1" applyFill="1" applyBorder="1" applyAlignment="1">
      <alignment horizontal="center" vertical="center"/>
    </xf>
    <xf numFmtId="0" fontId="9" fillId="0" borderId="20" xfId="0" applyFont="1" applyBorder="1" applyAlignment="1" applyProtection="1">
      <alignment horizontal="center" vertical="center"/>
      <protection locked="0"/>
    </xf>
    <xf numFmtId="0" fontId="9" fillId="0" borderId="20" xfId="0" applyFont="1" applyBorder="1" applyAlignment="1" applyProtection="1">
      <alignment horizontal="center"/>
      <protection locked="0"/>
    </xf>
    <xf numFmtId="0" fontId="9" fillId="0" borderId="20" xfId="0" applyFont="1" applyBorder="1" applyAlignment="1" applyProtection="1">
      <alignment horizontal="left" vertical="center"/>
      <protection locked="0"/>
    </xf>
    <xf numFmtId="0" fontId="9" fillId="0" borderId="20" xfId="0" applyFont="1" applyBorder="1" applyAlignment="1" applyProtection="1">
      <alignment vertical="center"/>
      <protection locked="0"/>
    </xf>
    <xf numFmtId="0" fontId="9" fillId="0" borderId="20" xfId="0" applyFont="1" applyBorder="1" applyProtection="1">
      <protection locked="0"/>
    </xf>
    <xf numFmtId="0" fontId="9" fillId="0" borderId="20" xfId="0" applyFont="1" applyBorder="1" applyAlignment="1" applyProtection="1">
      <alignment horizontal="right"/>
      <protection locked="0"/>
    </xf>
    <xf numFmtId="14" fontId="9" fillId="0" borderId="20" xfId="0" applyNumberFormat="1" applyFont="1" applyBorder="1" applyAlignment="1" applyProtection="1">
      <alignment horizontal="center"/>
      <protection locked="0"/>
    </xf>
    <xf numFmtId="0" fontId="5" fillId="0" borderId="20" xfId="0" applyFont="1" applyBorder="1"/>
    <xf numFmtId="168" fontId="9" fillId="0" borderId="20" xfId="0" applyNumberFormat="1" applyFont="1" applyBorder="1" applyAlignment="1" applyProtection="1">
      <alignment horizontal="center" vertical="center"/>
      <protection locked="0"/>
    </xf>
    <xf numFmtId="14" fontId="9" fillId="0" borderId="20" xfId="0" applyNumberFormat="1" applyFont="1" applyBorder="1" applyAlignment="1" applyProtection="1">
      <alignment horizontal="center" vertical="center"/>
      <protection locked="0"/>
    </xf>
    <xf numFmtId="0" fontId="5" fillId="0" borderId="20" xfId="0" applyFont="1" applyBorder="1" applyAlignment="1" applyProtection="1">
      <alignment horizontal="center"/>
      <protection locked="0"/>
    </xf>
    <xf numFmtId="169" fontId="9" fillId="0" borderId="20" xfId="0" applyNumberFormat="1" applyFont="1" applyBorder="1" applyAlignment="1" applyProtection="1">
      <alignment horizontal="center" vertical="center"/>
      <protection locked="0"/>
    </xf>
    <xf numFmtId="0" fontId="9" fillId="0" borderId="20" xfId="1" applyNumberFormat="1" applyFont="1" applyFill="1" applyBorder="1" applyAlignment="1" applyProtection="1">
      <alignment horizontal="right" vertical="center"/>
      <protection locked="0"/>
    </xf>
    <xf numFmtId="9" fontId="9" fillId="0" borderId="20" xfId="3" applyFont="1" applyFill="1" applyBorder="1" applyAlignment="1">
      <alignment horizontal="center" vertical="center"/>
    </xf>
    <xf numFmtId="9" fontId="10" fillId="0" borderId="20" xfId="3" applyFont="1" applyFill="1" applyBorder="1" applyAlignment="1">
      <alignment horizontal="center" vertical="center"/>
    </xf>
    <xf numFmtId="0" fontId="9" fillId="0" borderId="19" xfId="0" applyFont="1" applyBorder="1"/>
    <xf numFmtId="0" fontId="9" fillId="0" borderId="20" xfId="0" applyFont="1" applyBorder="1"/>
    <xf numFmtId="0" fontId="9" fillId="0" borderId="20" xfId="1" applyNumberFormat="1" applyFont="1" applyFill="1" applyBorder="1" applyAlignment="1">
      <alignment horizontal="right" vertical="center"/>
    </xf>
    <xf numFmtId="0" fontId="5" fillId="0" borderId="20" xfId="0" applyFont="1" applyBorder="1" applyAlignment="1" applyProtection="1">
      <alignment horizontal="left"/>
      <protection locked="0"/>
    </xf>
    <xf numFmtId="0" fontId="5" fillId="0" borderId="20" xfId="0" applyFont="1" applyBorder="1" applyProtection="1">
      <protection locked="0"/>
    </xf>
    <xf numFmtId="0" fontId="5" fillId="0" borderId="20" xfId="0" applyFont="1" applyBorder="1" applyAlignment="1" applyProtection="1">
      <alignment horizontal="right"/>
      <protection locked="0"/>
    </xf>
    <xf numFmtId="168" fontId="5" fillId="0" borderId="20" xfId="0" applyNumberFormat="1" applyFont="1" applyBorder="1" applyAlignment="1" applyProtection="1">
      <alignment horizontal="center"/>
      <protection locked="0"/>
    </xf>
    <xf numFmtId="14" fontId="5" fillId="0" borderId="20" xfId="0" applyNumberFormat="1" applyFont="1" applyBorder="1" applyAlignment="1" applyProtection="1">
      <alignment horizontal="center"/>
      <protection locked="0"/>
    </xf>
    <xf numFmtId="0" fontId="5" fillId="0" borderId="20" xfId="1" applyNumberFormat="1" applyFont="1" applyBorder="1" applyAlignment="1" applyProtection="1">
      <alignment horizontal="right"/>
      <protection locked="0"/>
    </xf>
    <xf numFmtId="0" fontId="10" fillId="12" borderId="20" xfId="1" applyNumberFormat="1" applyFont="1" applyFill="1" applyBorder="1" applyAlignment="1">
      <alignment horizontal="right" vertical="center"/>
    </xf>
    <xf numFmtId="9" fontId="10" fillId="12" borderId="20" xfId="3" applyFont="1" applyFill="1" applyBorder="1" applyAlignment="1">
      <alignment horizontal="center" vertical="center"/>
    </xf>
    <xf numFmtId="9" fontId="4" fillId="0" borderId="20" xfId="3" applyFont="1" applyFill="1" applyBorder="1" applyAlignment="1">
      <alignment horizontal="center" vertical="center"/>
    </xf>
    <xf numFmtId="0" fontId="14" fillId="0" borderId="20" xfId="5" applyFont="1" applyFill="1" applyBorder="1" applyProtection="1">
      <protection locked="0"/>
    </xf>
    <xf numFmtId="0" fontId="9" fillId="0" borderId="20" xfId="0" applyFont="1" applyBorder="1" applyAlignment="1" applyProtection="1">
      <alignment horizontal="left"/>
      <protection locked="0"/>
    </xf>
    <xf numFmtId="0" fontId="14" fillId="0" borderId="19" xfId="5" applyFont="1" applyFill="1" applyBorder="1" applyProtection="1">
      <protection locked="0"/>
    </xf>
    <xf numFmtId="0" fontId="9" fillId="0" borderId="19" xfId="0" applyFont="1" applyBorder="1" applyAlignment="1" applyProtection="1">
      <alignment horizontal="left"/>
      <protection locked="0"/>
    </xf>
    <xf numFmtId="0" fontId="14" fillId="0" borderId="19" xfId="5" applyFont="1" applyFill="1" applyBorder="1"/>
    <xf numFmtId="1" fontId="9" fillId="0" borderId="19" xfId="0" applyNumberFormat="1" applyFont="1" applyBorder="1" applyProtection="1">
      <protection locked="0"/>
    </xf>
    <xf numFmtId="14" fontId="9" fillId="0" borderId="19" xfId="0" applyNumberFormat="1" applyFont="1" applyBorder="1" applyAlignment="1" applyProtection="1">
      <alignment horizontal="right"/>
      <protection locked="0"/>
    </xf>
    <xf numFmtId="2" fontId="9" fillId="0" borderId="19" xfId="0" applyNumberFormat="1" applyFont="1" applyBorder="1" applyProtection="1">
      <protection locked="0"/>
    </xf>
    <xf numFmtId="1" fontId="9" fillId="0" borderId="19" xfId="0" applyNumberFormat="1" applyFont="1" applyBorder="1" applyAlignment="1" applyProtection="1">
      <alignment horizontal="center"/>
      <protection locked="0"/>
    </xf>
    <xf numFmtId="1" fontId="9" fillId="0" borderId="19" xfId="0" applyNumberFormat="1" applyFont="1" applyBorder="1" applyAlignment="1" applyProtection="1">
      <alignment horizontal="left" indent="6"/>
      <protection locked="0"/>
    </xf>
    <xf numFmtId="0" fontId="9" fillId="0" borderId="19" xfId="0" applyFont="1" applyBorder="1" applyAlignment="1" applyProtection="1">
      <alignment horizontal="center" wrapText="1"/>
      <protection locked="0"/>
    </xf>
    <xf numFmtId="0" fontId="14" fillId="0" borderId="18" xfId="5" applyFont="1" applyFill="1" applyBorder="1" applyAlignment="1" applyProtection="1">
      <alignment vertical="center"/>
      <protection locked="0"/>
    </xf>
    <xf numFmtId="0" fontId="9" fillId="0" borderId="18" xfId="0" applyFont="1" applyBorder="1" applyAlignment="1" applyProtection="1">
      <alignment horizontal="left"/>
      <protection locked="0"/>
    </xf>
    <xf numFmtId="17" fontId="2" fillId="0" borderId="9" xfId="0" applyNumberFormat="1" applyFont="1" applyBorder="1" applyAlignment="1">
      <alignment vertical="center"/>
    </xf>
    <xf numFmtId="14" fontId="0" fillId="0" borderId="0" xfId="0" applyNumberFormat="1"/>
    <xf numFmtId="0" fontId="0" fillId="0" borderId="0" xfId="2" applyNumberFormat="1" applyFont="1"/>
    <xf numFmtId="0" fontId="0" fillId="5" borderId="0" xfId="0" applyFill="1" applyAlignment="1">
      <alignment horizontal="center"/>
    </xf>
    <xf numFmtId="14" fontId="0" fillId="5" borderId="0" xfId="3" applyNumberFormat="1" applyFont="1" applyFill="1" applyAlignment="1">
      <alignment horizontal="center"/>
    </xf>
    <xf numFmtId="14" fontId="0" fillId="5" borderId="0" xfId="0" applyNumberFormat="1" applyFill="1"/>
    <xf numFmtId="0" fontId="0" fillId="5" borderId="0" xfId="2" applyNumberFormat="1" applyFont="1" applyFill="1" applyAlignment="1">
      <alignment horizontal="center"/>
    </xf>
    <xf numFmtId="0" fontId="2" fillId="0" borderId="9" xfId="0" applyFont="1" applyBorder="1" applyAlignment="1">
      <alignment horizontal="center" vertical="center"/>
    </xf>
    <xf numFmtId="0" fontId="0" fillId="5" borderId="0" xfId="2" applyNumberFormat="1" applyFont="1" applyFill="1"/>
    <xf numFmtId="0" fontId="6" fillId="7" borderId="12" xfId="4"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21" xfId="4" applyFont="1" applyFill="1" applyBorder="1" applyAlignment="1">
      <alignment horizontal="center" vertical="center" wrapText="1"/>
    </xf>
    <xf numFmtId="14" fontId="6" fillId="7" borderId="12" xfId="4" applyNumberFormat="1" applyFont="1" applyFill="1" applyBorder="1" applyAlignment="1">
      <alignment horizontal="center" vertical="center" wrapText="1"/>
    </xf>
    <xf numFmtId="14" fontId="6" fillId="7" borderId="12" xfId="0" applyNumberFormat="1" applyFont="1" applyFill="1" applyBorder="1" applyAlignment="1">
      <alignment horizontal="center" vertical="center" wrapText="1"/>
    </xf>
    <xf numFmtId="0" fontId="12" fillId="7" borderId="12" xfId="4" applyFont="1" applyFill="1" applyBorder="1" applyAlignment="1">
      <alignment horizontal="center" vertical="center" wrapText="1"/>
    </xf>
    <xf numFmtId="168" fontId="6" fillId="7" borderId="12" xfId="0" applyNumberFormat="1" applyFont="1" applyFill="1" applyBorder="1" applyAlignment="1">
      <alignment horizontal="center" vertical="center" wrapText="1"/>
    </xf>
    <xf numFmtId="0" fontId="6" fillId="7" borderId="12" xfId="2" applyNumberFormat="1" applyFont="1" applyFill="1" applyBorder="1" applyAlignment="1">
      <alignment horizontal="center" vertical="center" wrapText="1"/>
    </xf>
    <xf numFmtId="164" fontId="12" fillId="7" borderId="12" xfId="2" applyNumberFormat="1" applyFont="1" applyFill="1" applyBorder="1" applyAlignment="1">
      <alignment horizontal="center" vertical="center" wrapText="1"/>
    </xf>
    <xf numFmtId="9" fontId="12" fillId="7" borderId="12" xfId="3" applyFont="1" applyFill="1" applyBorder="1" applyAlignment="1">
      <alignment horizontal="center" vertical="center" wrapText="1"/>
    </xf>
    <xf numFmtId="0" fontId="0" fillId="9" borderId="0" xfId="0" applyFill="1"/>
    <xf numFmtId="0" fontId="2" fillId="9" borderId="15" xfId="2" applyNumberFormat="1" applyFont="1" applyFill="1" applyBorder="1" applyAlignment="1">
      <alignment horizontal="right"/>
    </xf>
    <xf numFmtId="0" fontId="5" fillId="0" borderId="20" xfId="1" applyNumberFormat="1" applyFont="1" applyFill="1" applyBorder="1" applyAlignment="1">
      <alignment horizontal="right" vertical="center"/>
    </xf>
    <xf numFmtId="0" fontId="5" fillId="0" borderId="19" xfId="0" applyFont="1" applyBorder="1" applyProtection="1">
      <protection locked="0"/>
    </xf>
    <xf numFmtId="0" fontId="5" fillId="0" borderId="19" xfId="1" applyNumberFormat="1" applyFont="1" applyFill="1" applyBorder="1" applyAlignment="1">
      <alignment horizontal="right" vertical="center"/>
    </xf>
    <xf numFmtId="0" fontId="5" fillId="0" borderId="19" xfId="0" applyFont="1" applyBorder="1" applyAlignment="1" applyProtection="1">
      <alignment horizontal="right"/>
      <protection locked="0"/>
    </xf>
    <xf numFmtId="0" fontId="9" fillId="0" borderId="19" xfId="0" applyFont="1" applyBorder="1" applyAlignment="1">
      <alignment horizontal="left" vertical="center"/>
    </xf>
    <xf numFmtId="0" fontId="5" fillId="0" borderId="19" xfId="0" applyFont="1" applyBorder="1" applyAlignment="1">
      <alignment vertical="center"/>
    </xf>
    <xf numFmtId="0" fontId="5" fillId="0" borderId="19" xfId="0" applyFont="1" applyBorder="1" applyAlignment="1">
      <alignment horizontal="left" vertical="center"/>
    </xf>
    <xf numFmtId="0" fontId="5" fillId="0" borderId="19" xfId="0" applyFont="1" applyBorder="1" applyAlignment="1" applyProtection="1">
      <alignment horizontal="center"/>
      <protection locked="0"/>
    </xf>
    <xf numFmtId="0" fontId="14" fillId="0" borderId="19" xfId="5" applyFont="1" applyBorder="1" applyProtection="1">
      <protection locked="0"/>
    </xf>
    <xf numFmtId="3" fontId="9" fillId="0" borderId="19" xfId="1" applyNumberFormat="1" applyFont="1" applyFill="1" applyBorder="1" applyAlignment="1" applyProtection="1">
      <alignment horizontal="right" vertical="center"/>
      <protection locked="0"/>
    </xf>
    <xf numFmtId="0" fontId="14" fillId="0" borderId="18" xfId="5" applyFont="1" applyBorder="1" applyAlignment="1" applyProtection="1">
      <alignment vertical="center"/>
      <protection locked="0"/>
    </xf>
    <xf numFmtId="3" fontId="9" fillId="0" borderId="18" xfId="1" applyNumberFormat="1" applyFont="1" applyFill="1" applyBorder="1" applyAlignment="1" applyProtection="1">
      <alignment horizontal="right" vertical="center"/>
      <protection locked="0"/>
    </xf>
    <xf numFmtId="0" fontId="5" fillId="0" borderId="18" xfId="0" applyFont="1" applyBorder="1" applyAlignment="1">
      <alignment vertical="center"/>
    </xf>
    <xf numFmtId="164" fontId="6" fillId="7" borderId="12" xfId="2" applyNumberFormat="1" applyFont="1" applyFill="1" applyBorder="1" applyAlignment="1">
      <alignment horizontal="center" vertical="center" wrapText="1"/>
    </xf>
    <xf numFmtId="0" fontId="10" fillId="0" borderId="19" xfId="0" applyFont="1" applyBorder="1"/>
    <xf numFmtId="1" fontId="9" fillId="0" borderId="19" xfId="0" applyNumberFormat="1" applyFont="1" applyBorder="1"/>
    <xf numFmtId="1" fontId="9" fillId="0" borderId="19" xfId="0" applyNumberFormat="1" applyFont="1" applyBorder="1" applyAlignment="1">
      <alignment horizontal="right"/>
    </xf>
    <xf numFmtId="0" fontId="9" fillId="0" borderId="19" xfId="0" applyFont="1" applyBorder="1" applyAlignment="1">
      <alignment horizontal="left" vertical="center" wrapText="1"/>
    </xf>
    <xf numFmtId="0" fontId="9" fillId="0" borderId="19" xfId="0" applyFont="1" applyBorder="1" applyAlignment="1">
      <alignment horizontal="right"/>
    </xf>
    <xf numFmtId="0" fontId="9" fillId="0" borderId="19" xfId="0" applyFont="1" applyBorder="1" applyAlignment="1">
      <alignment vertical="center"/>
    </xf>
    <xf numFmtId="1" fontId="9" fillId="0" borderId="18" xfId="0" applyNumberFormat="1" applyFont="1" applyBorder="1"/>
    <xf numFmtId="0" fontId="10" fillId="10" borderId="23" xfId="0" applyFont="1" applyFill="1" applyBorder="1" applyAlignment="1">
      <alignment horizontal="center" vertical="center"/>
    </xf>
    <xf numFmtId="0" fontId="2" fillId="9" borderId="23" xfId="1" applyNumberFormat="1" applyFont="1" applyFill="1" applyBorder="1" applyAlignment="1">
      <alignment horizontal="right"/>
    </xf>
    <xf numFmtId="0" fontId="10" fillId="10" borderId="23" xfId="0" applyFont="1" applyFill="1" applyBorder="1" applyAlignment="1">
      <alignment vertical="center"/>
    </xf>
    <xf numFmtId="0" fontId="2" fillId="9" borderId="23" xfId="0" applyFont="1" applyFill="1" applyBorder="1"/>
    <xf numFmtId="0" fontId="2" fillId="9" borderId="23" xfId="0" applyFont="1" applyFill="1" applyBorder="1" applyAlignment="1">
      <alignment horizontal="center"/>
    </xf>
    <xf numFmtId="0" fontId="2" fillId="9" borderId="23" xfId="0" applyFont="1" applyFill="1" applyBorder="1" applyAlignment="1">
      <alignment horizontal="right"/>
    </xf>
    <xf numFmtId="0" fontId="10" fillId="10" borderId="23" xfId="0" applyFont="1" applyFill="1" applyBorder="1" applyAlignment="1">
      <alignment horizontal="left" vertical="center"/>
    </xf>
    <xf numFmtId="0" fontId="9" fillId="0" borderId="20" xfId="1" applyNumberFormat="1" applyFont="1" applyFill="1" applyBorder="1" applyAlignment="1" applyProtection="1">
      <alignment horizontal="right"/>
      <protection locked="0"/>
    </xf>
    <xf numFmtId="0" fontId="9" fillId="0" borderId="19" xfId="1" applyNumberFormat="1" applyFont="1" applyFill="1" applyBorder="1" applyAlignment="1" applyProtection="1">
      <alignment horizontal="right"/>
      <protection locked="0"/>
    </xf>
    <xf numFmtId="0" fontId="9" fillId="0" borderId="19" xfId="1" applyNumberFormat="1" applyFont="1" applyBorder="1" applyAlignment="1" applyProtection="1">
      <alignment horizontal="right"/>
      <protection locked="0"/>
    </xf>
    <xf numFmtId="0" fontId="9" fillId="0" borderId="20" xfId="2" applyNumberFormat="1" applyFont="1" applyFill="1" applyBorder="1" applyAlignment="1" applyProtection="1">
      <alignment horizontal="right" vertical="center"/>
    </xf>
    <xf numFmtId="0" fontId="9" fillId="0" borderId="19" xfId="2" applyNumberFormat="1" applyFont="1" applyFill="1" applyBorder="1" applyAlignment="1" applyProtection="1">
      <alignment horizontal="right" vertical="center"/>
    </xf>
    <xf numFmtId="0" fontId="9" fillId="0" borderId="18" xfId="2" applyNumberFormat="1" applyFont="1" applyFill="1" applyBorder="1" applyAlignment="1" applyProtection="1">
      <alignment horizontal="right" vertical="center"/>
    </xf>
    <xf numFmtId="0" fontId="14" fillId="0" borderId="20" xfId="5" applyFont="1" applyFill="1" applyBorder="1" applyAlignment="1" applyProtection="1">
      <alignment vertical="center"/>
      <protection locked="0"/>
    </xf>
    <xf numFmtId="0" fontId="14" fillId="0" borderId="19" xfId="5" applyFont="1" applyFill="1" applyBorder="1" applyAlignment="1" applyProtection="1">
      <alignment vertical="center"/>
      <protection locked="0"/>
    </xf>
    <xf numFmtId="9" fontId="9" fillId="9" borderId="20" xfId="3" applyFont="1" applyFill="1" applyBorder="1" applyAlignment="1">
      <alignment horizontal="center" vertical="center"/>
    </xf>
    <xf numFmtId="0" fontId="5" fillId="0" borderId="19" xfId="0" applyFont="1" applyBorder="1" applyAlignment="1" applyProtection="1">
      <alignment horizontal="left"/>
      <protection locked="0"/>
    </xf>
    <xf numFmtId="9" fontId="4" fillId="0" borderId="19" xfId="3" applyFont="1" applyFill="1" applyBorder="1" applyAlignment="1">
      <alignment horizontal="center" vertical="center"/>
    </xf>
    <xf numFmtId="9" fontId="9" fillId="9" borderId="19" xfId="3" applyFont="1" applyFill="1" applyBorder="1" applyAlignment="1">
      <alignment horizontal="center" vertical="center"/>
    </xf>
    <xf numFmtId="0" fontId="5" fillId="0" borderId="19" xfId="1" applyNumberFormat="1" applyFont="1" applyBorder="1" applyAlignment="1" applyProtection="1">
      <alignment horizontal="right"/>
      <protection locked="0"/>
    </xf>
    <xf numFmtId="0" fontId="5" fillId="0" borderId="18" xfId="0" applyFont="1" applyBorder="1" applyProtection="1">
      <protection locked="0"/>
    </xf>
    <xf numFmtId="0" fontId="5" fillId="0" borderId="18" xfId="0" applyFont="1" applyBorder="1" applyAlignment="1" applyProtection="1">
      <alignment horizontal="left"/>
      <protection locked="0"/>
    </xf>
    <xf numFmtId="0" fontId="5" fillId="0" borderId="18" xfId="0" applyFont="1" applyBorder="1" applyAlignment="1" applyProtection="1">
      <alignment horizontal="center"/>
      <protection locked="0"/>
    </xf>
    <xf numFmtId="9" fontId="4" fillId="0" borderId="18" xfId="3" applyFont="1" applyFill="1" applyBorder="1" applyAlignment="1">
      <alignment horizontal="center" vertical="center"/>
    </xf>
    <xf numFmtId="9" fontId="9" fillId="9" borderId="18" xfId="3" applyFont="1" applyFill="1" applyBorder="1" applyAlignment="1">
      <alignment horizontal="center" vertical="center"/>
    </xf>
    <xf numFmtId="0" fontId="5" fillId="0" borderId="18" xfId="1" applyNumberFormat="1" applyFont="1" applyFill="1" applyBorder="1" applyAlignment="1">
      <alignment horizontal="right" vertical="center"/>
    </xf>
    <xf numFmtId="0" fontId="5" fillId="0" borderId="18" xfId="1" applyNumberFormat="1" applyFont="1" applyBorder="1" applyAlignment="1" applyProtection="1">
      <alignment horizontal="right"/>
      <protection locked="0"/>
    </xf>
    <xf numFmtId="0" fontId="5" fillId="0" borderId="18" xfId="0" applyFont="1" applyBorder="1" applyAlignment="1" applyProtection="1">
      <alignment horizontal="right"/>
      <protection locked="0"/>
    </xf>
    <xf numFmtId="0" fontId="5" fillId="0" borderId="18" xfId="0" applyFont="1" applyBorder="1" applyAlignment="1" applyProtection="1">
      <alignment horizontal="center" wrapText="1"/>
      <protection locked="0"/>
    </xf>
    <xf numFmtId="0" fontId="9" fillId="0" borderId="18" xfId="0" applyFont="1" applyBorder="1" applyAlignment="1">
      <alignment vertical="center"/>
    </xf>
    <xf numFmtId="0" fontId="16" fillId="0" borderId="0" xfId="0" applyFont="1"/>
    <xf numFmtId="0" fontId="17" fillId="0" borderId="0" xfId="0" applyFont="1" applyAlignment="1">
      <alignment horizontal="left"/>
    </xf>
    <xf numFmtId="0" fontId="17" fillId="0" borderId="0" xfId="0" applyFont="1" applyAlignment="1">
      <alignment horizontal="center"/>
    </xf>
    <xf numFmtId="0" fontId="16" fillId="0" borderId="0" xfId="0" applyFont="1" applyAlignment="1">
      <alignment horizontal="center"/>
    </xf>
    <xf numFmtId="0" fontId="17" fillId="0" borderId="0" xfId="0" applyFont="1"/>
    <xf numFmtId="0" fontId="18" fillId="10" borderId="4" xfId="0" applyFont="1" applyFill="1" applyBorder="1" applyAlignment="1">
      <alignment horizontal="left" vertical="center"/>
    </xf>
    <xf numFmtId="0" fontId="18" fillId="10" borderId="4" xfId="0" applyFont="1" applyFill="1" applyBorder="1" applyAlignment="1">
      <alignment horizontal="center" vertical="center"/>
    </xf>
    <xf numFmtId="0" fontId="19" fillId="10" borderId="4" xfId="0" applyFont="1" applyFill="1" applyBorder="1" applyAlignment="1">
      <alignment horizontal="center" vertical="center"/>
    </xf>
    <xf numFmtId="9" fontId="9" fillId="0" borderId="22" xfId="3" applyFont="1" applyFill="1" applyBorder="1" applyAlignment="1">
      <alignment horizontal="center" vertical="center"/>
    </xf>
    <xf numFmtId="0" fontId="9" fillId="0" borderId="22" xfId="1" applyNumberFormat="1" applyFont="1" applyFill="1" applyBorder="1" applyAlignment="1">
      <alignment horizontal="right" vertical="center"/>
    </xf>
    <xf numFmtId="0" fontId="9" fillId="0" borderId="22" xfId="1" applyNumberFormat="1" applyFont="1" applyFill="1" applyBorder="1" applyAlignment="1" applyProtection="1">
      <alignment horizontal="right"/>
      <protection locked="0"/>
    </xf>
    <xf numFmtId="0" fontId="9" fillId="0" borderId="19" xfId="5" applyFont="1" applyFill="1" applyBorder="1" applyAlignment="1">
      <alignment horizontal="left"/>
    </xf>
    <xf numFmtId="0" fontId="9" fillId="0" borderId="19" xfId="0" applyFont="1" applyBorder="1" applyAlignment="1">
      <alignment horizontal="center"/>
    </xf>
    <xf numFmtId="0" fontId="9" fillId="0" borderId="19" xfId="0" applyFont="1" applyBorder="1" applyAlignment="1">
      <alignment horizontal="left"/>
    </xf>
    <xf numFmtId="0" fontId="9" fillId="0" borderId="18" xfId="0" applyFont="1" applyBorder="1" applyAlignment="1">
      <alignment horizontal="left"/>
    </xf>
    <xf numFmtId="0" fontId="9" fillId="0" borderId="18" xfId="0" applyFont="1" applyBorder="1" applyAlignment="1">
      <alignment horizontal="center"/>
    </xf>
    <xf numFmtId="0" fontId="20" fillId="7" borderId="12" xfId="0" applyFont="1" applyFill="1" applyBorder="1" applyAlignment="1">
      <alignment horizontal="center" vertical="center" wrapText="1"/>
    </xf>
    <xf numFmtId="0" fontId="21" fillId="7" borderId="12" xfId="4" applyFont="1" applyFill="1" applyBorder="1" applyAlignment="1">
      <alignment horizontal="center" vertical="center" wrapText="1"/>
    </xf>
    <xf numFmtId="0" fontId="20" fillId="7" borderId="12" xfId="4"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2" fillId="0" borderId="10" xfId="0" applyFont="1" applyBorder="1" applyAlignment="1">
      <alignment vertical="center"/>
    </xf>
    <xf numFmtId="0" fontId="16" fillId="5" borderId="0" xfId="0" applyFont="1" applyFill="1"/>
    <xf numFmtId="0" fontId="22" fillId="2" borderId="8" xfId="0" applyFont="1" applyFill="1" applyBorder="1" applyAlignment="1">
      <alignment horizontal="center" vertical="center" wrapText="1"/>
    </xf>
    <xf numFmtId="0" fontId="22" fillId="0" borderId="1" xfId="0" applyFont="1" applyBorder="1" applyAlignment="1">
      <alignment vertical="center"/>
    </xf>
    <xf numFmtId="0" fontId="22" fillId="2" borderId="2" xfId="0" applyFont="1" applyFill="1" applyBorder="1" applyAlignment="1">
      <alignment horizontal="center" vertical="center" wrapText="1"/>
    </xf>
    <xf numFmtId="0" fontId="15" fillId="0" borderId="0" xfId="0" applyFont="1" applyAlignment="1">
      <alignment vertical="center"/>
    </xf>
    <xf numFmtId="170" fontId="5" fillId="0" borderId="20" xfId="0" applyNumberFormat="1" applyFont="1" applyBorder="1" applyAlignment="1" applyProtection="1">
      <alignment horizontal="center"/>
      <protection locked="0"/>
    </xf>
    <xf numFmtId="170" fontId="5" fillId="0" borderId="20" xfId="0" applyNumberFormat="1" applyFont="1" applyBorder="1" applyAlignment="1">
      <alignment horizontal="center" vertical="center" wrapText="1"/>
    </xf>
    <xf numFmtId="0" fontId="5" fillId="0" borderId="20" xfId="0" applyFont="1" applyBorder="1" applyAlignment="1">
      <alignment horizontal="left" vertical="center"/>
    </xf>
    <xf numFmtId="0" fontId="5" fillId="0" borderId="20" xfId="0" applyFont="1" applyBorder="1" applyAlignment="1">
      <alignment horizontal="right" vertical="center"/>
    </xf>
    <xf numFmtId="0" fontId="5" fillId="0" borderId="20" xfId="2" applyNumberFormat="1" applyFont="1" applyBorder="1" applyAlignment="1" applyProtection="1">
      <alignment horizontal="right"/>
      <protection locked="0"/>
    </xf>
    <xf numFmtId="49" fontId="5" fillId="0" borderId="20" xfId="0" applyNumberFormat="1" applyFont="1" applyBorder="1" applyAlignment="1" applyProtection="1">
      <alignment horizontal="right"/>
      <protection locked="0"/>
    </xf>
    <xf numFmtId="170" fontId="5" fillId="0" borderId="19" xfId="0" applyNumberFormat="1" applyFont="1" applyBorder="1" applyAlignment="1" applyProtection="1">
      <alignment horizontal="center"/>
      <protection locked="0"/>
    </xf>
    <xf numFmtId="170" fontId="5" fillId="0" borderId="19" xfId="0" applyNumberFormat="1" applyFont="1" applyBorder="1" applyAlignment="1">
      <alignment horizontal="center" vertical="center" wrapText="1"/>
    </xf>
    <xf numFmtId="0" fontId="5" fillId="0" borderId="19" xfId="0" applyFont="1" applyBorder="1" applyAlignment="1">
      <alignment horizontal="right" vertical="center"/>
    </xf>
    <xf numFmtId="0" fontId="5" fillId="0" borderId="19" xfId="2" applyNumberFormat="1" applyFont="1" applyBorder="1" applyAlignment="1" applyProtection="1">
      <alignment horizontal="right"/>
      <protection locked="0"/>
    </xf>
    <xf numFmtId="49" fontId="5" fillId="0" borderId="19" xfId="0" applyNumberFormat="1" applyFont="1" applyBorder="1" applyAlignment="1" applyProtection="1">
      <alignment horizontal="right"/>
      <protection locked="0"/>
    </xf>
    <xf numFmtId="0" fontId="5" fillId="0" borderId="19" xfId="0" applyFont="1" applyBorder="1" applyAlignment="1" applyProtection="1">
      <alignment horizontal="center" wrapText="1"/>
      <protection locked="0"/>
    </xf>
    <xf numFmtId="170" fontId="5" fillId="0" borderId="18" xfId="0" applyNumberFormat="1" applyFont="1" applyBorder="1" applyAlignment="1" applyProtection="1">
      <alignment horizontal="center"/>
      <protection locked="0"/>
    </xf>
    <xf numFmtId="170" fontId="5" fillId="0" borderId="18" xfId="0" applyNumberFormat="1" applyFont="1" applyBorder="1" applyAlignment="1">
      <alignment horizontal="center" vertical="center" wrapText="1"/>
    </xf>
    <xf numFmtId="0" fontId="5" fillId="0" borderId="18" xfId="0" applyFont="1" applyBorder="1" applyAlignment="1">
      <alignment horizontal="left" vertical="center"/>
    </xf>
    <xf numFmtId="0" fontId="5" fillId="0" borderId="18" xfId="0" applyFont="1" applyBorder="1" applyAlignment="1">
      <alignment horizontal="right" vertical="center"/>
    </xf>
    <xf numFmtId="0" fontId="5" fillId="0" borderId="18" xfId="2" applyNumberFormat="1" applyFont="1" applyBorder="1" applyAlignment="1" applyProtection="1">
      <alignment horizontal="right"/>
      <protection locked="0"/>
    </xf>
    <xf numFmtId="49" fontId="5" fillId="0" borderId="18" xfId="0" applyNumberFormat="1" applyFont="1" applyBorder="1" applyAlignment="1" applyProtection="1">
      <alignment horizontal="right"/>
      <protection locked="0"/>
    </xf>
    <xf numFmtId="172" fontId="0" fillId="0" borderId="0" xfId="0" applyNumberFormat="1"/>
    <xf numFmtId="0" fontId="4" fillId="0" borderId="0" xfId="0" applyFont="1"/>
    <xf numFmtId="0" fontId="10" fillId="10" borderId="11" xfId="0" applyFont="1" applyFill="1" applyBorder="1" applyAlignment="1">
      <alignment vertical="center"/>
    </xf>
    <xf numFmtId="0" fontId="4" fillId="9" borderId="23" xfId="0" applyFont="1" applyFill="1" applyBorder="1" applyAlignment="1">
      <alignment horizontal="center"/>
    </xf>
    <xf numFmtId="0" fontId="4" fillId="9" borderId="25" xfId="0" applyFont="1" applyFill="1" applyBorder="1" applyAlignment="1">
      <alignment horizontal="center"/>
    </xf>
    <xf numFmtId="0" fontId="4" fillId="9" borderId="25" xfId="0" applyFont="1" applyFill="1" applyBorder="1"/>
    <xf numFmtId="0" fontId="4" fillId="9" borderId="23" xfId="0" applyFont="1" applyFill="1" applyBorder="1"/>
    <xf numFmtId="0" fontId="4" fillId="9" borderId="24" xfId="0" applyFont="1" applyFill="1" applyBorder="1"/>
    <xf numFmtId="0" fontId="10" fillId="10" borderId="13" xfId="0" applyFont="1" applyFill="1" applyBorder="1" applyAlignment="1">
      <alignment vertical="center"/>
    </xf>
    <xf numFmtId="0" fontId="10" fillId="10" borderId="10" xfId="0" applyFont="1" applyFill="1" applyBorder="1" applyAlignment="1">
      <alignment vertical="center"/>
    </xf>
    <xf numFmtId="0" fontId="4" fillId="9" borderId="14" xfId="0" applyFont="1" applyFill="1" applyBorder="1" applyAlignment="1">
      <alignment horizontal="center"/>
    </xf>
    <xf numFmtId="0" fontId="9" fillId="0" borderId="0" xfId="0" applyFont="1"/>
    <xf numFmtId="0" fontId="6" fillId="7" borderId="12" xfId="4" applyFont="1" applyFill="1" applyBorder="1" applyAlignment="1">
      <alignment horizontal="left" vertical="center" wrapText="1"/>
    </xf>
    <xf numFmtId="0" fontId="6" fillId="7" borderId="12" xfId="0" applyFont="1" applyFill="1" applyBorder="1" applyAlignment="1">
      <alignment horizontal="left" vertical="center" wrapText="1"/>
    </xf>
    <xf numFmtId="9" fontId="0" fillId="5" borderId="0" xfId="3" applyFont="1" applyFill="1" applyAlignment="1">
      <alignment horizontal="left"/>
    </xf>
    <xf numFmtId="0" fontId="0" fillId="5" borderId="0" xfId="0" applyFill="1" applyAlignment="1">
      <alignment horizontal="left"/>
    </xf>
    <xf numFmtId="9" fontId="0" fillId="0" borderId="0" xfId="3" applyFont="1" applyAlignment="1">
      <alignment horizontal="left"/>
    </xf>
    <xf numFmtId="1" fontId="9" fillId="0" borderId="18" xfId="0" applyNumberFormat="1" applyFont="1" applyBorder="1" applyAlignment="1" applyProtection="1">
      <alignment horizontal="center"/>
      <protection locked="0"/>
    </xf>
    <xf numFmtId="0" fontId="9" fillId="0" borderId="18" xfId="0" applyFont="1" applyBorder="1" applyAlignment="1">
      <alignment horizontal="left" vertical="center" wrapText="1"/>
    </xf>
    <xf numFmtId="0" fontId="14" fillId="0" borderId="18" xfId="5" applyFont="1" applyFill="1" applyBorder="1"/>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1" fontId="9" fillId="0" borderId="19" xfId="0" applyNumberFormat="1" applyFont="1" applyBorder="1" applyAlignment="1">
      <alignment horizontal="left"/>
    </xf>
    <xf numFmtId="0" fontId="9" fillId="0" borderId="19" xfId="0" applyFont="1" applyBorder="1" applyAlignment="1">
      <alignment horizontal="center" wrapText="1"/>
    </xf>
    <xf numFmtId="49" fontId="9" fillId="0" borderId="19" xfId="0" applyNumberFormat="1" applyFont="1" applyBorder="1" applyAlignment="1">
      <alignment vertical="center"/>
    </xf>
    <xf numFmtId="1" fontId="9" fillId="0" borderId="19" xfId="0" applyNumberFormat="1" applyFont="1" applyBorder="1" applyAlignment="1">
      <alignment horizontal="left" vertical="center" wrapText="1"/>
    </xf>
    <xf numFmtId="1" fontId="9" fillId="0" borderId="20" xfId="0" applyNumberFormat="1" applyFont="1" applyBorder="1" applyAlignment="1" applyProtection="1">
      <alignment horizontal="center"/>
      <protection locked="0"/>
    </xf>
    <xf numFmtId="0" fontId="9" fillId="0" borderId="20" xfId="0" applyFont="1" applyBorder="1" applyAlignment="1">
      <alignment horizontal="left" vertical="center" wrapText="1"/>
    </xf>
    <xf numFmtId="0" fontId="9" fillId="0" borderId="20" xfId="0" applyFont="1" applyBorder="1" applyAlignment="1">
      <alignment horizontal="center" vertical="center" wrapText="1"/>
    </xf>
    <xf numFmtId="0" fontId="9" fillId="0" borderId="20" xfId="0" applyFont="1" applyBorder="1" applyAlignment="1">
      <alignment horizontal="left"/>
    </xf>
    <xf numFmtId="0" fontId="9" fillId="0" borderId="20" xfId="0" applyFont="1" applyBorder="1" applyAlignment="1">
      <alignment horizontal="center"/>
    </xf>
    <xf numFmtId="0" fontId="9" fillId="0" borderId="18" xfId="2" applyNumberFormat="1" applyFont="1" applyFill="1" applyBorder="1" applyAlignment="1">
      <alignment horizontal="right" vertical="center" wrapText="1"/>
    </xf>
    <xf numFmtId="0" fontId="9" fillId="0" borderId="19" xfId="2" applyNumberFormat="1" applyFont="1" applyFill="1" applyBorder="1" applyAlignment="1">
      <alignment horizontal="right" vertical="center" wrapText="1"/>
    </xf>
    <xf numFmtId="0" fontId="9" fillId="0" borderId="20" xfId="2" applyNumberFormat="1" applyFont="1" applyFill="1" applyBorder="1" applyAlignment="1">
      <alignment horizontal="right" vertical="center" wrapText="1"/>
    </xf>
    <xf numFmtId="0" fontId="4" fillId="9" borderId="14" xfId="0" applyFont="1" applyFill="1" applyBorder="1"/>
    <xf numFmtId="14" fontId="9" fillId="0" borderId="18"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14" fontId="9" fillId="0" borderId="19" xfId="0" applyNumberFormat="1" applyFont="1" applyBorder="1" applyAlignment="1">
      <alignment horizontal="center" wrapText="1"/>
    </xf>
    <xf numFmtId="14" fontId="9" fillId="0" borderId="19" xfId="0" applyNumberFormat="1" applyFont="1" applyBorder="1" applyAlignment="1">
      <alignment horizontal="center"/>
    </xf>
    <xf numFmtId="0" fontId="9" fillId="0" borderId="18" xfId="2" applyNumberFormat="1" applyFont="1" applyFill="1" applyBorder="1" applyAlignment="1" applyProtection="1">
      <alignment horizontal="right"/>
      <protection locked="0"/>
    </xf>
    <xf numFmtId="0" fontId="9" fillId="0" borderId="19" xfId="2" applyNumberFormat="1" applyFont="1" applyFill="1" applyBorder="1" applyAlignment="1" applyProtection="1">
      <alignment horizontal="right"/>
      <protection locked="0"/>
    </xf>
    <xf numFmtId="0" fontId="9" fillId="0" borderId="19" xfId="2" applyNumberFormat="1" applyFont="1" applyFill="1" applyBorder="1"/>
    <xf numFmtId="14" fontId="9" fillId="0" borderId="20" xfId="0" applyNumberFormat="1" applyFont="1" applyBorder="1" applyAlignment="1">
      <alignment horizontal="center" vertical="center" wrapText="1"/>
    </xf>
    <xf numFmtId="14" fontId="9" fillId="0" borderId="18" xfId="0" applyNumberFormat="1" applyFont="1" applyBorder="1" applyAlignment="1">
      <alignment horizontal="center" wrapText="1"/>
    </xf>
    <xf numFmtId="14" fontId="9" fillId="0" borderId="20" xfId="0" applyNumberFormat="1" applyFont="1" applyBorder="1" applyAlignment="1">
      <alignment horizontal="center" wrapText="1"/>
    </xf>
    <xf numFmtId="0" fontId="9" fillId="0" borderId="18" xfId="2" applyNumberFormat="1" applyFont="1" applyFill="1" applyBorder="1"/>
    <xf numFmtId="0" fontId="9" fillId="0" borderId="19" xfId="2" applyNumberFormat="1" applyFont="1" applyFill="1" applyBorder="1" applyAlignment="1"/>
    <xf numFmtId="0" fontId="9" fillId="0" borderId="20" xfId="2" applyNumberFormat="1" applyFont="1" applyFill="1" applyBorder="1"/>
    <xf numFmtId="0" fontId="4" fillId="9" borderId="24" xfId="2" applyNumberFormat="1" applyFont="1" applyFill="1" applyBorder="1"/>
    <xf numFmtId="0" fontId="4" fillId="9" borderId="10" xfId="0" applyFont="1" applyFill="1" applyBorder="1"/>
    <xf numFmtId="0" fontId="9" fillId="0" borderId="18" xfId="2" applyNumberFormat="1" applyFont="1" applyFill="1" applyBorder="1" applyAlignment="1">
      <alignment horizontal="center" vertical="center"/>
    </xf>
    <xf numFmtId="0" fontId="9" fillId="0" borderId="18" xfId="2" applyNumberFormat="1" applyFont="1" applyFill="1" applyBorder="1" applyAlignment="1">
      <alignment horizontal="right" vertical="center"/>
    </xf>
    <xf numFmtId="0" fontId="9" fillId="0" borderId="19" xfId="2" applyNumberFormat="1" applyFont="1" applyFill="1" applyBorder="1" applyAlignment="1">
      <alignment horizontal="center" vertical="center"/>
    </xf>
    <xf numFmtId="0" fontId="9" fillId="0" borderId="19" xfId="2" applyNumberFormat="1" applyFont="1" applyFill="1" applyBorder="1" applyAlignment="1">
      <alignment horizontal="right" vertical="center"/>
    </xf>
    <xf numFmtId="0" fontId="9" fillId="0" borderId="20" xfId="2" applyNumberFormat="1" applyFont="1" applyFill="1" applyBorder="1" applyAlignment="1">
      <alignment horizontal="center" vertical="center"/>
    </xf>
    <xf numFmtId="0" fontId="9" fillId="0" borderId="20" xfId="2" applyNumberFormat="1" applyFont="1" applyFill="1" applyBorder="1" applyAlignment="1">
      <alignment horizontal="right" vertical="center"/>
    </xf>
    <xf numFmtId="0" fontId="4" fillId="9" borderId="24" xfId="2" applyNumberFormat="1" applyFont="1" applyFill="1" applyBorder="1" applyAlignment="1">
      <alignment horizontal="right"/>
    </xf>
    <xf numFmtId="0" fontId="4" fillId="9" borderId="25" xfId="2" applyNumberFormat="1" applyFont="1" applyFill="1" applyBorder="1" applyAlignment="1">
      <alignment horizontal="right"/>
    </xf>
    <xf numFmtId="0" fontId="9" fillId="0" borderId="19" xfId="5" applyFont="1" applyFill="1" applyBorder="1"/>
    <xf numFmtId="0" fontId="9" fillId="0" borderId="19" xfId="6" applyFont="1" applyFill="1" applyBorder="1"/>
    <xf numFmtId="0" fontId="9" fillId="0" borderId="19" xfId="6" applyFont="1" applyFill="1" applyBorder="1" applyAlignment="1"/>
    <xf numFmtId="0" fontId="5" fillId="0" borderId="19" xfId="0" applyFont="1" applyBorder="1" applyAlignment="1">
      <alignment horizontal="right"/>
    </xf>
    <xf numFmtId="0" fontId="5" fillId="0" borderId="20" xfId="0" applyFont="1" applyBorder="1" applyAlignment="1">
      <alignment horizontal="right"/>
    </xf>
    <xf numFmtId="0" fontId="9" fillId="0" borderId="20" xfId="0" applyFont="1" applyBorder="1" applyAlignment="1">
      <alignment vertical="center"/>
    </xf>
    <xf numFmtId="0" fontId="24" fillId="0" borderId="18" xfId="0" applyFont="1" applyBorder="1"/>
    <xf numFmtId="0" fontId="14" fillId="0" borderId="19" xfId="5" applyFont="1" applyFill="1" applyBorder="1" applyAlignment="1" applyProtection="1">
      <protection locked="0"/>
    </xf>
    <xf numFmtId="0" fontId="24" fillId="0" borderId="19" xfId="0" applyFont="1" applyBorder="1"/>
    <xf numFmtId="0" fontId="5" fillId="13" borderId="19" xfId="0" applyFont="1" applyFill="1" applyBorder="1" applyAlignment="1">
      <alignment vertical="center"/>
    </xf>
    <xf numFmtId="0" fontId="5" fillId="13" borderId="19" xfId="0" applyFont="1" applyFill="1" applyBorder="1" applyAlignment="1">
      <alignment horizontal="right" vertical="center"/>
    </xf>
    <xf numFmtId="0" fontId="24" fillId="0" borderId="20" xfId="0" applyFont="1" applyBorder="1"/>
    <xf numFmtId="0" fontId="9" fillId="11" borderId="19" xfId="0" applyFont="1" applyFill="1" applyBorder="1"/>
    <xf numFmtId="1" fontId="9" fillId="0" borderId="20" xfId="0" applyNumberFormat="1" applyFont="1" applyBorder="1"/>
    <xf numFmtId="0" fontId="10" fillId="0" borderId="20" xfId="0" applyFont="1" applyBorder="1"/>
    <xf numFmtId="170" fontId="9" fillId="0" borderId="18" xfId="0" applyNumberFormat="1" applyFont="1" applyBorder="1"/>
    <xf numFmtId="170" fontId="9" fillId="0" borderId="18" xfId="0" applyNumberFormat="1" applyFont="1" applyBorder="1" applyAlignment="1">
      <alignment horizontal="center"/>
    </xf>
    <xf numFmtId="170" fontId="9" fillId="0" borderId="19" xfId="0" applyNumberFormat="1" applyFont="1" applyBorder="1"/>
    <xf numFmtId="170" fontId="9" fillId="0" borderId="19" xfId="0" applyNumberFormat="1" applyFont="1" applyBorder="1" applyAlignment="1">
      <alignment horizontal="center"/>
    </xf>
    <xf numFmtId="0" fontId="9" fillId="0" borderId="19" xfId="0" applyFont="1" applyBorder="1" applyAlignment="1" applyProtection="1">
      <alignment horizontal="right" vertical="center"/>
      <protection locked="0"/>
    </xf>
    <xf numFmtId="170" fontId="9" fillId="0" borderId="20" xfId="0" applyNumberFormat="1" applyFont="1" applyBorder="1"/>
    <xf numFmtId="170" fontId="9" fillId="0" borderId="20" xfId="0" applyNumberFormat="1" applyFont="1" applyBorder="1" applyAlignment="1">
      <alignment horizontal="center"/>
    </xf>
    <xf numFmtId="0" fontId="14" fillId="0" borderId="20" xfId="5" applyFont="1" applyFill="1" applyBorder="1"/>
    <xf numFmtId="3" fontId="9" fillId="0" borderId="18" xfId="0" applyNumberFormat="1" applyFont="1" applyBorder="1" applyAlignment="1" applyProtection="1">
      <alignment vertical="center"/>
      <protection locked="0"/>
    </xf>
    <xf numFmtId="0" fontId="9"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4" fillId="0" borderId="20" xfId="5" applyFont="1" applyFill="1" applyBorder="1" applyAlignment="1" applyProtection="1">
      <protection locked="0"/>
    </xf>
    <xf numFmtId="0" fontId="9" fillId="0" borderId="6" xfId="0" applyFont="1" applyBorder="1" applyAlignment="1" applyProtection="1">
      <alignment horizontal="center" vertical="center"/>
      <protection locked="0"/>
    </xf>
    <xf numFmtId="0" fontId="9" fillId="0" borderId="6" xfId="0" applyFont="1" applyBorder="1" applyAlignment="1" applyProtection="1">
      <alignment horizontal="left"/>
      <protection locked="0"/>
    </xf>
    <xf numFmtId="0" fontId="9" fillId="0" borderId="6" xfId="0" applyFont="1" applyBorder="1" applyAlignment="1" applyProtection="1">
      <alignment horizontal="center"/>
      <protection locked="0"/>
    </xf>
    <xf numFmtId="0" fontId="9" fillId="0" borderId="6" xfId="0" applyFont="1" applyBorder="1" applyAlignment="1" applyProtection="1">
      <alignment horizontal="left" vertical="center"/>
      <protection locked="0"/>
    </xf>
    <xf numFmtId="0" fontId="9" fillId="0" borderId="6" xfId="0" applyFont="1" applyBorder="1" applyAlignment="1" applyProtection="1">
      <alignment vertical="center"/>
      <protection locked="0"/>
    </xf>
    <xf numFmtId="0" fontId="9" fillId="0" borderId="6" xfId="0" applyFont="1" applyBorder="1" applyAlignment="1" applyProtection="1">
      <alignment horizontal="right"/>
      <protection locked="0"/>
    </xf>
    <xf numFmtId="0" fontId="9" fillId="0" borderId="6" xfId="0" applyFont="1" applyBorder="1" applyProtection="1">
      <protection locked="0"/>
    </xf>
    <xf numFmtId="14" fontId="9" fillId="0" borderId="6" xfId="0" applyNumberFormat="1" applyFont="1" applyBorder="1" applyAlignment="1" applyProtection="1">
      <alignment horizontal="center" vertical="center"/>
      <protection locked="0"/>
    </xf>
    <xf numFmtId="14" fontId="9" fillId="0" borderId="6" xfId="0" applyNumberFormat="1" applyFont="1" applyBorder="1" applyAlignment="1" applyProtection="1">
      <alignment horizontal="center"/>
      <protection locked="0"/>
    </xf>
    <xf numFmtId="0" fontId="9" fillId="0" borderId="6" xfId="0" applyFont="1" applyBorder="1"/>
    <xf numFmtId="168" fontId="9" fillId="0" borderId="6" xfId="0" applyNumberFormat="1" applyFont="1" applyBorder="1" applyAlignment="1" applyProtection="1">
      <alignment horizontal="center" vertical="center"/>
      <protection locked="0"/>
    </xf>
    <xf numFmtId="169" fontId="9" fillId="0" borderId="6" xfId="0" applyNumberFormat="1" applyFont="1" applyBorder="1" applyAlignment="1" applyProtection="1">
      <alignment horizontal="center" vertical="center"/>
      <protection locked="0"/>
    </xf>
    <xf numFmtId="0" fontId="9" fillId="0" borderId="6" xfId="1" applyNumberFormat="1" applyFont="1" applyFill="1" applyBorder="1" applyAlignment="1" applyProtection="1">
      <alignment horizontal="right" vertical="center"/>
      <protection locked="0"/>
    </xf>
    <xf numFmtId="0" fontId="9" fillId="0" borderId="6" xfId="1" applyNumberFormat="1" applyFont="1" applyFill="1" applyBorder="1" applyAlignment="1">
      <alignment horizontal="right" vertical="center"/>
    </xf>
    <xf numFmtId="9" fontId="9" fillId="0" borderId="6" xfId="3" applyFont="1" applyFill="1" applyBorder="1" applyAlignment="1">
      <alignment horizontal="center" vertical="center"/>
    </xf>
    <xf numFmtId="9" fontId="10" fillId="0" borderId="6" xfId="3" applyFont="1" applyFill="1" applyBorder="1" applyAlignment="1">
      <alignment horizontal="center" vertical="center"/>
    </xf>
    <xf numFmtId="0" fontId="23" fillId="0" borderId="6" xfId="5" applyFont="1" applyFill="1" applyBorder="1" applyAlignment="1" applyProtection="1">
      <alignment vertical="center"/>
      <protection locked="0"/>
    </xf>
    <xf numFmtId="171" fontId="9" fillId="0" borderId="18" xfId="0" applyNumberFormat="1" applyFont="1" applyBorder="1" applyAlignment="1" applyProtection="1">
      <alignment horizontal="center" vertical="center"/>
      <protection locked="0"/>
    </xf>
    <xf numFmtId="171" fontId="9" fillId="0" borderId="18" xfId="0" applyNumberFormat="1" applyFont="1" applyBorder="1" applyAlignment="1" applyProtection="1">
      <alignment horizontal="center"/>
      <protection locked="0"/>
    </xf>
    <xf numFmtId="2" fontId="9" fillId="0" borderId="19" xfId="0" applyNumberFormat="1" applyFont="1" applyBorder="1" applyAlignment="1" applyProtection="1">
      <alignment horizontal="right"/>
      <protection locked="0"/>
    </xf>
    <xf numFmtId="171" fontId="9" fillId="0" borderId="19" xfId="0" applyNumberFormat="1" applyFont="1" applyBorder="1" applyAlignment="1" applyProtection="1">
      <alignment horizontal="center"/>
      <protection locked="0"/>
    </xf>
    <xf numFmtId="171" fontId="9" fillId="0" borderId="19" xfId="0" applyNumberFormat="1"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2" xfId="0" applyFont="1" applyBorder="1" applyAlignment="1" applyProtection="1">
      <alignment horizontal="left"/>
      <protection locked="0"/>
    </xf>
    <xf numFmtId="0" fontId="9" fillId="0" borderId="22" xfId="0" applyFont="1" applyBorder="1" applyAlignment="1">
      <alignment horizontal="center"/>
    </xf>
    <xf numFmtId="0" fontId="9" fillId="0" borderId="22" xfId="0" applyFont="1" applyBorder="1" applyAlignment="1" applyProtection="1">
      <alignment horizontal="center"/>
      <protection locked="0"/>
    </xf>
    <xf numFmtId="0" fontId="9" fillId="0" borderId="22" xfId="0" applyFont="1" applyBorder="1" applyAlignment="1" applyProtection="1">
      <alignment horizontal="left" vertical="center"/>
      <protection locked="0"/>
    </xf>
    <xf numFmtId="0" fontId="9" fillId="0" borderId="22" xfId="0" applyFont="1" applyBorder="1"/>
    <xf numFmtId="0" fontId="9" fillId="0" borderId="22" xfId="0" applyFont="1" applyBorder="1" applyAlignment="1" applyProtection="1">
      <alignment horizontal="right"/>
      <protection locked="0"/>
    </xf>
    <xf numFmtId="0" fontId="9" fillId="0" borderId="22" xfId="0" applyFont="1" applyBorder="1" applyProtection="1">
      <protection locked="0"/>
    </xf>
    <xf numFmtId="1" fontId="9" fillId="0" borderId="22" xfId="0" applyNumberFormat="1" applyFont="1" applyBorder="1"/>
    <xf numFmtId="171" fontId="9" fillId="0" borderId="22" xfId="0" applyNumberFormat="1" applyFont="1" applyBorder="1" applyAlignment="1" applyProtection="1">
      <alignment horizontal="center"/>
      <protection locked="0"/>
    </xf>
    <xf numFmtId="168" fontId="9" fillId="0" borderId="22" xfId="0" applyNumberFormat="1" applyFont="1" applyBorder="1" applyAlignment="1" applyProtection="1">
      <alignment horizontal="center" vertical="center"/>
      <protection locked="0"/>
    </xf>
    <xf numFmtId="171" fontId="9" fillId="0" borderId="22" xfId="0" applyNumberFormat="1" applyFont="1" applyBorder="1" applyAlignment="1" applyProtection="1">
      <alignment horizontal="center" vertical="center"/>
      <protection locked="0"/>
    </xf>
    <xf numFmtId="169" fontId="9" fillId="0" borderId="22" xfId="0" applyNumberFormat="1" applyFont="1" applyBorder="1" applyAlignment="1" applyProtection="1">
      <alignment horizontal="center" vertical="center"/>
      <protection locked="0"/>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9" xfId="0" applyFont="1" applyBorder="1" applyAlignment="1">
      <alignment horizontal="left" vertic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10" fillId="10" borderId="5"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0" fillId="10" borderId="23" xfId="0" applyFont="1" applyFill="1" applyBorder="1" applyAlignment="1">
      <alignment horizontal="center" vertical="center"/>
    </xf>
    <xf numFmtId="0" fontId="2" fillId="9" borderId="24" xfId="0" applyFont="1" applyFill="1" applyBorder="1" applyAlignment="1">
      <alignment horizontal="center"/>
    </xf>
    <xf numFmtId="0" fontId="2" fillId="9" borderId="23" xfId="0" applyFont="1" applyFill="1" applyBorder="1" applyAlignment="1">
      <alignment horizontal="center"/>
    </xf>
    <xf numFmtId="14" fontId="2" fillId="5" borderId="4" xfId="0" applyNumberFormat="1" applyFont="1" applyFill="1" applyBorder="1" applyAlignment="1">
      <alignment horizontal="center" vertical="center"/>
    </xf>
    <xf numFmtId="0" fontId="10" fillId="10" borderId="10" xfId="0" applyFont="1" applyFill="1" applyBorder="1" applyAlignment="1">
      <alignment horizontal="center" vertical="center"/>
    </xf>
    <xf numFmtId="0" fontId="10" fillId="10" borderId="13" xfId="0" applyFont="1" applyFill="1" applyBorder="1" applyAlignment="1">
      <alignment horizontal="center" vertical="center"/>
    </xf>
    <xf numFmtId="0" fontId="4" fillId="9" borderId="10" xfId="0" applyFont="1" applyFill="1" applyBorder="1" applyAlignment="1">
      <alignment horizontal="center"/>
    </xf>
    <xf numFmtId="0" fontId="4" fillId="9" borderId="13" xfId="0" applyFont="1" applyFill="1" applyBorder="1" applyAlignment="1">
      <alignment horizontal="center"/>
    </xf>
    <xf numFmtId="0" fontId="4" fillId="9" borderId="11" xfId="0" applyFont="1" applyFill="1" applyBorder="1" applyAlignment="1">
      <alignment horizontal="center"/>
    </xf>
    <xf numFmtId="0" fontId="10" fillId="10" borderId="11" xfId="0" applyFont="1" applyFill="1" applyBorder="1" applyAlignment="1">
      <alignment horizontal="center" vertical="center"/>
    </xf>
  </cellXfs>
  <cellStyles count="7">
    <cellStyle name="Hipervínculo" xfId="5" builtinId="8"/>
    <cellStyle name="Hyperlink" xfId="6" xr:uid="{D6BF3DBF-D1AC-45C4-BBE7-E5A5AAC60A50}"/>
    <cellStyle name="Millares" xfId="1" builtinId="3"/>
    <cellStyle name="Moneda" xfId="2" builtinId="4"/>
    <cellStyle name="Normal" xfId="0" builtinId="0"/>
    <cellStyle name="Normal 2" xfId="4" xr:uid="{00000000-0005-0000-0000-000004000000}"/>
    <cellStyle name="Porcentaje" xfId="3" builtinId="5"/>
  </cellStyles>
  <dxfs count="61">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10</xdr:col>
      <xdr:colOff>466725</xdr:colOff>
      <xdr:row>40</xdr:row>
      <xdr:rowOff>133350</xdr:rowOff>
    </xdr:to>
    <xdr:pic>
      <xdr:nvPicPr>
        <xdr:cNvPr id="3" name="Imagen 2">
          <a:extLst>
            <a:ext uri="{FF2B5EF4-FFF2-40B4-BE49-F238E27FC236}">
              <a16:creationId xmlns:a16="http://schemas.microsoft.com/office/drawing/2014/main" id="{379BD6B5-D623-2281-CCE4-74F1BC5DC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190500"/>
          <a:ext cx="5800725" cy="756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D6BC3872-D53F-4DD3-8350-E21086852273}"/>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F196157-A7AA-42D1-AC4F-AA531D5C0549}"/>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323850</xdr:colOff>
      <xdr:row>2</xdr:row>
      <xdr:rowOff>190500</xdr:rowOff>
    </xdr:from>
    <xdr:ext cx="981074" cy="930535"/>
    <xdr:pic>
      <xdr:nvPicPr>
        <xdr:cNvPr id="2" name="Imagen 1">
          <a:extLst>
            <a:ext uri="{FF2B5EF4-FFF2-40B4-BE49-F238E27FC236}">
              <a16:creationId xmlns:a16="http://schemas.microsoft.com/office/drawing/2014/main" id="{28868F8A-20BE-436B-B932-E8354E6F48F7}"/>
            </a:ext>
          </a:extLst>
        </xdr:cNvPr>
        <xdr:cNvPicPr>
          <a:picLocks noChangeAspect="1"/>
        </xdr:cNvPicPr>
      </xdr:nvPicPr>
      <xdr:blipFill>
        <a:blip xmlns:r="http://schemas.openxmlformats.org/officeDocument/2006/relationships" r:embed="rId1"/>
        <a:stretch>
          <a:fillRect/>
        </a:stretch>
      </xdr:blipFill>
      <xdr:spPr>
        <a:xfrm>
          <a:off x="323850" y="571500"/>
          <a:ext cx="981074" cy="93053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2001"/>
    <xdr:pic>
      <xdr:nvPicPr>
        <xdr:cNvPr id="2" name="Imagen 1">
          <a:extLst>
            <a:ext uri="{FF2B5EF4-FFF2-40B4-BE49-F238E27FC236}">
              <a16:creationId xmlns:a16="http://schemas.microsoft.com/office/drawing/2014/main" id="{89070406-4F40-4FC6-9F87-26599ADB6A28}"/>
            </a:ext>
          </a:extLst>
        </xdr:cNvPr>
        <xdr:cNvPicPr>
          <a:picLocks noChangeAspect="1"/>
        </xdr:cNvPicPr>
      </xdr:nvPicPr>
      <xdr:blipFill>
        <a:blip xmlns:r="http://schemas.openxmlformats.org/officeDocument/2006/relationships" r:embed="rId1"/>
        <a:stretch>
          <a:fillRect/>
        </a:stretch>
      </xdr:blipFill>
      <xdr:spPr>
        <a:xfrm>
          <a:off x="1085850" y="571500"/>
          <a:ext cx="981075" cy="93200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40AB565A-3348-42AC-83AC-E80888AEF7B3}"/>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3AB04CB5-F677-4079-B57C-83CF8BB2A1C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9BD38932-6AEE-44A0-8A99-5BA56A66CBAD}"/>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285EB515-AD02-45B7-B418-185EA5B9EFA0}"/>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29867EE0-BA8A-4390-89B6-9EF6D9065A3E}"/>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16948088-A706-4102-B602-C1CFCDBD6AE6}"/>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B2DD4D70-6EAB-4E2B-91D8-DB04BDE9734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BB52F54-E745-463C-B6B3-D172A4200063}"/>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7A7B0F42-18C3-458A-8C76-C54D9C177148}"/>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E5C2431E-7FC8-44EC-A366-DD335A17652A}"/>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file:///C:\Users\HOGAR\Pictures\PLATAFORMAS\1.%20PROCESOS%20CONTRACTUALES\FORMATO-PROCESOS%20DE%20CONTRATACION%20ACTUALIZADO%20DIAR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community.secop.gov.co/Public/Tendering/ContractNoticePhases/View?PPI=CO1.PPI.37008611&amp;isFromPublicArea=True&amp;isModal=False" TargetMode="External"/><Relationship Id="rId7" Type="http://schemas.openxmlformats.org/officeDocument/2006/relationships/hyperlink" Target="https://community.secop.gov.co/Public/Tendering/ContractNoticePhases/View?PPI=CO1.PPI.37013052&amp;isFromPublicArea=True&amp;isModal=False" TargetMode="External"/><Relationship Id="rId2" Type="http://schemas.openxmlformats.org/officeDocument/2006/relationships/hyperlink" Target="https://community.secop.gov.co/Public/Tendering/ContractNoticePhases/View?PPI=CO1.PPI.36977864&amp;isFromPublicArea=True&amp;isModal=False" TargetMode="External"/><Relationship Id="rId1" Type="http://schemas.openxmlformats.org/officeDocument/2006/relationships/hyperlink" Target="https://community.secop.gov.co/Public/Tendering/ContractNoticePhases/View?PPI=CO1.PPI.36977808&amp;isFromPublicArea=True&amp;isModal=False" TargetMode="External"/><Relationship Id="rId6" Type="http://schemas.openxmlformats.org/officeDocument/2006/relationships/hyperlink" Target="https://community.secop.gov.co/Public/Tendering/ContractNoticePhases/View?PPI=CO1.PPI.37013012&amp;isFromPublicArea=True&amp;isModal=False" TargetMode="External"/><Relationship Id="rId5" Type="http://schemas.openxmlformats.org/officeDocument/2006/relationships/hyperlink" Target="https://community.secop.gov.co/Public/Tendering/ContractNoticePhases/View?PPI=CO1.PPI.37011807&amp;isFromPublicArea=True&amp;isModal=False" TargetMode="External"/><Relationship Id="rId4" Type="http://schemas.openxmlformats.org/officeDocument/2006/relationships/hyperlink" Target="https://community.secop.gov.co/Public/Tendering/ContractNoticePhases/View?PPI=CO1.PPI.37009563&amp;isFromPublicArea=True&amp;isModal=False" TargetMode="External"/><Relationship Id="rId9"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s://community.secop.gov.co/Public/Tendering/ContractNoticePhases/View?PPI=CO1.PPI.37094953&amp;isFromPublicArea=True&amp;isModal=False"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https://community.secop.gov.co/Public/Tendering/OpportunityDetail/Index?noticeUID=CO1.NTC.7430744&amp;isFromPublicArea=True&amp;isModal=False"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37461105&amp;isFromPublicArea=True&amp;isModal=False" TargetMode="External"/><Relationship Id="rId21" Type="http://schemas.openxmlformats.org/officeDocument/2006/relationships/hyperlink" Target="https://community.secop.gov.co/Public/Tendering/ContractNoticePhases/View?PPI=CO1.PPI.37454697&amp;isFromPublicArea=True&amp;isModal=False" TargetMode="External"/><Relationship Id="rId42" Type="http://schemas.openxmlformats.org/officeDocument/2006/relationships/hyperlink" Target="https://community.secop.gov.co/Public/Tendering/ContractNoticePhases/View?PPI=CO1.PPI.37513730&amp;isFromPublicArea=True&amp;isModal=False" TargetMode="External"/><Relationship Id="rId47" Type="http://schemas.openxmlformats.org/officeDocument/2006/relationships/hyperlink" Target="https://community.secop.gov.co/Public/Tendering/ContractNoticePhases/View?PPI=CO1.PPI.37549430&amp;isFromPublicArea=True&amp;isModal=False" TargetMode="External"/><Relationship Id="rId63" Type="http://schemas.openxmlformats.org/officeDocument/2006/relationships/hyperlink" Target="https://community.secop.gov.co/Public/Tendering/ContractNoticePhases/View?PPI=CO1.PPI.37613638&amp;isFromPublicArea=True&amp;isModal=False" TargetMode="External"/><Relationship Id="rId68" Type="http://schemas.openxmlformats.org/officeDocument/2006/relationships/hyperlink" Target="https://community.secop.gov.co/Public/Tendering/ContractNoticePhases/View?PPI=CO1.PPI.37649413&amp;isFromPublicArea=True&amp;isModal=False" TargetMode="External"/><Relationship Id="rId84" Type="http://schemas.openxmlformats.org/officeDocument/2006/relationships/hyperlink" Target="https://community.secop.gov.co/Public/Tendering/ContractNoticePhases/View?PPI=CO1.PPI.37820818&amp;isFromPublicArea=True&amp;isModal=False" TargetMode="External"/><Relationship Id="rId89" Type="http://schemas.openxmlformats.org/officeDocument/2006/relationships/printerSettings" Target="../printerSettings/printerSettings13.bin"/><Relationship Id="rId16" Type="http://schemas.openxmlformats.org/officeDocument/2006/relationships/hyperlink" Target="https://community.secop.gov.co/Public/Tendering/ContractNoticePhases/View?PPI=CO1.PPI.37434612&amp;isFromPublicArea=True&amp;isModal=False" TargetMode="External"/><Relationship Id="rId11" Type="http://schemas.openxmlformats.org/officeDocument/2006/relationships/hyperlink" Target="https://community.secop.gov.co/Public/Tendering/ContractNoticePhases/View?PPI=CO1.PPI.37355969&amp;isFromPublicArea=True&amp;isModal=False" TargetMode="External"/><Relationship Id="rId32" Type="http://schemas.openxmlformats.org/officeDocument/2006/relationships/hyperlink" Target="https://community.secop.gov.co/Public/Tendering/ContractNoticePhases/View?PPI=CO1.PPI.37479115&amp;isFromPublicArea=True&amp;isModal=False" TargetMode="External"/><Relationship Id="rId37" Type="http://schemas.openxmlformats.org/officeDocument/2006/relationships/hyperlink" Target="https://community.secop.gov.co/Public/Tendering/ContractNoticePhases/View?PPI=CO1.PPI.37506227&amp;isFromPublicArea=True&amp;isModal=False" TargetMode="External"/><Relationship Id="rId53" Type="http://schemas.openxmlformats.org/officeDocument/2006/relationships/hyperlink" Target="https://community.secop.gov.co/Public/Tendering/ContractNoticePhases/View?PPI=CO1.PPI.37576449&amp;isFromPublicArea=True&amp;isModal=False" TargetMode="External"/><Relationship Id="rId58" Type="http://schemas.openxmlformats.org/officeDocument/2006/relationships/hyperlink" Target="https://community.secop.gov.co/Public/Tendering/ContractNoticePhases/View?PPI=CO1.PPI.37590877&amp;isFromPublicArea=True&amp;isModal=False" TargetMode="External"/><Relationship Id="rId74" Type="http://schemas.openxmlformats.org/officeDocument/2006/relationships/hyperlink" Target="https://community.secop.gov.co/Public/Tendering/ContractNoticePhases/View?PPI=CO1.PPI.37681725&amp;isFromPublicArea=True&amp;isModal=False" TargetMode="External"/><Relationship Id="rId79" Type="http://schemas.openxmlformats.org/officeDocument/2006/relationships/hyperlink" Target="https://community.secop.gov.co/Public/Tendering/ContractNoticePhases/View?PPI=CO1.PPI.37768401&amp;isFromPublicArea=True&amp;isModal=False" TargetMode="External"/><Relationship Id="rId5" Type="http://schemas.openxmlformats.org/officeDocument/2006/relationships/hyperlink" Target="https://community.secop.gov.co/Public/Tendering/ContractNoticePhases/View?PPI=CO1.PPI.37255451&amp;isFromPublicArea=True&amp;isModal=False" TargetMode="External"/><Relationship Id="rId90" Type="http://schemas.openxmlformats.org/officeDocument/2006/relationships/drawing" Target="../drawings/drawing14.xml"/><Relationship Id="rId14" Type="http://schemas.openxmlformats.org/officeDocument/2006/relationships/hyperlink" Target="https://community.secop.gov.co/Public/Tendering/ContractNoticePhases/View?PPI=CO1.PPI.37415591&amp;isFromPublicArea=True&amp;isModal=False" TargetMode="External"/><Relationship Id="rId22" Type="http://schemas.openxmlformats.org/officeDocument/2006/relationships/hyperlink" Target="https://community.secop.gov.co/Public/Tendering/ContractNoticePhases/View?PPI=CO1.PPI.37456302&amp;isFromPublicArea=True&amp;isModal=False" TargetMode="External"/><Relationship Id="rId27" Type="http://schemas.openxmlformats.org/officeDocument/2006/relationships/hyperlink" Target="https://community.secop.gov.co/Public/Tendering/ContractNoticePhases/View?PPI=CO1.PPI.37461848&amp;isFromPublicArea=True&amp;isModal=False" TargetMode="External"/><Relationship Id="rId30" Type="http://schemas.openxmlformats.org/officeDocument/2006/relationships/hyperlink" Target="https://community.secop.gov.co/Public/Tendering/ContractNoticePhases/View?PPI=CO1.PPI.37474570&amp;isFromPublicArea=True&amp;isModal=False" TargetMode="External"/><Relationship Id="rId35" Type="http://schemas.openxmlformats.org/officeDocument/2006/relationships/hyperlink" Target="https://community.secop.gov.co/Public/Tendering/ContractNoticePhases/View?PPI=CO1.PPI.37493364&amp;isFromPublicArea=True&amp;isModal=False" TargetMode="External"/><Relationship Id="rId43" Type="http://schemas.openxmlformats.org/officeDocument/2006/relationships/hyperlink" Target="https://community.secop.gov.co/Public/Tendering/ContractNoticePhases/View?PPI=CO1.PPI.37511036&amp;isFromPublicArea=True&amp;isModal=False" TargetMode="External"/><Relationship Id="rId48" Type="http://schemas.openxmlformats.org/officeDocument/2006/relationships/hyperlink" Target="https://community.secop.gov.co/Public/Tendering/ContractNoticePhases/View?PPI=CO1.PPI.37554806&amp;isFromPublicArea=True&amp;isModal=False" TargetMode="External"/><Relationship Id="rId56" Type="http://schemas.openxmlformats.org/officeDocument/2006/relationships/hyperlink" Target="https://community.secop.gov.co/Public/Tendering/ContractNoticePhases/View?PPI=CO1.PPI.37581791&amp;isFromPublicArea=True&amp;isModal=False" TargetMode="External"/><Relationship Id="rId64" Type="http://schemas.openxmlformats.org/officeDocument/2006/relationships/hyperlink" Target="https://community.secop.gov.co/Public/Tendering/ContractNoticePhases/View?PPI=CO1.PPI.37614789&amp;isFromPublicArea=True&amp;isModal=False" TargetMode="External"/><Relationship Id="rId69" Type="http://schemas.openxmlformats.org/officeDocument/2006/relationships/hyperlink" Target="https://community.secop.gov.co/Public/Tendering/ContractNoticePhases/View?PPI=CO1.PPI.37650289&amp;isFromPublicArea=True&amp;isModal=False" TargetMode="External"/><Relationship Id="rId77" Type="http://schemas.openxmlformats.org/officeDocument/2006/relationships/hyperlink" Target="https://community.secop.gov.co/Public/Tendering/ContractNoticePhases/View?PPI=CO1.PPI.37722637&amp;isFromPublicArea=True&amp;isModal=False" TargetMode="External"/><Relationship Id="rId8" Type="http://schemas.openxmlformats.org/officeDocument/2006/relationships/hyperlink" Target="https://community.secop.gov.co/Public/Tendering/ContractNoticePhases/View?PPI=CO1.PPI.37270766&amp;isFromPublicArea=True&amp;isModal=False" TargetMode="External"/><Relationship Id="rId51" Type="http://schemas.openxmlformats.org/officeDocument/2006/relationships/hyperlink" Target="https://community.secop.gov.co/Public/Tendering/ContractNoticePhases/View?PPI=CO1.PPI.37558732&amp;isFromPublicArea=True&amp;isModal=False" TargetMode="External"/><Relationship Id="rId72" Type="http://schemas.openxmlformats.org/officeDocument/2006/relationships/hyperlink" Target="https://community.secop.gov.co/Public/Tendering/ContractNoticePhases/View?PPI=CO1.PPI.37679860&amp;isFromPublicArea=True&amp;isModal=False" TargetMode="External"/><Relationship Id="rId80" Type="http://schemas.openxmlformats.org/officeDocument/2006/relationships/hyperlink" Target="https://community.secop.gov.co/Public/Tendering/ContractNoticePhases/View?PPI=CO1.PPI.37772604&amp;isFromPublicArea=True&amp;isModal=False" TargetMode="External"/><Relationship Id="rId85" Type="http://schemas.openxmlformats.org/officeDocument/2006/relationships/hyperlink" Target="https://community.secop.gov.co/Public/Tendering/ContractNoticePhases/View?PPI=CO1.PPI.37850335&amp;isFromPublicArea=True&amp;isModal=False" TargetMode="External"/><Relationship Id="rId3" Type="http://schemas.openxmlformats.org/officeDocument/2006/relationships/hyperlink" Target="https://community.secop.gov.co/Public/Tendering/ContractNoticePhases/View?PPI=CO1.PPI.37254442&amp;isFromPublicArea=True&amp;isModal=False" TargetMode="External"/><Relationship Id="rId12" Type="http://schemas.openxmlformats.org/officeDocument/2006/relationships/hyperlink" Target="https://community.secop.gov.co/Public/Tendering/ContractNoticePhases/View?PPI=CO1.PPI.37383359&amp;isFromPublicArea=True&amp;isModal=False" TargetMode="External"/><Relationship Id="rId17" Type="http://schemas.openxmlformats.org/officeDocument/2006/relationships/hyperlink" Target="https://community.secop.gov.co/Public/Tendering/ContractNoticePhases/View?PPI=CO1.PPI.37435097&amp;isFromPublicArea=True&amp;isModal=False" TargetMode="External"/><Relationship Id="rId25" Type="http://schemas.openxmlformats.org/officeDocument/2006/relationships/hyperlink" Target="https://community.secop.gov.co/Public/Tendering/ContractNoticePhases/View?PPI=CO1.PPI.37458986&amp;isFromPublicArea=True&amp;isModal=False" TargetMode="External"/><Relationship Id="rId33" Type="http://schemas.openxmlformats.org/officeDocument/2006/relationships/hyperlink" Target="https://community.secop.gov.co/Public/Tendering/ContractNoticePhases/View?PPI=CO1.PPI.37486024&amp;isFromPublicArea=True&amp;isModal=False" TargetMode="External"/><Relationship Id="rId38" Type="http://schemas.openxmlformats.org/officeDocument/2006/relationships/hyperlink" Target="https://community.secop.gov.co/Public/Tendering/ContractNoticePhases/View?PPI=CO1.PPI.37508627&amp;isFromPublicArea=True&amp;isModal=False" TargetMode="External"/><Relationship Id="rId46" Type="http://schemas.openxmlformats.org/officeDocument/2006/relationships/hyperlink" Target="https://community.secop.gov.co/Public/Tendering/ContractNoticePhases/View?PPI=CO1.PPI.37548036&amp;isFromPublicArea=True&amp;isModal=False" TargetMode="External"/><Relationship Id="rId59" Type="http://schemas.openxmlformats.org/officeDocument/2006/relationships/hyperlink" Target="https://community.secop.gov.co/Public/Tendering/ContractNoticePhases/View?PPI=CO1.PPI.37471238&amp;isFromPublicArea=True&amp;isModal=False" TargetMode="External"/><Relationship Id="rId67" Type="http://schemas.openxmlformats.org/officeDocument/2006/relationships/hyperlink" Target="https://community.secop.gov.co/Public/Tendering/ContractNoticePhases/View?PPI=CO1.PPI.37632704&amp;isFromPublicArea=True&amp;isModal=False" TargetMode="External"/><Relationship Id="rId20" Type="http://schemas.openxmlformats.org/officeDocument/2006/relationships/hyperlink" Target="https://community.secop.gov.co/Public/Tendering/ContractNoticePhases/View?PPI=CO1.PPI.37453938&amp;isFromPublicArea=True&amp;isModal=False" TargetMode="External"/><Relationship Id="rId41" Type="http://schemas.openxmlformats.org/officeDocument/2006/relationships/hyperlink" Target="https://community.secop.gov.co/Public/Tendering/ContractNoticePhases/View?PPI=CO1.PPI.37512914&amp;isFromPublicArea=True&amp;isModal=False" TargetMode="External"/><Relationship Id="rId54" Type="http://schemas.openxmlformats.org/officeDocument/2006/relationships/hyperlink" Target="https://community.secop.gov.co/Public/Tendering/ContractNoticePhases/View?PPI=CO1.PPI.37579304&amp;isFromPublicArea=True&amp;isModal=False" TargetMode="External"/><Relationship Id="rId62" Type="http://schemas.openxmlformats.org/officeDocument/2006/relationships/hyperlink" Target="https://community.secop.gov.co/Public/Tendering/ContractNoticePhases/View?PPI=CO1.PPI.37612914&amp;isFromPublicArea=True&amp;isModal=False" TargetMode="External"/><Relationship Id="rId70" Type="http://schemas.openxmlformats.org/officeDocument/2006/relationships/hyperlink" Target="https://community.secop.gov.co/Public/Tendering/ContractNoticePhases/View?PPI=CO1.PPI.37651855&amp;isFromPublicArea=True&amp;isModal=False" TargetMode="External"/><Relationship Id="rId75" Type="http://schemas.openxmlformats.org/officeDocument/2006/relationships/hyperlink" Target="https://community.secop.gov.co/Public/Tendering/ContractNoticePhases/View?PPI=CO1.PPI.37720841&amp;isFromPublicArea=True&amp;isModal=False" TargetMode="External"/><Relationship Id="rId83" Type="http://schemas.openxmlformats.org/officeDocument/2006/relationships/hyperlink" Target="https://community.secop.gov.co/Public/Tendering/ContractNoticePhases/View?PPI=CO1.PPI.37818728&amp;isFromPublicArea=True&amp;isModal=False" TargetMode="External"/><Relationship Id="rId88" Type="http://schemas.openxmlformats.org/officeDocument/2006/relationships/hyperlink" Target="https://community.secop.gov.co/Public/Tendering/ContractNoticePhases/View?PPI=CO1.PPI.37970715&amp;isFromPublicArea=True&amp;isModal=False" TargetMode="External"/><Relationship Id="rId1" Type="http://schemas.openxmlformats.org/officeDocument/2006/relationships/hyperlink" Target="https://community.secop.gov.co/Public/Tendering/ContractNoticePhases/View?PPI=CO1.PPI.37186315&amp;isFromPublicArea=True&amp;isModal=False" TargetMode="External"/><Relationship Id="rId6" Type="http://schemas.openxmlformats.org/officeDocument/2006/relationships/hyperlink" Target="https://community.secop.gov.co/Public/Tendering/ContractNoticePhases/View?PPI=CO1.PPI.37269208&amp;isFromPublicArea=True&amp;isModal=False" TargetMode="External"/><Relationship Id="rId15" Type="http://schemas.openxmlformats.org/officeDocument/2006/relationships/hyperlink" Target="https://community.secop.gov.co/Public/Tendering/ContractNoticePhases/View?PPI=CO1.PPI.37416480&amp;isFromPublicArea=True&amp;isModal=False" TargetMode="External"/><Relationship Id="rId23" Type="http://schemas.openxmlformats.org/officeDocument/2006/relationships/hyperlink" Target="https://community.secop.gov.co/Public/Tendering/ContractNoticePhases/View?PPI=CO1.PPI.37456799&amp;isFromPublicArea=True&amp;isModal=False" TargetMode="External"/><Relationship Id="rId28" Type="http://schemas.openxmlformats.org/officeDocument/2006/relationships/hyperlink" Target="https://community.secop.gov.co/Public/Tendering/ContractNoticePhases/View?PPI=CO1.PPI.37462733&amp;isFromPublicArea=True&amp;isModal=False" TargetMode="External"/><Relationship Id="rId36" Type="http://schemas.openxmlformats.org/officeDocument/2006/relationships/hyperlink" Target="https://community.secop.gov.co/Public/Tendering/ContractNoticePhases/View?PPI=CO1.PPI.37494225&amp;isFromPublicArea=True&amp;isModal=False" TargetMode="External"/><Relationship Id="rId49" Type="http://schemas.openxmlformats.org/officeDocument/2006/relationships/hyperlink" Target="https://community.secop.gov.co/Public/Tendering/ContractNoticePhases/View?PPI=CO1.PPI.37555767&amp;isFromPublicArea=True&amp;isModal=False" TargetMode="External"/><Relationship Id="rId57" Type="http://schemas.openxmlformats.org/officeDocument/2006/relationships/hyperlink" Target="https://community.secop.gov.co/Public/Tendering/ContractNoticePhases/View?PPI=CO1.PPI.37583013&amp;isFromPublicArea=True&amp;isModal=False" TargetMode="External"/><Relationship Id="rId10" Type="http://schemas.openxmlformats.org/officeDocument/2006/relationships/hyperlink" Target="https://community.secop.gov.co/Public/Tendering/ContractNoticePhases/View?PPI=CO1.PPI.37343726&amp;isFromPublicArea=True&amp;isModal=False" TargetMode="External"/><Relationship Id="rId31" Type="http://schemas.openxmlformats.org/officeDocument/2006/relationships/hyperlink" Target="https://community.secop.gov.co/Public/Tendering/ContractNoticePhases/View?PPI=CO1.PPI.37477264&amp;isFromPublicArea=True&amp;isModal=False" TargetMode="External"/><Relationship Id="rId44" Type="http://schemas.openxmlformats.org/officeDocument/2006/relationships/hyperlink" Target="https://community.secop.gov.co/Public/Tendering/ContractNoticePhases/View?PPI=CO1.PPI.37544370&amp;isFromPublicArea=True&amp;isModal=False" TargetMode="External"/><Relationship Id="rId52" Type="http://schemas.openxmlformats.org/officeDocument/2006/relationships/hyperlink" Target="https://community.secop.gov.co/Public/Tendering/ContractNoticePhases/View?PPI=CO1.PPI.37567084&amp;isFromPublicArea=True&amp;isModal=False" TargetMode="External"/><Relationship Id="rId60" Type="http://schemas.openxmlformats.org/officeDocument/2006/relationships/hyperlink" Target="https://community.secop.gov.co/Public/Tendering/ContractNoticePhases/View?PPI=CO1.PPI.37469096&amp;isFromPublicArea=True&amp;isModal=False" TargetMode="External"/><Relationship Id="rId65" Type="http://schemas.openxmlformats.org/officeDocument/2006/relationships/hyperlink" Target="https://community.secop.gov.co/Public/Tendering/ContractNoticePhases/View?PPI=CO1.PPI.37616294&amp;isFromPublicArea=True&amp;isModal=False" TargetMode="External"/><Relationship Id="rId73" Type="http://schemas.openxmlformats.org/officeDocument/2006/relationships/hyperlink" Target="https://community.secop.gov.co/Public/Tendering/ContractNoticePhases/View?PPI=CO1.PPI.37680601&amp;isFromPublicArea=True&amp;isModal=False" TargetMode="External"/><Relationship Id="rId78" Type="http://schemas.openxmlformats.org/officeDocument/2006/relationships/hyperlink" Target="https://community.secop.gov.co/Public/Tendering/ContractNoticePhases/View?PPI=CO1.PPI.37734973&amp;isFromPublicArea=True&amp;isModal=False" TargetMode="External"/><Relationship Id="rId81" Type="http://schemas.openxmlformats.org/officeDocument/2006/relationships/hyperlink" Target="https://community.secop.gov.co/Public/Tendering/ContractNoticePhases/View?PPI=CO1.PPI.37788499&amp;isFromPublicArea=True&amp;isModal=False" TargetMode="External"/><Relationship Id="rId86" Type="http://schemas.openxmlformats.org/officeDocument/2006/relationships/hyperlink" Target="https://community.secop.gov.co/Public/Tendering/ContractNoticePhases/View?PPI=CO1.PPI.37851494&amp;isFromPublicArea=True&amp;isModal=False" TargetMode="External"/><Relationship Id="rId4" Type="http://schemas.openxmlformats.org/officeDocument/2006/relationships/hyperlink" Target="https://community.secop.gov.co/Public/Tendering/ContractNoticePhases/View?PPI=CO1.PPI.37254837&amp;isFromPublicArea=True&amp;isModal=False" TargetMode="External"/><Relationship Id="rId9" Type="http://schemas.openxmlformats.org/officeDocument/2006/relationships/hyperlink" Target="https://community.secop.gov.co/Public/Tendering/ContractNoticePhases/View?PPI=CO1.PPI.37290546&amp;isFromPublicArea=True&amp;isModal=False" TargetMode="External"/><Relationship Id="rId13" Type="http://schemas.openxmlformats.org/officeDocument/2006/relationships/hyperlink" Target="https://community.secop.gov.co/Public/Tendering/ContractNoticePhases/View?PPI=CO1.PPI.37393119&amp;isFromPublicArea=True&amp;isModal=False" TargetMode="External"/><Relationship Id="rId18" Type="http://schemas.openxmlformats.org/officeDocument/2006/relationships/hyperlink" Target="https://community.secop.gov.co/Public/Tendering/ContractNoticePhases/View?PPI=CO1.PPI.37436478&amp;isFromPublicArea=True&amp;isModal=False" TargetMode="External"/><Relationship Id="rId39" Type="http://schemas.openxmlformats.org/officeDocument/2006/relationships/hyperlink" Target="https://community.secop.gov.co/Public/Tendering/ContractNoticePhases/View?PPI=CO1.PPI.37510010&amp;isFromPublicArea=True&amp;isModal=False" TargetMode="External"/><Relationship Id="rId34" Type="http://schemas.openxmlformats.org/officeDocument/2006/relationships/hyperlink" Target="https://community.secop.gov.co/Public/Tendering/ContractNoticePhases/View?PPI=CO1.PPI.37487105&amp;isFromPublicArea=True&amp;isModal=False" TargetMode="External"/><Relationship Id="rId50" Type="http://schemas.openxmlformats.org/officeDocument/2006/relationships/hyperlink" Target="https://community.secop.gov.co/Public/Tendering/ContractNoticePhases/View?PPI=CO1.PPI.37557461&amp;isFromPublicArea=True&amp;isModal=False" TargetMode="External"/><Relationship Id="rId55" Type="http://schemas.openxmlformats.org/officeDocument/2006/relationships/hyperlink" Target="https://community.secop.gov.co/Public/Tendering/ContractNoticePhases/View?PPI=CO1.PPI.37580309&amp;isFromPublicArea=True&amp;isModal=False" TargetMode="External"/><Relationship Id="rId76" Type="http://schemas.openxmlformats.org/officeDocument/2006/relationships/hyperlink" Target="https://community.secop.gov.co/Public/Tendering/ContractNoticePhases/View?PPI=CO1.PPI.37722046&amp;isFromPublicArea=True&amp;isModal=False" TargetMode="External"/><Relationship Id="rId7" Type="http://schemas.openxmlformats.org/officeDocument/2006/relationships/hyperlink" Target="https://community.secop.gov.co/Public/Tendering/ContractNoticePhases/View?PPI=CO1.PPI.37269846&amp;isFromPublicArea=True&amp;isModal=False" TargetMode="External"/><Relationship Id="rId71" Type="http://schemas.openxmlformats.org/officeDocument/2006/relationships/hyperlink" Target="https://community.secop.gov.co/Public/Tendering/ContractNoticePhases/View?PPI=CO1.PPI.37661388&amp;isFromPublicArea=True&amp;isModal=False" TargetMode="External"/><Relationship Id="rId2" Type="http://schemas.openxmlformats.org/officeDocument/2006/relationships/hyperlink" Target="https://community.secop.gov.co/Public/Tendering/ContractNoticePhases/View?PPI=CO1.PPI.37253721&amp;isFromPublicArea=True&amp;isModal=False" TargetMode="External"/><Relationship Id="rId29" Type="http://schemas.openxmlformats.org/officeDocument/2006/relationships/hyperlink" Target="https://community.secop.gov.co/Public/Tendering/ContractNoticePhases/View?PPI=CO1.PPI.37473609&amp;isFromPublicArea=True&amp;isModal=False" TargetMode="External"/><Relationship Id="rId24" Type="http://schemas.openxmlformats.org/officeDocument/2006/relationships/hyperlink" Target="https://community.secop.gov.co/Public/Tendering/ContractNoticePhases/View?PPI=CO1.PPI.37458726&amp;isFromPublicArea=True&amp;isModal=False" TargetMode="External"/><Relationship Id="rId40" Type="http://schemas.openxmlformats.org/officeDocument/2006/relationships/hyperlink" Target="https://community.secop.gov.co/Public/Tendering/ContractNoticePhases/View?PPI=CO1.PPI.37478081&amp;isFromPublicArea=True&amp;isModal=False" TargetMode="External"/><Relationship Id="rId45" Type="http://schemas.openxmlformats.org/officeDocument/2006/relationships/hyperlink" Target="https://community.secop.gov.co/Public/Tendering/ContractNoticePhases/View?PPI=CO1.PPI.37546059&amp;isFromPublicArea=True&amp;isModal=False" TargetMode="External"/><Relationship Id="rId66" Type="http://schemas.openxmlformats.org/officeDocument/2006/relationships/hyperlink" Target="https://community.secop.gov.co/Public/Tendering/ContractNoticePhases/View?PPI=CO1.PPI.37627506&amp;isFromPublicArea=True&amp;isModal=False" TargetMode="External"/><Relationship Id="rId87" Type="http://schemas.openxmlformats.org/officeDocument/2006/relationships/hyperlink" Target="https://community.secop.gov.co/Public/Tendering/ContractNoticePhases/View?PPI=CO1.PPI.37861924&amp;isFromPublicArea=True&amp;isModal=False" TargetMode="External"/><Relationship Id="rId61" Type="http://schemas.openxmlformats.org/officeDocument/2006/relationships/hyperlink" Target="https://community.secop.gov.co/Public/Tendering/ContractNoticePhases/View?PPI=CO1.PPI.37611872&amp;isFromPublicArea=True&amp;isModal=False" TargetMode="External"/><Relationship Id="rId82" Type="http://schemas.openxmlformats.org/officeDocument/2006/relationships/hyperlink" Target="https://community.secop.gov.co/Public/Tendering/ContractNoticePhases/View?PPI=CO1.PPI.37809574&amp;isFromPublicArea=True&amp;isModal=False" TargetMode="External"/><Relationship Id="rId19" Type="http://schemas.openxmlformats.org/officeDocument/2006/relationships/hyperlink" Target="https://community.secop.gov.co/Public/Tendering/ContractNoticePhases/View?PPI=CO1.PPI.37437694&amp;isFromPublicArea=True&amp;isModal=False"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675907&amp;isFromPublicArea=True&amp;isModal=False" TargetMode="External"/><Relationship Id="rId13" Type="http://schemas.openxmlformats.org/officeDocument/2006/relationships/printerSettings" Target="../printerSettings/printerSettings14.bin"/><Relationship Id="rId3" Type="http://schemas.openxmlformats.org/officeDocument/2006/relationships/hyperlink" Target="https://community.secop.gov.co/Public/Tendering/OpportunityDetail/Index?noticeUID=CO1.NTC.7476375" TargetMode="External"/><Relationship Id="rId7" Type="http://schemas.openxmlformats.org/officeDocument/2006/relationships/hyperlink" Target="https://community.secop.gov.co/Public/Tendering/OpportunityDetail/Index?noticeUID=CO1.NTC.7648808&amp;isFromPublicArea=True&amp;isModal=False" TargetMode="External"/><Relationship Id="rId12" Type="http://schemas.openxmlformats.org/officeDocument/2006/relationships/hyperlink" Target="https://community.secop.gov.co/Public/Tendering/OpportunityDetail/Index?noticeUID=CO1.NTC.7696667&amp;isFromPublicArea=True&amp;isModal=False" TargetMode="External"/><Relationship Id="rId2" Type="http://schemas.openxmlformats.org/officeDocument/2006/relationships/hyperlink" Target="https://community.secop.gov.co/Public/Tendering/OpportunityDetail/Index?noticeUID=CO1.NTC.7486748&amp;isFromPublicArea=True&amp;isModal=False" TargetMode="External"/><Relationship Id="rId1" Type="http://schemas.openxmlformats.org/officeDocument/2006/relationships/hyperlink" Target="https://community.secop.gov.co/Public/Tendering/OpportunityDetail/Index?noticeUID=CO1.NTC.7486739&amp;isFromPublicArea=True&amp;isModal=False" TargetMode="External"/><Relationship Id="rId6" Type="http://schemas.openxmlformats.org/officeDocument/2006/relationships/hyperlink" Target="https://community.secop.gov.co/Public/Tendering/OpportunityDetail/Index?noticeUID=CO1.NTC.7612650&amp;isFromPublicArea=True&amp;isModal=False" TargetMode="External"/><Relationship Id="rId11" Type="http://schemas.openxmlformats.org/officeDocument/2006/relationships/hyperlink" Target="https://community.secop.gov.co/Public/Tendering/OpportunityDetail/Index?noticeUID=CO1.NTC.7725765&amp;isFromPublicArea=True&amp;isModal=False" TargetMode="External"/><Relationship Id="rId5" Type="http://schemas.openxmlformats.org/officeDocument/2006/relationships/hyperlink" Target="https://community.secop.gov.co/Public/Tendering/OpportunityDetail/Index?noticeUID=CO1.NTC.7684109&amp;isFromPublicArea=True&amp;isModal=False" TargetMode="External"/><Relationship Id="rId10" Type="http://schemas.openxmlformats.org/officeDocument/2006/relationships/hyperlink" Target="https://community.secop.gov.co/Public/Tendering/OpportunityDetail/Index?noticeUID=CO1.NTC.7725982&amp;isFromPublicArea=True&amp;isModal=False" TargetMode="External"/><Relationship Id="rId4" Type="http://schemas.openxmlformats.org/officeDocument/2006/relationships/hyperlink" Target="https://community.secop.gov.co/Public/Tendering/OpportunityDetail/Index?noticeUID=CO1.NTC.7659869&amp;isFromPublicArea=True&amp;isModal=False" TargetMode="External"/><Relationship Id="rId9" Type="http://schemas.openxmlformats.org/officeDocument/2006/relationships/hyperlink" Target="https://community.secop.gov.co/Public/Tendering/OpportunityDetail/Index?noticeUID=CO1.NTC.7713683&amp;isFromPublicArea=True&amp;isModal=False" TargetMode="External"/><Relationship Id="rId14"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433156&amp;isFromPublicArea=True&amp;isModal=False" TargetMode="External"/><Relationship Id="rId13" Type="http://schemas.openxmlformats.org/officeDocument/2006/relationships/hyperlink" Target="https://community.secop.gov.co/Public/Tendering/OpportunityDetail/Index?noticeUID=CO1.NTC.7622201&amp;isFromPublicArea=True&amp;isModal=False" TargetMode="External"/><Relationship Id="rId18" Type="http://schemas.openxmlformats.org/officeDocument/2006/relationships/hyperlink" Target="https://community.secop.gov.co/Public/Tendering/OpportunityDetail/Index?noticeUID=CO1.NTC.7675832&amp;isFromPublicArea=True&amp;isModal=False" TargetMode="External"/><Relationship Id="rId3" Type="http://schemas.openxmlformats.org/officeDocument/2006/relationships/hyperlink" Target="https://community.secop.gov.co/Public/Tendering/OpportunityDetail/Index?noticeUID=CO1.NTC.7432425&amp;isFromPublicArea=True&amp;isModal=False" TargetMode="External"/><Relationship Id="rId21" Type="http://schemas.openxmlformats.org/officeDocument/2006/relationships/hyperlink" Target="https://community.secop.gov.co/Public/Tendering/OpportunityDetail/Index?noticeUID=CO1.NTC.7726542&amp;isFromPublicArea=True&amp;isModal=False" TargetMode="External"/><Relationship Id="rId7" Type="http://schemas.openxmlformats.org/officeDocument/2006/relationships/hyperlink" Target="https://community.secop.gov.co/Public/Tendering/OpportunityDetail/Index?noticeUID=CO1.NTC.7432496&amp;isFromPublicArea=True&amp;isModal=False" TargetMode="External"/><Relationship Id="rId12" Type="http://schemas.openxmlformats.org/officeDocument/2006/relationships/hyperlink" Target="https://community.secop.gov.co/Public/Tendering/OpportunityDetail/Index?noticeUID=CO1.NTC.7621930&amp;isFromPublicArea=True&amp;isModal=False" TargetMode="External"/><Relationship Id="rId17" Type="http://schemas.openxmlformats.org/officeDocument/2006/relationships/hyperlink" Target="https://community.secop.gov.co/Public/Tendering/OpportunityDetail/Index?noticeUID=CO1.NTC.7677616&amp;isFromPublicArea=True&amp;isModal=False" TargetMode="External"/><Relationship Id="rId2" Type="http://schemas.openxmlformats.org/officeDocument/2006/relationships/hyperlink" Target="https://community.secop.gov.co/Public/Tendering/OpportunityDetail/Index?noticeUID=CO1.NTC.7431882&amp;isFromPublicArea=True&amp;isModal=False" TargetMode="External"/><Relationship Id="rId16" Type="http://schemas.openxmlformats.org/officeDocument/2006/relationships/hyperlink" Target="https://community.secop.gov.co/Public/Tendering/OpportunityDetail/Index?noticeUID=CO1.NTC.7675266&amp;isFromPublicArea=True&amp;isModal=False" TargetMode="External"/><Relationship Id="rId20" Type="http://schemas.openxmlformats.org/officeDocument/2006/relationships/hyperlink" Target="https://community.secop.gov.co/Public/Tendering/OpportunityDetail/Index?noticeUID=CO1.NTC.7726511&amp;isFromPublicArea=True&amp;isModal=False" TargetMode="External"/><Relationship Id="rId1" Type="http://schemas.openxmlformats.org/officeDocument/2006/relationships/hyperlink" Target="https://community.secop.gov.co/Public/Tendering/OpportunityDetail/Index?noticeUID=CO1.NTC.7431850&amp;isFromPublicArea=True&amp;isModal=False" TargetMode="External"/><Relationship Id="rId6" Type="http://schemas.openxmlformats.org/officeDocument/2006/relationships/hyperlink" Target="https://community.secop.gov.co/Public/Tendering/OpportunityDetail/Index?noticeUID=CO1.NTC.7433115&amp;isFromPublicArea=True&amp;isModal=False" TargetMode="External"/><Relationship Id="rId11" Type="http://schemas.openxmlformats.org/officeDocument/2006/relationships/hyperlink" Target="https://community.secop.gov.co/Public/Tendering/OpportunityDetail/Index?noticeUID=CO1.NTC.7503468&amp;isFromPublicArea=True&amp;isModal=False" TargetMode="External"/><Relationship Id="rId24" Type="http://schemas.openxmlformats.org/officeDocument/2006/relationships/drawing" Target="../drawings/drawing6.xml"/><Relationship Id="rId5" Type="http://schemas.openxmlformats.org/officeDocument/2006/relationships/hyperlink" Target="https://community.secop.gov.co/Public/Tendering/OpportunityDetail/Index?noticeUID=CO1.NTC.7432496&amp;isFromPublicArea=True&amp;isModal=False" TargetMode="External"/><Relationship Id="rId15" Type="http://schemas.openxmlformats.org/officeDocument/2006/relationships/hyperlink" Target="https://community.secop.gov.co/Public/Tendering/OpportunityDetail/Index?noticeUID=CO1.NTC.7650401&amp;isFromPublicArea=True&amp;isModal=False" TargetMode="External"/><Relationship Id="rId23" Type="http://schemas.openxmlformats.org/officeDocument/2006/relationships/printerSettings" Target="../printerSettings/printerSettings5.bin"/><Relationship Id="rId10" Type="http://schemas.openxmlformats.org/officeDocument/2006/relationships/hyperlink" Target="https://community.secop.gov.co/Public/Tendering/OpportunityDetail/Index?noticeUID=CO1.NTC.7503434&amp;isFromPublicArea=True&amp;isModal=False" TargetMode="External"/><Relationship Id="rId19" Type="http://schemas.openxmlformats.org/officeDocument/2006/relationships/hyperlink" Target="https://community.secop.gov.co/Public/Tendering/ContractNoticePhases/View?PPI=CO1.PPI.37631908&amp;isFromPublicArea=True&amp;isModal=False" TargetMode="External"/><Relationship Id="rId4" Type="http://schemas.openxmlformats.org/officeDocument/2006/relationships/hyperlink" Target="https://community.secop.gov.co/Public/Tendering/OpportunityDetail/Index?noticeUID=CO1.NTC.7432446&amp;isFromPublicArea=True&amp;isModal=False" TargetMode="External"/><Relationship Id="rId9" Type="http://schemas.openxmlformats.org/officeDocument/2006/relationships/hyperlink" Target="https://community.secop.gov.co/Public/Tendering/OpportunityDetail/Index?noticeUID=CO1.NTC.7433134&amp;isFromPublicArea=True&amp;isModal=False" TargetMode="External"/><Relationship Id="rId14" Type="http://schemas.openxmlformats.org/officeDocument/2006/relationships/hyperlink" Target="https://community.secop.gov.co/Public/Tendering/OpportunityDetail/Index?noticeUID=CO1.NTC.7650401&amp;isFromPublicArea=True&amp;isModal=False" TargetMode="External"/><Relationship Id="rId22" Type="http://schemas.openxmlformats.org/officeDocument/2006/relationships/hyperlink" Target="https://community.secop.gov.co/Public/Tendering/OpportunityDetail/Index?noticeUID=CO1.NTC.7726489&amp;isFromPublicArea=True&amp;isModal=False"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community.secop.gov.co/Public/Tendering/OpportunityDetail/Index?noticeUID=CO1.NTC.758576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7533303&amp;isFromPublicArea=True&amp;isModal=False" TargetMode="External"/><Relationship Id="rId13" Type="http://schemas.openxmlformats.org/officeDocument/2006/relationships/hyperlink" Target="https://community.secop.gov.co/Public/Tendering/OpportunityDetail/Index?noticeUID=CO1.NTC.7556062&amp;isFromPublicArea=True&amp;isModal=False" TargetMode="External"/><Relationship Id="rId18" Type="http://schemas.openxmlformats.org/officeDocument/2006/relationships/hyperlink" Target="https://community.secop.gov.co/Public/Tendering/OpportunityDetail/Index?noticeUID=CO1.NTC.7665507&amp;isFromPublicArea=True&amp;isModal=False" TargetMode="External"/><Relationship Id="rId3" Type="http://schemas.openxmlformats.org/officeDocument/2006/relationships/hyperlink" Target="https://community.secop.gov.co/Public/Tendering/OpportunityDetail/Index?noticeUID=CO1.NTC.7481489&amp;isFromPublicArea=True&amp;isModal=False" TargetMode="External"/><Relationship Id="rId21" Type="http://schemas.openxmlformats.org/officeDocument/2006/relationships/hyperlink" Target="https://community.secop.gov.co/Public/Tendering/OpportunityDetail/Index?noticeUID=CO1.NTC.7693311&amp;isFromPublicArea=True&amp;isModal=False" TargetMode="External"/><Relationship Id="rId7" Type="http://schemas.openxmlformats.org/officeDocument/2006/relationships/hyperlink" Target="https://community.secop.gov.co/Public/Tendering/OpportunityDetail/Index?noticeUID=CO1.NTC.7522157&amp;isFromPublicArea=True&amp;isModal=False" TargetMode="External"/><Relationship Id="rId12" Type="http://schemas.openxmlformats.org/officeDocument/2006/relationships/hyperlink" Target="https://community.secop.gov.co/Public/Tendering/ContractNoticePhases/View?PPI=CO1.PPI.37267777&amp;isFromPublicArea=True&amp;isModal=False" TargetMode="External"/><Relationship Id="rId17" Type="http://schemas.openxmlformats.org/officeDocument/2006/relationships/hyperlink" Target="https://community.secop.gov.co/Public/Tendering/OpportunityDetail/Index?noticeUID=CO1.NTC.7631815&amp;isFromPublicArea=True&amp;isModal=False" TargetMode="External"/><Relationship Id="rId2" Type="http://schemas.openxmlformats.org/officeDocument/2006/relationships/hyperlink" Target="https://community.secop.gov.co/Public/Tendering/OpportunityDetail/Index?noticeUID=CO1.NTC.7478186&amp;isFromPublicArea=True&amp;isModal=False" TargetMode="External"/><Relationship Id="rId16" Type="http://schemas.openxmlformats.org/officeDocument/2006/relationships/hyperlink" Target="https://community.secop.gov.co/Public/Tendering/OpportunityDetail/Index?noticeUID=CO1.NTC.7599922&amp;isFromPublicArea=True&amp;isModal=False" TargetMode="External"/><Relationship Id="rId20" Type="http://schemas.openxmlformats.org/officeDocument/2006/relationships/hyperlink" Target="https://community.secop.gov.co/Public/Tendering/ContractNoticePhases/View?PPI=CO1.PPI.37648038&amp;isFromPublicArea=True&amp;isModal=False" TargetMode="External"/><Relationship Id="rId1" Type="http://schemas.openxmlformats.org/officeDocument/2006/relationships/hyperlink" Target="https://community.secop.gov.co/Public/Tendering/OpportunityDetail/Index?noticeUID=CO1.NTC.7477650&amp;isFromPublicArea=True&amp;isModal=False" TargetMode="External"/><Relationship Id="rId6" Type="http://schemas.openxmlformats.org/officeDocument/2006/relationships/hyperlink" Target="https://community.secop.gov.co/Public/Tendering/OpportunityDetail/Index?noticeUID=CO1.NTC.7521322&amp;isFromPublicArea=True&amp;isModal=False" TargetMode="External"/><Relationship Id="rId11" Type="http://schemas.openxmlformats.org/officeDocument/2006/relationships/hyperlink" Target="https://community.secop.gov.co/Public/Tendering/OpportunityDetail/Index?noticeUID=CO1.NTC.7543578&amp;isFromPublicArea=True&amp;isModal=False" TargetMode="External"/><Relationship Id="rId5" Type="http://schemas.openxmlformats.org/officeDocument/2006/relationships/hyperlink" Target="https://community.secop.gov.co/Public/Tendering/OpportunityDetail/Index?noticeUID=CO1.NTC.7500608&amp;isFromPublicArea=True&amp;isModal=False" TargetMode="External"/><Relationship Id="rId15" Type="http://schemas.openxmlformats.org/officeDocument/2006/relationships/hyperlink" Target="https://community.secop.gov.co/Public/Tendering/OpportunityDetail/Index?noticeUID=CO1.NTC.7599602&amp;isFromPublicArea=True&amp;isModal=False" TargetMode="External"/><Relationship Id="rId23" Type="http://schemas.openxmlformats.org/officeDocument/2006/relationships/drawing" Target="../drawings/drawing8.xml"/><Relationship Id="rId10" Type="http://schemas.openxmlformats.org/officeDocument/2006/relationships/hyperlink" Target="https://community.secop.gov.co/Public/Tendering/OpportunityDetail/Index?noticeUID=CO1.NTC.7531899&amp;isFromPublicArea=True&amp;isModal=False" TargetMode="External"/><Relationship Id="rId19" Type="http://schemas.openxmlformats.org/officeDocument/2006/relationships/hyperlink" Target="https://community.secop.gov.co/Public/Tendering/OpportunityDetail/Index?noticeUID=CO1.NTC.7660859&amp;isFromPublicArea=True&amp;isModal=False" TargetMode="External"/><Relationship Id="rId4" Type="http://schemas.openxmlformats.org/officeDocument/2006/relationships/hyperlink" Target="https://community.secop.gov.co/Public/Tendering/OpportunityDetail/Index?noticeUID=CO1.NTC.7482172&amp;isFromPublicArea=True&amp;isModal=False" TargetMode="External"/><Relationship Id="rId9" Type="http://schemas.openxmlformats.org/officeDocument/2006/relationships/hyperlink" Target="https://community.secop.gov.co/Public/Tendering/OpportunityDetail/Index?noticeUID=CO1.NTC.7500814&amp;isFromPublicArea=True&amp;isModal=False" TargetMode="External"/><Relationship Id="rId14" Type="http://schemas.openxmlformats.org/officeDocument/2006/relationships/hyperlink" Target="https://community.secop.gov.co/Public/Tendering/OpportunityDetail/Index?noticeUID=CO1.NTC.7595856&amp;isFromPublicArea=True&amp;isModal=False" TargetMode="External"/><Relationship Id="rId22"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7470949&amp;isFromPublicArea=True&amp;isModal=False" TargetMode="External"/><Relationship Id="rId7" Type="http://schemas.openxmlformats.org/officeDocument/2006/relationships/drawing" Target="../drawings/drawing9.xml"/><Relationship Id="rId2" Type="http://schemas.openxmlformats.org/officeDocument/2006/relationships/hyperlink" Target="https://community.secop.gov.co/Public/Tendering/OpportunityDetail/Index?noticeUID=CO1.NTC.7459676&amp;isFromPublicArea=True&amp;isModal=False" TargetMode="External"/><Relationship Id="rId1" Type="http://schemas.openxmlformats.org/officeDocument/2006/relationships/hyperlink" Target="https://community.secop.gov.co/Public/Tendering/OpportunityDetail/Index?noticeUID=CO1.NTC.7459162&amp;isFromPublicArea=True&amp;isModal=False" TargetMode="External"/><Relationship Id="rId6" Type="http://schemas.openxmlformats.org/officeDocument/2006/relationships/printerSettings" Target="../printerSettings/printerSettings8.bin"/><Relationship Id="rId5" Type="http://schemas.openxmlformats.org/officeDocument/2006/relationships/hyperlink" Target="https://community.secop.gov.co/Public/Tendering/OpportunityDetail/Index?noticeUID=CO1.NTC.7481939&amp;isFromPublicArea=True&amp;isModal=False" TargetMode="External"/><Relationship Id="rId4" Type="http://schemas.openxmlformats.org/officeDocument/2006/relationships/hyperlink" Target="https://community.secop.gov.co/Public/Tendering/OpportunityDetail/Index?noticeUID=CO1.NTC.747243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N7" sqref="N7"/>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46EF-F2AE-4952-894E-7B41975D1E00}">
  <dimension ref="A1:BV15"/>
  <sheetViews>
    <sheetView showGridLines="0" workbookViewId="0">
      <selection activeCell="BF1" sqref="BF1:BH1048576"/>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3.42578125" bestFit="1" customWidth="1"/>
    <col min="13" max="13" width="13.42578125" customWidth="1"/>
    <col min="14" max="14" width="16.140625" customWidth="1"/>
    <col min="15" max="15" width="12.8554687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4033</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116" t="s">
        <v>4032</v>
      </c>
      <c r="F8" s="49" t="s">
        <v>4031</v>
      </c>
      <c r="G8" s="49">
        <v>0</v>
      </c>
      <c r="H8" s="49" t="s">
        <v>71</v>
      </c>
      <c r="I8" s="48" t="s">
        <v>64</v>
      </c>
      <c r="J8" s="50" t="s">
        <v>81</v>
      </c>
      <c r="K8" s="51" t="s">
        <v>4030</v>
      </c>
      <c r="L8" s="53">
        <v>29425000</v>
      </c>
      <c r="M8" s="48" t="s">
        <v>66</v>
      </c>
      <c r="N8" s="51" t="s">
        <v>4029</v>
      </c>
      <c r="O8" s="51">
        <v>85155728</v>
      </c>
      <c r="P8" s="52">
        <v>130</v>
      </c>
      <c r="Q8" s="57">
        <v>45680</v>
      </c>
      <c r="R8" s="52">
        <v>29425000</v>
      </c>
      <c r="S8" s="57">
        <v>45680</v>
      </c>
      <c r="T8" s="53">
        <v>29425000</v>
      </c>
      <c r="U8" s="49" t="s">
        <v>65</v>
      </c>
      <c r="V8" s="53">
        <v>32770239</v>
      </c>
      <c r="W8" s="50" t="s">
        <v>1360</v>
      </c>
      <c r="X8" s="54">
        <v>45680</v>
      </c>
      <c r="Y8" s="54">
        <v>45680</v>
      </c>
      <c r="Z8" s="54" t="s">
        <v>73</v>
      </c>
      <c r="AA8" s="54">
        <v>45846</v>
      </c>
      <c r="AB8" s="55">
        <f t="shared" ref="AB8:AB14" si="0">+IF(Z8="1800-01-01",AA8-Y8,AA8-Z8)</f>
        <v>166</v>
      </c>
      <c r="AC8" s="49">
        <v>0</v>
      </c>
      <c r="AD8" s="53">
        <v>0</v>
      </c>
      <c r="AE8" s="49">
        <v>0</v>
      </c>
      <c r="AF8" s="56" t="s">
        <v>73</v>
      </c>
      <c r="AG8" s="55">
        <f t="shared" ref="AG8:AG14" si="1">+IF(AF8="1800-01-01",0,AF8-AA8)</f>
        <v>0</v>
      </c>
      <c r="AH8" s="49">
        <v>0</v>
      </c>
      <c r="AI8" s="53">
        <v>0</v>
      </c>
      <c r="AJ8" s="49" t="s">
        <v>73</v>
      </c>
      <c r="AK8" s="57" t="s">
        <v>73</v>
      </c>
      <c r="AL8" s="49">
        <v>0</v>
      </c>
      <c r="AM8" s="57" t="s">
        <v>73</v>
      </c>
      <c r="AN8" s="57" t="s">
        <v>73</v>
      </c>
      <c r="AO8" s="57" t="s">
        <v>73</v>
      </c>
      <c r="AP8" s="55">
        <f t="shared" ref="AP8:AP14" si="2">+IF(AM8="1800-01-01",0,AN8-AM8)</f>
        <v>0</v>
      </c>
      <c r="AQ8" s="55">
        <f t="shared" ref="AQ8:AQ14" si="3">+L8+AD8-AI8</f>
        <v>29425000</v>
      </c>
      <c r="AR8" s="49" t="s">
        <v>65</v>
      </c>
      <c r="AS8" s="53">
        <v>29425000</v>
      </c>
      <c r="AT8" s="49" t="s">
        <v>215</v>
      </c>
      <c r="AU8" s="53">
        <v>0</v>
      </c>
      <c r="AV8" s="58" t="s">
        <v>73</v>
      </c>
      <c r="AW8" s="59">
        <v>5350000</v>
      </c>
      <c r="AX8" s="60">
        <f t="shared" ref="AX8:AX14" si="4">AQ8-AW8</f>
        <v>24075000</v>
      </c>
      <c r="AY8" s="61">
        <f t="shared" ref="AY8:AY14" si="5">+IFERROR(AW8/AQ8,"_")</f>
        <v>0.18181818181818182</v>
      </c>
      <c r="AZ8" s="62">
        <v>0.18</v>
      </c>
      <c r="BA8" s="58" t="s">
        <v>73</v>
      </c>
      <c r="BB8" s="49" t="s">
        <v>123</v>
      </c>
      <c r="BC8" s="115" t="s">
        <v>4028</v>
      </c>
      <c r="BD8" s="48" t="s">
        <v>65</v>
      </c>
      <c r="BE8" s="48" t="s">
        <v>65</v>
      </c>
    </row>
    <row r="9" spans="1:74" x14ac:dyDescent="0.25">
      <c r="B9" s="63">
        <v>2025</v>
      </c>
      <c r="C9" s="63">
        <v>891780111</v>
      </c>
      <c r="D9" s="63" t="s">
        <v>63</v>
      </c>
      <c r="E9" s="107" t="s">
        <v>4027</v>
      </c>
      <c r="F9" s="64" t="s">
        <v>4026</v>
      </c>
      <c r="G9" s="64">
        <v>0</v>
      </c>
      <c r="H9" s="64" t="s">
        <v>71</v>
      </c>
      <c r="I9" s="63" t="s">
        <v>64</v>
      </c>
      <c r="J9" s="65" t="s">
        <v>81</v>
      </c>
      <c r="K9" s="66" t="s">
        <v>4025</v>
      </c>
      <c r="L9" s="68">
        <v>12100000</v>
      </c>
      <c r="M9" s="63" t="s">
        <v>66</v>
      </c>
      <c r="N9" s="66" t="s">
        <v>4024</v>
      </c>
      <c r="O9" s="66">
        <v>1007820106</v>
      </c>
      <c r="P9" s="67">
        <v>131</v>
      </c>
      <c r="Q9" s="71">
        <v>45680</v>
      </c>
      <c r="R9" s="67">
        <v>12100000</v>
      </c>
      <c r="S9" s="71">
        <v>45680</v>
      </c>
      <c r="T9" s="68">
        <v>12100000</v>
      </c>
      <c r="U9" s="64" t="s">
        <v>65</v>
      </c>
      <c r="V9" s="68">
        <v>32770239</v>
      </c>
      <c r="W9" s="65" t="s">
        <v>1360</v>
      </c>
      <c r="X9" s="69">
        <v>45680</v>
      </c>
      <c r="Y9" s="69">
        <v>45680</v>
      </c>
      <c r="Z9" s="69" t="s">
        <v>73</v>
      </c>
      <c r="AA9" s="69">
        <v>45846</v>
      </c>
      <c r="AB9" s="92">
        <f t="shared" si="0"/>
        <v>166</v>
      </c>
      <c r="AC9" s="64">
        <v>0</v>
      </c>
      <c r="AD9" s="68">
        <v>0</v>
      </c>
      <c r="AE9" s="64">
        <v>0</v>
      </c>
      <c r="AF9" s="70" t="s">
        <v>73</v>
      </c>
      <c r="AG9" s="92">
        <f t="shared" si="1"/>
        <v>0</v>
      </c>
      <c r="AH9" s="64">
        <v>0</v>
      </c>
      <c r="AI9" s="68">
        <v>0</v>
      </c>
      <c r="AJ9" s="64" t="s">
        <v>73</v>
      </c>
      <c r="AK9" s="71" t="s">
        <v>73</v>
      </c>
      <c r="AL9" s="64">
        <v>0</v>
      </c>
      <c r="AM9" s="71" t="s">
        <v>73</v>
      </c>
      <c r="AN9" s="71" t="s">
        <v>73</v>
      </c>
      <c r="AO9" s="71" t="s">
        <v>73</v>
      </c>
      <c r="AP9" s="92">
        <f t="shared" si="2"/>
        <v>0</v>
      </c>
      <c r="AQ9" s="92">
        <f t="shared" si="3"/>
        <v>12100000</v>
      </c>
      <c r="AR9" s="64" t="s">
        <v>65</v>
      </c>
      <c r="AS9" s="68">
        <v>12100000</v>
      </c>
      <c r="AT9" s="64" t="s">
        <v>215</v>
      </c>
      <c r="AU9" s="68">
        <v>0</v>
      </c>
      <c r="AV9" s="72" t="s">
        <v>73</v>
      </c>
      <c r="AW9" s="73">
        <v>2200000</v>
      </c>
      <c r="AX9" s="74">
        <f t="shared" si="4"/>
        <v>9900000</v>
      </c>
      <c r="AY9" s="75">
        <f t="shared" si="5"/>
        <v>0.18181818181818182</v>
      </c>
      <c r="AZ9" s="76">
        <v>0.18</v>
      </c>
      <c r="BA9" s="72" t="s">
        <v>73</v>
      </c>
      <c r="BB9" s="64" t="s">
        <v>123</v>
      </c>
      <c r="BC9" s="174" t="s">
        <v>4023</v>
      </c>
      <c r="BD9" s="63" t="s">
        <v>65</v>
      </c>
      <c r="BE9" s="63" t="s">
        <v>65</v>
      </c>
    </row>
    <row r="10" spans="1:74" x14ac:dyDescent="0.25">
      <c r="B10" s="63">
        <v>2025</v>
      </c>
      <c r="C10" s="63">
        <v>891780111</v>
      </c>
      <c r="D10" s="63" t="s">
        <v>63</v>
      </c>
      <c r="E10" s="107" t="s">
        <v>4022</v>
      </c>
      <c r="F10" s="64" t="s">
        <v>4021</v>
      </c>
      <c r="G10" s="64">
        <v>0</v>
      </c>
      <c r="H10" s="64" t="s">
        <v>71</v>
      </c>
      <c r="I10" s="63" t="s">
        <v>64</v>
      </c>
      <c r="J10" s="65" t="s">
        <v>81</v>
      </c>
      <c r="K10" s="66" t="s">
        <v>4020</v>
      </c>
      <c r="L10" s="68">
        <v>20350000</v>
      </c>
      <c r="M10" s="63" t="s">
        <v>66</v>
      </c>
      <c r="N10" s="66" t="s">
        <v>4019</v>
      </c>
      <c r="O10" s="66">
        <v>1083004668</v>
      </c>
      <c r="P10" s="67">
        <v>139</v>
      </c>
      <c r="Q10" s="71">
        <v>45680</v>
      </c>
      <c r="R10" s="67">
        <v>20350000</v>
      </c>
      <c r="S10" s="71">
        <v>45681</v>
      </c>
      <c r="T10" s="68">
        <v>20350000</v>
      </c>
      <c r="U10" s="64" t="s">
        <v>65</v>
      </c>
      <c r="V10" s="68">
        <v>1083554320</v>
      </c>
      <c r="W10" s="65" t="s">
        <v>1545</v>
      </c>
      <c r="X10" s="69">
        <v>45681</v>
      </c>
      <c r="Y10" s="69">
        <v>45681</v>
      </c>
      <c r="Z10" s="69" t="s">
        <v>73</v>
      </c>
      <c r="AA10" s="69">
        <v>45847</v>
      </c>
      <c r="AB10" s="92">
        <f t="shared" si="0"/>
        <v>166</v>
      </c>
      <c r="AC10" s="64">
        <v>0</v>
      </c>
      <c r="AD10" s="68">
        <v>0</v>
      </c>
      <c r="AE10" s="64">
        <v>0</v>
      </c>
      <c r="AF10" s="70" t="s">
        <v>73</v>
      </c>
      <c r="AG10" s="92">
        <f t="shared" si="1"/>
        <v>0</v>
      </c>
      <c r="AH10" s="64">
        <v>0</v>
      </c>
      <c r="AI10" s="68">
        <v>0</v>
      </c>
      <c r="AJ10" s="64" t="s">
        <v>73</v>
      </c>
      <c r="AK10" s="71" t="s">
        <v>73</v>
      </c>
      <c r="AL10" s="64">
        <v>0</v>
      </c>
      <c r="AM10" s="71" t="s">
        <v>73</v>
      </c>
      <c r="AN10" s="71" t="s">
        <v>73</v>
      </c>
      <c r="AO10" s="71" t="s">
        <v>73</v>
      </c>
      <c r="AP10" s="92">
        <f t="shared" si="2"/>
        <v>0</v>
      </c>
      <c r="AQ10" s="92">
        <f t="shared" si="3"/>
        <v>20350000</v>
      </c>
      <c r="AR10" s="64" t="s">
        <v>65</v>
      </c>
      <c r="AS10" s="68">
        <v>20350000</v>
      </c>
      <c r="AT10" s="64" t="s">
        <v>215</v>
      </c>
      <c r="AU10" s="68">
        <v>0</v>
      </c>
      <c r="AV10" s="72" t="s">
        <v>73</v>
      </c>
      <c r="AW10" s="73">
        <v>3700000</v>
      </c>
      <c r="AX10" s="74">
        <f t="shared" si="4"/>
        <v>16650000</v>
      </c>
      <c r="AY10" s="75">
        <f t="shared" si="5"/>
        <v>0.18181818181818182</v>
      </c>
      <c r="AZ10" s="76">
        <v>0.18</v>
      </c>
      <c r="BA10" s="72" t="s">
        <v>73</v>
      </c>
      <c r="BB10" s="64" t="s">
        <v>123</v>
      </c>
      <c r="BC10" s="174" t="s">
        <v>4018</v>
      </c>
      <c r="BD10" s="63" t="s">
        <v>65</v>
      </c>
      <c r="BE10" s="63" t="s">
        <v>65</v>
      </c>
    </row>
    <row r="11" spans="1:74" x14ac:dyDescent="0.25">
      <c r="B11" s="63">
        <v>2025</v>
      </c>
      <c r="C11" s="63">
        <v>891780111</v>
      </c>
      <c r="D11" s="63" t="s">
        <v>63</v>
      </c>
      <c r="E11" s="107" t="s">
        <v>4017</v>
      </c>
      <c r="F11" s="64" t="s">
        <v>4016</v>
      </c>
      <c r="G11" s="64">
        <v>0</v>
      </c>
      <c r="H11" s="64" t="s">
        <v>71</v>
      </c>
      <c r="I11" s="63" t="s">
        <v>64</v>
      </c>
      <c r="J11" s="65" t="s">
        <v>81</v>
      </c>
      <c r="K11" s="66" t="s">
        <v>4015</v>
      </c>
      <c r="L11" s="68">
        <v>20350000</v>
      </c>
      <c r="M11" s="63" t="s">
        <v>66</v>
      </c>
      <c r="N11" s="66" t="s">
        <v>4014</v>
      </c>
      <c r="O11" s="66">
        <v>1083018407</v>
      </c>
      <c r="P11" s="67">
        <v>138</v>
      </c>
      <c r="Q11" s="71">
        <v>45680</v>
      </c>
      <c r="R11" s="67">
        <v>20350000</v>
      </c>
      <c r="S11" s="71">
        <v>45681</v>
      </c>
      <c r="T11" s="68">
        <v>20350000</v>
      </c>
      <c r="U11" s="64" t="s">
        <v>65</v>
      </c>
      <c r="V11" s="68">
        <v>91156594</v>
      </c>
      <c r="W11" s="65" t="s">
        <v>4013</v>
      </c>
      <c r="X11" s="69">
        <v>45681</v>
      </c>
      <c r="Y11" s="69">
        <v>45681</v>
      </c>
      <c r="Z11" s="69" t="s">
        <v>73</v>
      </c>
      <c r="AA11" s="69">
        <v>45847</v>
      </c>
      <c r="AB11" s="92">
        <f t="shared" si="0"/>
        <v>166</v>
      </c>
      <c r="AC11" s="64">
        <v>0</v>
      </c>
      <c r="AD11" s="68">
        <v>0</v>
      </c>
      <c r="AE11" s="64">
        <v>0</v>
      </c>
      <c r="AF11" s="70" t="s">
        <v>73</v>
      </c>
      <c r="AG11" s="92">
        <f t="shared" si="1"/>
        <v>0</v>
      </c>
      <c r="AH11" s="64">
        <v>0</v>
      </c>
      <c r="AI11" s="68">
        <v>0</v>
      </c>
      <c r="AJ11" s="64" t="s">
        <v>73</v>
      </c>
      <c r="AK11" s="71" t="s">
        <v>73</v>
      </c>
      <c r="AL11" s="64">
        <v>0</v>
      </c>
      <c r="AM11" s="71" t="s">
        <v>73</v>
      </c>
      <c r="AN11" s="71" t="s">
        <v>73</v>
      </c>
      <c r="AO11" s="71" t="s">
        <v>73</v>
      </c>
      <c r="AP11" s="92">
        <f t="shared" si="2"/>
        <v>0</v>
      </c>
      <c r="AQ11" s="92">
        <f t="shared" si="3"/>
        <v>20350000</v>
      </c>
      <c r="AR11" s="64" t="s">
        <v>65</v>
      </c>
      <c r="AS11" s="68">
        <v>20350000</v>
      </c>
      <c r="AT11" s="64" t="s">
        <v>215</v>
      </c>
      <c r="AU11" s="68">
        <v>0</v>
      </c>
      <c r="AV11" s="72" t="s">
        <v>73</v>
      </c>
      <c r="AW11" s="73">
        <v>3700000</v>
      </c>
      <c r="AX11" s="74">
        <f t="shared" si="4"/>
        <v>16650000</v>
      </c>
      <c r="AY11" s="75">
        <f t="shared" si="5"/>
        <v>0.18181818181818182</v>
      </c>
      <c r="AZ11" s="76">
        <v>0.18</v>
      </c>
      <c r="BA11" s="72" t="s">
        <v>73</v>
      </c>
      <c r="BB11" s="64" t="s">
        <v>123</v>
      </c>
      <c r="BC11" s="174" t="s">
        <v>4012</v>
      </c>
      <c r="BD11" s="63" t="s">
        <v>65</v>
      </c>
      <c r="BE11" s="63" t="s">
        <v>65</v>
      </c>
    </row>
    <row r="12" spans="1:74" x14ac:dyDescent="0.25">
      <c r="B12" s="63">
        <v>2025</v>
      </c>
      <c r="C12" s="63">
        <v>891780111</v>
      </c>
      <c r="D12" s="63" t="s">
        <v>63</v>
      </c>
      <c r="E12" s="107" t="s">
        <v>4011</v>
      </c>
      <c r="F12" s="64" t="s">
        <v>4010</v>
      </c>
      <c r="G12" s="64">
        <v>0</v>
      </c>
      <c r="H12" s="64" t="s">
        <v>71</v>
      </c>
      <c r="I12" s="63" t="s">
        <v>64</v>
      </c>
      <c r="J12" s="65" t="s">
        <v>81</v>
      </c>
      <c r="K12" s="66" t="s">
        <v>4009</v>
      </c>
      <c r="L12" s="68">
        <v>14850000</v>
      </c>
      <c r="M12" s="63" t="s">
        <v>66</v>
      </c>
      <c r="N12" s="66" t="s">
        <v>4008</v>
      </c>
      <c r="O12" s="66">
        <v>1065657067</v>
      </c>
      <c r="P12" s="67">
        <v>137</v>
      </c>
      <c r="Q12" s="71">
        <v>45680</v>
      </c>
      <c r="R12" s="67">
        <v>29700000</v>
      </c>
      <c r="S12" s="71">
        <v>45681</v>
      </c>
      <c r="T12" s="68">
        <v>14850000</v>
      </c>
      <c r="U12" s="64" t="s">
        <v>65</v>
      </c>
      <c r="V12" s="68">
        <v>1082863147</v>
      </c>
      <c r="W12" s="65" t="s">
        <v>4007</v>
      </c>
      <c r="X12" s="69">
        <v>45681</v>
      </c>
      <c r="Y12" s="69">
        <v>45681</v>
      </c>
      <c r="Z12" s="69" t="s">
        <v>73</v>
      </c>
      <c r="AA12" s="69">
        <v>45847</v>
      </c>
      <c r="AB12" s="92">
        <f t="shared" si="0"/>
        <v>166</v>
      </c>
      <c r="AC12" s="64">
        <v>0</v>
      </c>
      <c r="AD12" s="68">
        <v>0</v>
      </c>
      <c r="AE12" s="64">
        <v>0</v>
      </c>
      <c r="AF12" s="70" t="s">
        <v>73</v>
      </c>
      <c r="AG12" s="92">
        <f t="shared" si="1"/>
        <v>0</v>
      </c>
      <c r="AH12" s="64">
        <v>0</v>
      </c>
      <c r="AI12" s="68">
        <v>0</v>
      </c>
      <c r="AJ12" s="64" t="s">
        <v>73</v>
      </c>
      <c r="AK12" s="71" t="s">
        <v>73</v>
      </c>
      <c r="AL12" s="64">
        <v>0</v>
      </c>
      <c r="AM12" s="71" t="s">
        <v>73</v>
      </c>
      <c r="AN12" s="71" t="s">
        <v>73</v>
      </c>
      <c r="AO12" s="71" t="s">
        <v>73</v>
      </c>
      <c r="AP12" s="92">
        <f t="shared" si="2"/>
        <v>0</v>
      </c>
      <c r="AQ12" s="92">
        <f t="shared" si="3"/>
        <v>14850000</v>
      </c>
      <c r="AR12" s="64" t="s">
        <v>65</v>
      </c>
      <c r="AS12" s="68">
        <v>14850000</v>
      </c>
      <c r="AT12" s="64" t="s">
        <v>215</v>
      </c>
      <c r="AU12" s="68">
        <v>0</v>
      </c>
      <c r="AV12" s="72" t="s">
        <v>73</v>
      </c>
      <c r="AW12" s="73">
        <v>2700000</v>
      </c>
      <c r="AX12" s="74">
        <f t="shared" si="4"/>
        <v>12150000</v>
      </c>
      <c r="AY12" s="75">
        <f t="shared" si="5"/>
        <v>0.18181818181818182</v>
      </c>
      <c r="AZ12" s="76">
        <v>0.18</v>
      </c>
      <c r="BA12" s="72" t="s">
        <v>73</v>
      </c>
      <c r="BB12" s="64" t="s">
        <v>123</v>
      </c>
      <c r="BC12" s="174" t="s">
        <v>4006</v>
      </c>
      <c r="BD12" s="63" t="s">
        <v>65</v>
      </c>
      <c r="BE12" s="63" t="s">
        <v>65</v>
      </c>
    </row>
    <row r="13" spans="1:74" x14ac:dyDescent="0.25">
      <c r="B13" s="63">
        <v>2025</v>
      </c>
      <c r="C13" s="63">
        <v>891780111</v>
      </c>
      <c r="D13" s="63" t="s">
        <v>63</v>
      </c>
      <c r="E13" s="107" t="s">
        <v>4005</v>
      </c>
      <c r="F13" s="64" t="s">
        <v>4004</v>
      </c>
      <c r="G13" s="64">
        <v>0</v>
      </c>
      <c r="H13" s="64" t="s">
        <v>71</v>
      </c>
      <c r="I13" s="63" t="s">
        <v>64</v>
      </c>
      <c r="J13" s="65" t="s">
        <v>81</v>
      </c>
      <c r="K13" s="66" t="s">
        <v>4003</v>
      </c>
      <c r="L13" s="68">
        <v>14850000</v>
      </c>
      <c r="M13" s="63" t="s">
        <v>66</v>
      </c>
      <c r="N13" s="66" t="s">
        <v>4002</v>
      </c>
      <c r="O13" s="66">
        <v>84456404</v>
      </c>
      <c r="P13" s="67">
        <v>136</v>
      </c>
      <c r="Q13" s="71">
        <v>45680</v>
      </c>
      <c r="R13" s="67">
        <v>14850000</v>
      </c>
      <c r="S13" s="71">
        <v>45681</v>
      </c>
      <c r="T13" s="68">
        <v>14850000</v>
      </c>
      <c r="U13" s="64" t="s">
        <v>65</v>
      </c>
      <c r="V13" s="68">
        <v>1083432808</v>
      </c>
      <c r="W13" s="65" t="s">
        <v>1937</v>
      </c>
      <c r="X13" s="69">
        <v>45681</v>
      </c>
      <c r="Y13" s="69">
        <v>45681</v>
      </c>
      <c r="Z13" s="69" t="s">
        <v>73</v>
      </c>
      <c r="AA13" s="69">
        <v>45847</v>
      </c>
      <c r="AB13" s="92">
        <f t="shared" si="0"/>
        <v>166</v>
      </c>
      <c r="AC13" s="64">
        <v>0</v>
      </c>
      <c r="AD13" s="68">
        <v>0</v>
      </c>
      <c r="AE13" s="64">
        <v>0</v>
      </c>
      <c r="AF13" s="70" t="s">
        <v>73</v>
      </c>
      <c r="AG13" s="92">
        <f t="shared" si="1"/>
        <v>0</v>
      </c>
      <c r="AH13" s="64">
        <v>0</v>
      </c>
      <c r="AI13" s="68">
        <v>0</v>
      </c>
      <c r="AJ13" s="64" t="s">
        <v>73</v>
      </c>
      <c r="AK13" s="71" t="s">
        <v>73</v>
      </c>
      <c r="AL13" s="64">
        <v>0</v>
      </c>
      <c r="AM13" s="71" t="s">
        <v>73</v>
      </c>
      <c r="AN13" s="71" t="s">
        <v>73</v>
      </c>
      <c r="AO13" s="71" t="s">
        <v>73</v>
      </c>
      <c r="AP13" s="92">
        <f t="shared" si="2"/>
        <v>0</v>
      </c>
      <c r="AQ13" s="92">
        <f t="shared" si="3"/>
        <v>14850000</v>
      </c>
      <c r="AR13" s="64" t="s">
        <v>65</v>
      </c>
      <c r="AS13" s="68">
        <v>14850000</v>
      </c>
      <c r="AT13" s="64" t="s">
        <v>215</v>
      </c>
      <c r="AU13" s="68">
        <v>0</v>
      </c>
      <c r="AV13" s="72" t="s">
        <v>73</v>
      </c>
      <c r="AW13" s="73">
        <v>2700000</v>
      </c>
      <c r="AX13" s="74">
        <f t="shared" si="4"/>
        <v>12150000</v>
      </c>
      <c r="AY13" s="75">
        <f t="shared" si="5"/>
        <v>0.18181818181818182</v>
      </c>
      <c r="AZ13" s="76">
        <v>0.18</v>
      </c>
      <c r="BA13" s="72" t="s">
        <v>73</v>
      </c>
      <c r="BB13" s="64" t="s">
        <v>123</v>
      </c>
      <c r="BC13" s="174" t="s">
        <v>4001</v>
      </c>
      <c r="BD13" s="63" t="s">
        <v>65</v>
      </c>
      <c r="BE13" s="63" t="s">
        <v>65</v>
      </c>
    </row>
    <row r="14" spans="1:74" ht="15.75" thickBot="1" x14ac:dyDescent="0.3">
      <c r="B14" s="77">
        <v>2025</v>
      </c>
      <c r="C14" s="77">
        <v>891780111</v>
      </c>
      <c r="D14" s="77" t="s">
        <v>63</v>
      </c>
      <c r="E14" s="105" t="s">
        <v>4000</v>
      </c>
      <c r="F14" s="78" t="s">
        <v>3999</v>
      </c>
      <c r="G14" s="78">
        <v>0</v>
      </c>
      <c r="H14" s="78" t="s">
        <v>71</v>
      </c>
      <c r="I14" s="77" t="s">
        <v>64</v>
      </c>
      <c r="J14" s="79" t="s">
        <v>81</v>
      </c>
      <c r="K14" s="80" t="s">
        <v>3998</v>
      </c>
      <c r="L14" s="82">
        <v>14850000</v>
      </c>
      <c r="M14" s="77" t="s">
        <v>66</v>
      </c>
      <c r="N14" s="80" t="s">
        <v>3997</v>
      </c>
      <c r="O14" s="80">
        <v>1103120398</v>
      </c>
      <c r="P14" s="81">
        <v>137</v>
      </c>
      <c r="Q14" s="86">
        <v>45680</v>
      </c>
      <c r="R14" s="81">
        <v>14850000</v>
      </c>
      <c r="S14" s="86">
        <v>45681</v>
      </c>
      <c r="T14" s="82">
        <v>14850000</v>
      </c>
      <c r="U14" s="78" t="s">
        <v>65</v>
      </c>
      <c r="V14" s="82">
        <v>79732773</v>
      </c>
      <c r="W14" s="79" t="s">
        <v>3996</v>
      </c>
      <c r="X14" s="83">
        <v>45681</v>
      </c>
      <c r="Y14" s="83">
        <v>45681</v>
      </c>
      <c r="Z14" s="83" t="s">
        <v>73</v>
      </c>
      <c r="AA14" s="83">
        <v>45847</v>
      </c>
      <c r="AB14" s="93">
        <f t="shared" si="0"/>
        <v>166</v>
      </c>
      <c r="AC14" s="78">
        <v>0</v>
      </c>
      <c r="AD14" s="82">
        <v>0</v>
      </c>
      <c r="AE14" s="78">
        <v>0</v>
      </c>
      <c r="AF14" s="85" t="s">
        <v>73</v>
      </c>
      <c r="AG14" s="93">
        <f t="shared" si="1"/>
        <v>0</v>
      </c>
      <c r="AH14" s="78">
        <v>0</v>
      </c>
      <c r="AI14" s="82">
        <v>0</v>
      </c>
      <c r="AJ14" s="78" t="s">
        <v>73</v>
      </c>
      <c r="AK14" s="86" t="s">
        <v>73</v>
      </c>
      <c r="AL14" s="78">
        <v>0</v>
      </c>
      <c r="AM14" s="86" t="s">
        <v>73</v>
      </c>
      <c r="AN14" s="86" t="s">
        <v>73</v>
      </c>
      <c r="AO14" s="86" t="s">
        <v>73</v>
      </c>
      <c r="AP14" s="93">
        <f t="shared" si="2"/>
        <v>0</v>
      </c>
      <c r="AQ14" s="93">
        <f t="shared" si="3"/>
        <v>14850000</v>
      </c>
      <c r="AR14" s="78" t="s">
        <v>65</v>
      </c>
      <c r="AS14" s="82">
        <v>14850000</v>
      </c>
      <c r="AT14" s="78" t="s">
        <v>215</v>
      </c>
      <c r="AU14" s="82">
        <v>0</v>
      </c>
      <c r="AV14" s="88" t="s">
        <v>73</v>
      </c>
      <c r="AW14" s="89">
        <v>2700000</v>
      </c>
      <c r="AX14" s="94">
        <f t="shared" si="4"/>
        <v>12150000</v>
      </c>
      <c r="AY14" s="90">
        <f t="shared" si="5"/>
        <v>0.18181818181818182</v>
      </c>
      <c r="AZ14" s="91">
        <v>0.18</v>
      </c>
      <c r="BA14" s="88" t="s">
        <v>73</v>
      </c>
      <c r="BB14" s="78" t="s">
        <v>123</v>
      </c>
      <c r="BC14" s="173" t="s">
        <v>3995</v>
      </c>
      <c r="BD14" s="77" t="s">
        <v>65</v>
      </c>
      <c r="BE14" s="77" t="s">
        <v>65</v>
      </c>
    </row>
    <row r="15" spans="1:74" s="23" customFormat="1" ht="15.75" thickBot="1" x14ac:dyDescent="0.3">
      <c r="B15" s="381" t="s">
        <v>67</v>
      </c>
      <c r="C15" s="382"/>
      <c r="D15" s="383"/>
      <c r="E15" s="30">
        <f>+SUBTOTAL(3,E8:E14)</f>
        <v>7</v>
      </c>
      <c r="F15" s="43"/>
      <c r="G15" s="42"/>
      <c r="H15" s="42"/>
      <c r="I15" s="42"/>
      <c r="J15" s="45"/>
      <c r="K15" s="24"/>
      <c r="L15" s="47">
        <f>SUM(L8:L14)</f>
        <v>126775000</v>
      </c>
      <c r="M15" s="367"/>
      <c r="N15" s="368"/>
      <c r="O15" s="368"/>
      <c r="P15" s="368"/>
      <c r="Q15" s="368"/>
      <c r="R15" s="368"/>
      <c r="S15" s="368"/>
      <c r="T15" s="368"/>
      <c r="U15" s="368"/>
      <c r="V15" s="368"/>
      <c r="W15" s="368"/>
      <c r="X15" s="368"/>
      <c r="Y15" s="368"/>
      <c r="Z15" s="368"/>
      <c r="AA15" s="368"/>
      <c r="AB15" s="384"/>
      <c r="AC15" s="27">
        <f>SUM(AC8:AC14)</f>
        <v>0</v>
      </c>
      <c r="AD15" s="26">
        <f>SUM(AD8:AD14)</f>
        <v>0</v>
      </c>
      <c r="AE15" s="26">
        <f>SUM(AE8:AE14)</f>
        <v>0</v>
      </c>
      <c r="AF15" s="25"/>
      <c r="AG15" s="26">
        <f>SUM(AG8:AG14)</f>
        <v>0</v>
      </c>
      <c r="AH15" s="26">
        <f>SUM(AH8:AH14)</f>
        <v>0</v>
      </c>
      <c r="AI15" s="28">
        <f>SUM(AI8:AI14)</f>
        <v>0</v>
      </c>
      <c r="AJ15" s="25"/>
      <c r="AK15" s="25"/>
      <c r="AL15" s="29">
        <f>SUM(AL8:AL14)</f>
        <v>0</v>
      </c>
      <c r="AM15" s="367"/>
      <c r="AN15" s="368"/>
      <c r="AO15" s="368"/>
      <c r="AP15" s="384"/>
      <c r="AQ15" s="27">
        <f>SUM(AQ8:AQ14)</f>
        <v>126775000</v>
      </c>
      <c r="AR15" s="25"/>
      <c r="AS15" s="34">
        <f>SUM(AQ15:AR15)</f>
        <v>126775000</v>
      </c>
      <c r="AT15" s="25"/>
      <c r="AU15" s="26">
        <f>SUM(AU8:AU14)</f>
        <v>0</v>
      </c>
      <c r="AV15" s="25"/>
      <c r="AW15" s="31">
        <f>SUM(AW8:AW14)</f>
        <v>23050000</v>
      </c>
      <c r="AX15" s="32">
        <f>SUM(AX8:AX14)</f>
        <v>103725000</v>
      </c>
      <c r="AY15" s="367"/>
      <c r="AZ15" s="368"/>
      <c r="BA15" s="368"/>
      <c r="BB15" s="368"/>
      <c r="BC15" s="368"/>
      <c r="BD15" s="368"/>
      <c r="BE15" s="368"/>
    </row>
  </sheetData>
  <sheetProtection formatCells="0" formatColumns="0" formatRows="0" insertRows="0" deleteRows="0" autoFilter="0"/>
  <mergeCells count="23">
    <mergeCell ref="B3:C6"/>
    <mergeCell ref="D3:G4"/>
    <mergeCell ref="AY15:BE15"/>
    <mergeCell ref="H3:I5"/>
    <mergeCell ref="E6:G6"/>
    <mergeCell ref="AZ6:BB6"/>
    <mergeCell ref="F5:G5"/>
    <mergeCell ref="B15:D15"/>
    <mergeCell ref="M15:AB15"/>
    <mergeCell ref="BC6:BE6"/>
    <mergeCell ref="N6:O6"/>
    <mergeCell ref="P6:R6"/>
    <mergeCell ref="S6:T6"/>
    <mergeCell ref="AM15:AP15"/>
    <mergeCell ref="U6:W6"/>
    <mergeCell ref="AC5:AP5"/>
    <mergeCell ref="H6:K6"/>
    <mergeCell ref="AT6:AY6"/>
    <mergeCell ref="AR6:AS6"/>
    <mergeCell ref="AH6:AK6"/>
    <mergeCell ref="AL6:AP6"/>
    <mergeCell ref="X6:AB6"/>
    <mergeCell ref="AC6:AG6"/>
  </mergeCells>
  <conditionalFormatting sqref="F5 E6">
    <cfRule type="containsText" dxfId="24"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14">
    <cfRule type="cellIs" dxfId="23" priority="2" operator="greaterThan">
      <formula>$K$5</formula>
    </cfRule>
  </conditionalFormatting>
  <conditionalFormatting sqref="AB8:AB14 AG8:AG14 AP8:AS14 AX8:AZ14">
    <cfRule type="expression" dxfId="22" priority="3">
      <formula>+_xlfn.ISFORMULA(AB8)</formula>
    </cfRule>
  </conditionalFormatting>
  <conditionalFormatting sqref="AD8:AD14">
    <cfRule type="cellIs" dxfId="21" priority="1" operator="greaterThan">
      <formula>$L$8/2</formula>
    </cfRule>
  </conditionalFormatting>
  <dataValidations count="10">
    <dataValidation type="list" allowBlank="1" showInputMessage="1" showErrorMessage="1" sqref="J8:J14" xr:uid="{00000000-0002-0000-0100-000009000000}">
      <formula1>"CONTRATO DE OBRAS, OTROS TIPOS, PRESTACIÓN DE SERVICIOS, SUMINISTROS"</formula1>
    </dataValidation>
    <dataValidation type="list" allowBlank="1" showInputMessage="1" showErrorMessage="1" sqref="BB8:BB14" xr:uid="{00000000-0002-0000-0100-000008000000}">
      <formula1>"Por iniciar,En ejecucion,Suspendido,Terminado,Liquidado"</formula1>
    </dataValidation>
    <dataValidation type="list" allowBlank="1" showInputMessage="1" showErrorMessage="1" sqref="H8:H14" xr:uid="{00000000-0002-0000-0100-000007000000}">
      <formula1>"OTRO SECTOR"</formula1>
    </dataValidation>
    <dataValidation type="list" allowBlank="1" showInputMessage="1" showErrorMessage="1" sqref="M8:M14" xr:uid="{00000000-0002-0000-0100-000006000000}">
      <formula1>"DIRECTA"</formula1>
    </dataValidation>
    <dataValidation type="list" allowBlank="1" showInputMessage="1" showErrorMessage="1" sqref="I8:I14" xr:uid="{00000000-0002-0000-0100-000005000000}">
      <formula1>"FUNCIONAMIENTO,INVERSION,OTROS"</formula1>
    </dataValidation>
    <dataValidation type="list" allowBlank="1" showInputMessage="1" showErrorMessage="1" sqref="BE8:BE14" xr:uid="{00000000-0002-0000-0100-000004000000}">
      <formula1>"SI,NA por TIPO Contrato"</formula1>
    </dataValidation>
    <dataValidation type="list" allowBlank="1" showInputMessage="1" showErrorMessage="1" sqref="BD8:BD14" xr:uid="{00000000-0002-0000-0100-000003000000}">
      <formula1>"SI,NO HA INICIADO"</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K4" xr:uid="{00000000-0002-0000-0100-000001000000}">
      <formula1>"42,250,1000,3000"</formula1>
    </dataValidation>
    <dataValidation type="list" allowBlank="1" showInputMessage="1" showErrorMessage="1" sqref="U8:U14 AT8:AT14 AR8:AR14" xr:uid="{00000000-0002-0000-0100-000000000000}">
      <formula1>"SI,NO"</formula1>
    </dataValidation>
  </dataValidations>
  <hyperlinks>
    <hyperlink ref="BC8" r:id="rId1" xr:uid="{3F128A64-984A-4DBB-9687-3D818D9E7744}"/>
    <hyperlink ref="BC9" r:id="rId2" xr:uid="{2981B2FA-BB9F-44C9-B406-B89C99B260FD}"/>
    <hyperlink ref="BC10" r:id="rId3" xr:uid="{A2302B91-A615-48D8-9069-30894307B9FA}"/>
    <hyperlink ref="BC11" r:id="rId4" xr:uid="{16EC4B78-AD43-48E1-8A8B-C3F9DD1229B2}"/>
    <hyperlink ref="BC12" r:id="rId5" xr:uid="{DA0BF12C-0233-44C4-A8D4-5B9267B6C285}"/>
    <hyperlink ref="BC13" r:id="rId6" xr:uid="{59ADEAB8-C668-44EC-BB3B-3D4C3636792D}"/>
    <hyperlink ref="BC14" r:id="rId7" xr:uid="{FC612C36-C3C2-4549-A655-3F77FAC1C549}"/>
  </hyperlinks>
  <pageMargins left="0.7" right="0.7" top="0.75" bottom="0.75" header="0.3" footer="0.3"/>
  <pageSetup orientation="portrait" horizontalDpi="300" verticalDpi="300" r:id="rId8"/>
  <drawing r:id="rId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E5445-E0AF-4C17-96EE-397F22B9950D}">
  <dimension ref="A1:BV9"/>
  <sheetViews>
    <sheetView showGridLines="0" workbookViewId="0">
      <selection activeCell="BK10" sqref="BK10"/>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355875000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4248</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5.75" thickBot="1" x14ac:dyDescent="0.25">
      <c r="B8" s="320">
        <v>2025</v>
      </c>
      <c r="C8" s="320">
        <v>891780111</v>
      </c>
      <c r="D8" s="320" t="s">
        <v>63</v>
      </c>
      <c r="E8" s="321" t="s">
        <v>5174</v>
      </c>
      <c r="F8" s="322" t="s">
        <v>4247</v>
      </c>
      <c r="G8" s="322">
        <v>0</v>
      </c>
      <c r="H8" s="322" t="s">
        <v>71</v>
      </c>
      <c r="I8" s="320" t="s">
        <v>64</v>
      </c>
      <c r="J8" s="323" t="s">
        <v>81</v>
      </c>
      <c r="K8" s="324" t="s">
        <v>4246</v>
      </c>
      <c r="L8" s="325">
        <v>20000000</v>
      </c>
      <c r="M8" s="320" t="s">
        <v>66</v>
      </c>
      <c r="N8" s="324" t="s">
        <v>4245</v>
      </c>
      <c r="O8" s="324">
        <v>901094352</v>
      </c>
      <c r="P8" s="326">
        <v>145</v>
      </c>
      <c r="Q8" s="327">
        <v>45681</v>
      </c>
      <c r="R8" s="326">
        <v>60000000</v>
      </c>
      <c r="S8" s="327">
        <v>45688</v>
      </c>
      <c r="T8" s="325">
        <v>20000000</v>
      </c>
      <c r="U8" s="322" t="s">
        <v>65</v>
      </c>
      <c r="V8" s="325">
        <v>36718996</v>
      </c>
      <c r="W8" s="323" t="s">
        <v>4244</v>
      </c>
      <c r="X8" s="328">
        <v>45688</v>
      </c>
      <c r="Y8" s="328">
        <v>45798</v>
      </c>
      <c r="Z8" s="328" t="s">
        <v>73</v>
      </c>
      <c r="AA8" s="328">
        <v>46022</v>
      </c>
      <c r="AB8" s="329">
        <f>+IF(Z8="1800-01-01",AA8-Y8,AA8-Z8)</f>
        <v>224</v>
      </c>
      <c r="AC8" s="322">
        <v>0</v>
      </c>
      <c r="AD8" s="325">
        <v>0</v>
      </c>
      <c r="AE8" s="322">
        <v>0</v>
      </c>
      <c r="AF8" s="330" t="s">
        <v>73</v>
      </c>
      <c r="AG8" s="329">
        <f>+IF(AF8="1800-01-01",0,AF8-AA8)</f>
        <v>0</v>
      </c>
      <c r="AH8" s="322">
        <v>0</v>
      </c>
      <c r="AI8" s="325">
        <v>0</v>
      </c>
      <c r="AJ8" s="322" t="s">
        <v>73</v>
      </c>
      <c r="AK8" s="327" t="s">
        <v>73</v>
      </c>
      <c r="AL8" s="322">
        <v>1</v>
      </c>
      <c r="AM8" s="327" t="s">
        <v>73</v>
      </c>
      <c r="AN8" s="327" t="s">
        <v>73</v>
      </c>
      <c r="AO8" s="327" t="s">
        <v>73</v>
      </c>
      <c r="AP8" s="329">
        <f>+IF(AM8="1800-01-01",0,AN8-AM8)</f>
        <v>0</v>
      </c>
      <c r="AQ8" s="329">
        <f>+L8+AD8-AI8</f>
        <v>20000000</v>
      </c>
      <c r="AR8" s="322" t="s">
        <v>65</v>
      </c>
      <c r="AS8" s="325">
        <v>20000000</v>
      </c>
      <c r="AT8" s="322" t="s">
        <v>215</v>
      </c>
      <c r="AU8" s="325">
        <v>0</v>
      </c>
      <c r="AV8" s="331" t="s">
        <v>73</v>
      </c>
      <c r="AW8" s="332">
        <v>0</v>
      </c>
      <c r="AX8" s="333">
        <f>AQ8-AW8</f>
        <v>20000000</v>
      </c>
      <c r="AY8" s="334">
        <f>+IFERROR(AW8/AQ8,"_")</f>
        <v>0</v>
      </c>
      <c r="AZ8" s="335">
        <v>0</v>
      </c>
      <c r="BA8" s="331" t="s">
        <v>73</v>
      </c>
      <c r="BB8" s="322" t="s">
        <v>123</v>
      </c>
      <c r="BC8" s="336" t="s">
        <v>4243</v>
      </c>
      <c r="BD8" s="320" t="s">
        <v>65</v>
      </c>
      <c r="BE8" s="320" t="s">
        <v>65</v>
      </c>
    </row>
    <row r="9" spans="1:74" s="23" customFormat="1" ht="15.75" thickBot="1" x14ac:dyDescent="0.3">
      <c r="B9" s="381" t="s">
        <v>67</v>
      </c>
      <c r="C9" s="382"/>
      <c r="D9" s="383"/>
      <c r="E9" s="30">
        <f>+SUBTOTAL(3,E8:E8)</f>
        <v>1</v>
      </c>
      <c r="F9" s="43"/>
      <c r="G9" s="42"/>
      <c r="H9" s="42"/>
      <c r="I9" s="42"/>
      <c r="J9" s="45"/>
      <c r="K9" s="24"/>
      <c r="L9" s="47">
        <f>SUM(L8:L8)</f>
        <v>20000000</v>
      </c>
      <c r="M9" s="367"/>
      <c r="N9" s="368"/>
      <c r="O9" s="368"/>
      <c r="P9" s="368"/>
      <c r="Q9" s="368"/>
      <c r="R9" s="368"/>
      <c r="S9" s="368"/>
      <c r="T9" s="368"/>
      <c r="U9" s="368"/>
      <c r="V9" s="368"/>
      <c r="W9" s="368"/>
      <c r="X9" s="368"/>
      <c r="Y9" s="368"/>
      <c r="Z9" s="368"/>
      <c r="AA9" s="368"/>
      <c r="AB9" s="384"/>
      <c r="AC9" s="27">
        <f>SUM(AC8:AC8)</f>
        <v>0</v>
      </c>
      <c r="AD9" s="26">
        <f>SUM(AD8:AD8)</f>
        <v>0</v>
      </c>
      <c r="AE9" s="26">
        <f>SUM(AE8:AE8)</f>
        <v>0</v>
      </c>
      <c r="AF9" s="25"/>
      <c r="AG9" s="26">
        <f>SUM(AG8:AG8)</f>
        <v>0</v>
      </c>
      <c r="AH9" s="26">
        <f>SUM(AH8:AH8)</f>
        <v>0</v>
      </c>
      <c r="AI9" s="28">
        <f>SUM(AI8:AI8)</f>
        <v>0</v>
      </c>
      <c r="AJ9" s="25"/>
      <c r="AK9" s="25"/>
      <c r="AL9" s="29">
        <f>SUM(AL8:AL8)</f>
        <v>1</v>
      </c>
      <c r="AM9" s="367"/>
      <c r="AN9" s="368"/>
      <c r="AO9" s="368"/>
      <c r="AP9" s="384"/>
      <c r="AQ9" s="27">
        <f>SUM(AQ8:AQ8)</f>
        <v>20000000</v>
      </c>
      <c r="AR9" s="25"/>
      <c r="AS9" s="34">
        <f>SUM(AQ9:AR9)</f>
        <v>20000000</v>
      </c>
      <c r="AT9" s="25"/>
      <c r="AU9" s="26">
        <f>SUM(AU8:AU8)</f>
        <v>0</v>
      </c>
      <c r="AV9" s="25"/>
      <c r="AW9" s="31">
        <f>SUM(AW8:AW8)</f>
        <v>0</v>
      </c>
      <c r="AX9" s="32">
        <f>SUM(AX8:AX8)</f>
        <v>20000000</v>
      </c>
      <c r="AY9" s="367"/>
      <c r="AZ9" s="368"/>
      <c r="BA9" s="368"/>
      <c r="BB9" s="368"/>
      <c r="BC9" s="368"/>
      <c r="BD9" s="368"/>
      <c r="BE9" s="368"/>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9:BE9"/>
    <mergeCell ref="H3:I5"/>
    <mergeCell ref="E6:G6"/>
    <mergeCell ref="AZ6:BB6"/>
    <mergeCell ref="F5:G5"/>
    <mergeCell ref="B9:D9"/>
    <mergeCell ref="M9:AB9"/>
    <mergeCell ref="BC6:BE6"/>
    <mergeCell ref="N6:O6"/>
    <mergeCell ref="P6:R6"/>
    <mergeCell ref="S6:T6"/>
    <mergeCell ref="AM9:AP9"/>
    <mergeCell ref="U6:W6"/>
    <mergeCell ref="AC5:AP5"/>
  </mergeCells>
  <conditionalFormatting sqref="F5 E6">
    <cfRule type="containsText" dxfId="20"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
    <cfRule type="cellIs" dxfId="19" priority="4" operator="greaterThan">
      <formula>$K$5</formula>
    </cfRule>
  </conditionalFormatting>
  <conditionalFormatting sqref="AB8 AG8 AP8:AS8 AX8:AZ8">
    <cfRule type="expression" dxfId="18" priority="5">
      <formula>+_xlfn.ISFORMULA(AB8)</formula>
    </cfRule>
  </conditionalFormatting>
  <conditionalFormatting sqref="AD8">
    <cfRule type="cellIs" dxfId="17" priority="3" operator="greaterThan">
      <formula>$L$8/2</formula>
    </cfRule>
  </conditionalFormatting>
  <dataValidations count="10">
    <dataValidation type="list" allowBlank="1" showInputMessage="1" showErrorMessage="1" sqref="J8" xr:uid="{FAF74885-72D6-4561-BE2D-B13692DE44E5}">
      <formula1>"CONTRATO DE OBRAS, OTROS TIPOS, PRESTACIÓN DE SERVICIOS, SUMINISTROS"</formula1>
    </dataValidation>
    <dataValidation type="list" allowBlank="1" showInputMessage="1" showErrorMessage="1" sqref="BB8"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M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E8" xr:uid="{7299B4FF-1FDF-4CCF-8E6C-D62CC1F07AC6}">
      <formula1>"SI,NA por TIPO Contrato"</formula1>
    </dataValidation>
    <dataValidation type="list" allowBlank="1" showInputMessage="1" showErrorMessage="1" sqref="BD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 AT8 AR8" xr:uid="{301B71B2-D3E4-4E77-88BC-DCB7485E0C66}">
      <formula1>"SI,NO"</formula1>
    </dataValidation>
  </dataValidations>
  <hyperlinks>
    <hyperlink ref="BC8" r:id="rId1" xr:uid="{64E6C62B-BCC6-4A1F-9750-92545A888DA3}"/>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1553-6D12-4EF1-B0B5-CCDEE6B5E190}">
  <dimension ref="A1:BU30"/>
  <sheetViews>
    <sheetView showGridLines="0" zoomScaleNormal="100" workbookViewId="0">
      <selection activeCell="BF4" sqref="BF4"/>
    </sheetView>
  </sheetViews>
  <sheetFormatPr baseColWidth="10" defaultRowHeight="15" x14ac:dyDescent="0.25"/>
  <cols>
    <col min="1" max="1" width="9.28515625" customWidth="1"/>
    <col min="2" max="2" width="13.5703125" customWidth="1"/>
    <col min="3" max="3" width="26.140625" style="194" customWidth="1"/>
    <col min="4" max="4" width="19.42578125" customWidth="1"/>
    <col min="5" max="5" width="15.7109375" style="44" customWidth="1"/>
    <col min="6" max="6" width="19.140625" style="44" customWidth="1"/>
    <col min="7" max="7" width="12.7109375" style="193" customWidth="1"/>
    <col min="8" max="8" width="16" style="192" customWidth="1"/>
    <col min="9" max="9" width="17.42578125" style="191" customWidth="1"/>
    <col min="10" max="10" width="18.42578125" customWidth="1"/>
    <col min="11" max="11" width="13.42578125" bestFit="1" customWidth="1"/>
    <col min="12" max="12" width="13.42578125" customWidth="1"/>
    <col min="13" max="13" width="16.140625" customWidth="1"/>
    <col min="14" max="14" width="11.140625" style="190" customWidth="1"/>
    <col min="16" max="16" width="12.42578125" customWidth="1"/>
    <col min="18" max="18" width="14.7109375" customWidth="1"/>
    <col min="19" max="19" width="16.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4.28515625" style="44" customWidth="1"/>
    <col min="36" max="36" width="13.85546875" customWidth="1"/>
    <col min="37" max="37" width="15.5703125" customWidth="1"/>
    <col min="38" max="40" width="13.28515625" customWidth="1"/>
    <col min="41" max="41" width="14" customWidth="1"/>
    <col min="42" max="44" width="14.85546875" customWidth="1"/>
    <col min="45" max="45" width="14.7109375" customWidth="1"/>
    <col min="46" max="47" width="14.28515625" customWidth="1"/>
    <col min="48" max="48" width="13.42578125" customWidth="1"/>
    <col min="49" max="51" width="12" customWidth="1"/>
    <col min="52" max="52" width="14.42578125" customWidth="1"/>
    <col min="53" max="53" width="12.42578125" customWidth="1"/>
    <col min="56" max="56" width="21.28515625" customWidth="1"/>
  </cols>
  <sheetData>
    <row r="1" spans="1:73" ht="7.5" customHeight="1" x14ac:dyDescent="0.25">
      <c r="E1"/>
      <c r="F1"/>
      <c r="G1" s="190"/>
      <c r="H1" s="194"/>
      <c r="I1" s="194"/>
      <c r="V1" s="1"/>
      <c r="AI1"/>
    </row>
    <row r="2" spans="1:73" ht="11.25" customHeight="1" thickBot="1" x14ac:dyDescent="0.3">
      <c r="E2"/>
      <c r="F2"/>
      <c r="G2" s="215"/>
      <c r="H2" s="194"/>
      <c r="I2" s="194"/>
      <c r="V2" s="1"/>
      <c r="AI2"/>
    </row>
    <row r="3" spans="1:73" ht="21" customHeight="1" thickBot="1" x14ac:dyDescent="0.3">
      <c r="A3" s="355"/>
      <c r="B3" s="356"/>
      <c r="C3" s="361" t="s">
        <v>69</v>
      </c>
      <c r="D3" s="362"/>
      <c r="E3" s="362"/>
      <c r="F3" s="363"/>
      <c r="G3" s="369" t="s">
        <v>0</v>
      </c>
      <c r="H3" s="370"/>
      <c r="I3" s="214"/>
      <c r="J3" s="4" t="s">
        <v>74</v>
      </c>
      <c r="K3" s="9"/>
      <c r="L3" s="5"/>
      <c r="M3" s="5"/>
      <c r="N3" s="211"/>
      <c r="O3" s="5"/>
      <c r="P3" s="5"/>
      <c r="Q3" s="5"/>
      <c r="R3" s="5"/>
      <c r="S3" s="5"/>
      <c r="T3" s="5"/>
      <c r="U3" s="5"/>
      <c r="V3" s="6"/>
      <c r="W3" s="6"/>
      <c r="X3" s="5"/>
      <c r="Y3" s="6"/>
      <c r="Z3" s="5"/>
      <c r="AA3" s="6"/>
      <c r="AB3" s="5"/>
      <c r="AC3" s="6"/>
      <c r="AD3" s="5"/>
      <c r="AE3" s="6"/>
      <c r="AF3" s="5"/>
      <c r="AG3" s="6"/>
      <c r="AH3" s="5"/>
      <c r="AI3" s="5"/>
      <c r="AJ3" s="6"/>
      <c r="AK3" s="5"/>
      <c r="AL3" s="6"/>
      <c r="AM3" s="5"/>
      <c r="AN3" s="5"/>
      <c r="AO3" s="6"/>
      <c r="AP3" s="5"/>
      <c r="AQ3" s="5"/>
      <c r="AR3" s="5"/>
      <c r="AS3" s="5"/>
      <c r="AT3" s="5"/>
      <c r="AU3" s="5"/>
      <c r="AV3" s="6"/>
      <c r="AW3" s="5"/>
      <c r="AX3" s="5"/>
      <c r="AY3" s="6"/>
      <c r="AZ3" s="5"/>
      <c r="BA3" s="6"/>
      <c r="BB3" s="5"/>
      <c r="BC3" s="6"/>
      <c r="BD3" s="5"/>
    </row>
    <row r="4" spans="1:73" ht="28.5" customHeight="1" thickBot="1" x14ac:dyDescent="0.3">
      <c r="A4" s="357"/>
      <c r="B4" s="358"/>
      <c r="C4" s="364"/>
      <c r="D4" s="365"/>
      <c r="E4" s="365"/>
      <c r="F4" s="366"/>
      <c r="G4" s="371"/>
      <c r="H4" s="372"/>
      <c r="I4" s="212"/>
      <c r="J4" s="3">
        <v>3000</v>
      </c>
      <c r="K4" s="4" t="s">
        <v>1</v>
      </c>
      <c r="L4" s="5"/>
      <c r="M4" s="5"/>
      <c r="N4" s="211"/>
      <c r="O4" s="5"/>
      <c r="P4" s="5"/>
      <c r="Q4" s="5"/>
      <c r="R4" s="5"/>
      <c r="S4" s="5"/>
      <c r="T4" s="5"/>
      <c r="U4" s="5"/>
      <c r="V4" s="6"/>
      <c r="W4" s="6"/>
      <c r="X4" s="5"/>
      <c r="Y4" s="6"/>
      <c r="Z4" s="5"/>
      <c r="AA4" s="6"/>
      <c r="AB4" s="5"/>
      <c r="AC4" s="6"/>
      <c r="AD4" s="5"/>
      <c r="AE4" s="6"/>
      <c r="AF4" s="5"/>
      <c r="AG4" s="6"/>
      <c r="AH4" s="5"/>
      <c r="AI4" s="5"/>
      <c r="AJ4" s="6"/>
      <c r="AK4" s="5"/>
      <c r="AL4" s="6"/>
      <c r="AM4" s="5"/>
      <c r="AN4" s="5"/>
      <c r="AO4" s="6"/>
      <c r="AP4" s="5"/>
      <c r="AQ4" s="5"/>
      <c r="AR4" s="5"/>
      <c r="AS4" s="5"/>
      <c r="AT4" s="5"/>
      <c r="AU4" s="5"/>
      <c r="AV4" s="6"/>
      <c r="AW4" s="5"/>
      <c r="AX4" s="5"/>
      <c r="AY4" s="6"/>
      <c r="AZ4" s="5"/>
      <c r="BA4" s="6"/>
      <c r="BB4" s="5"/>
      <c r="BC4" s="6"/>
      <c r="BD4" s="5"/>
    </row>
    <row r="5" spans="1:73" ht="23.25" customHeight="1" thickBot="1" x14ac:dyDescent="0.3">
      <c r="A5" s="357"/>
      <c r="B5" s="358"/>
      <c r="C5" s="213" t="s">
        <v>2</v>
      </c>
      <c r="D5" s="8"/>
      <c r="E5" s="380" t="s">
        <v>146</v>
      </c>
      <c r="F5" s="380"/>
      <c r="G5" s="373"/>
      <c r="H5" s="374"/>
      <c r="I5" s="212"/>
      <c r="J5" s="10">
        <f>+K6*J4</f>
        <v>4270500000</v>
      </c>
      <c r="K5" s="11" t="s">
        <v>3</v>
      </c>
      <c r="L5" s="5"/>
      <c r="M5" s="5"/>
      <c r="N5" s="211"/>
      <c r="O5" s="5"/>
      <c r="P5" s="5"/>
      <c r="Q5" s="5"/>
      <c r="R5" s="5"/>
      <c r="S5" s="5"/>
      <c r="T5" s="5"/>
      <c r="U5" s="5"/>
      <c r="V5" s="6"/>
      <c r="W5" s="6"/>
      <c r="X5" s="6"/>
      <c r="Y5" s="6"/>
      <c r="Z5" s="6"/>
      <c r="AA5" s="6"/>
      <c r="AB5" s="387" t="s">
        <v>4</v>
      </c>
      <c r="AC5" s="388"/>
      <c r="AD5" s="388"/>
      <c r="AE5" s="388"/>
      <c r="AF5" s="388"/>
      <c r="AG5" s="388"/>
      <c r="AH5" s="388"/>
      <c r="AI5" s="388"/>
      <c r="AJ5" s="388"/>
      <c r="AK5" s="388"/>
      <c r="AL5" s="388"/>
      <c r="AM5" s="388"/>
      <c r="AN5" s="388"/>
      <c r="AO5" s="389"/>
      <c r="AP5" s="5"/>
      <c r="AQ5" s="5"/>
      <c r="AR5" s="5"/>
      <c r="AS5" s="5"/>
      <c r="AT5" s="5"/>
      <c r="AU5" s="5"/>
      <c r="AV5" s="5"/>
      <c r="AW5" s="5"/>
      <c r="AX5" s="5"/>
      <c r="AY5" s="5"/>
      <c r="AZ5" s="5"/>
      <c r="BA5" s="5"/>
      <c r="BB5" s="5"/>
      <c r="BC5" s="5"/>
      <c r="BD5" s="5"/>
    </row>
    <row r="6" spans="1:73" s="12" customFormat="1" ht="31.5" customHeight="1" thickBot="1" x14ac:dyDescent="0.3">
      <c r="A6" s="359"/>
      <c r="B6" s="360"/>
      <c r="C6" s="210" t="s">
        <v>5</v>
      </c>
      <c r="D6" s="375" t="s">
        <v>4242</v>
      </c>
      <c r="E6" s="375"/>
      <c r="F6" s="376"/>
      <c r="G6" s="390" t="s">
        <v>82</v>
      </c>
      <c r="H6" s="391"/>
      <c r="I6" s="391"/>
      <c r="J6" s="392"/>
      <c r="K6" s="33">
        <v>1423500</v>
      </c>
      <c r="L6" s="5"/>
      <c r="M6" s="377" t="s">
        <v>6</v>
      </c>
      <c r="N6" s="378"/>
      <c r="O6" s="377" t="s">
        <v>7</v>
      </c>
      <c r="P6" s="378"/>
      <c r="Q6" s="379"/>
      <c r="R6" s="385" t="s">
        <v>8</v>
      </c>
      <c r="S6" s="386"/>
      <c r="T6" s="377" t="s">
        <v>9</v>
      </c>
      <c r="U6" s="378"/>
      <c r="V6" s="378"/>
      <c r="W6" s="387" t="s">
        <v>10</v>
      </c>
      <c r="X6" s="388"/>
      <c r="Y6" s="388"/>
      <c r="Z6" s="388"/>
      <c r="AA6" s="389"/>
      <c r="AB6" s="387" t="s">
        <v>11</v>
      </c>
      <c r="AC6" s="388"/>
      <c r="AD6" s="388"/>
      <c r="AE6" s="388"/>
      <c r="AF6" s="389"/>
      <c r="AG6" s="377" t="s">
        <v>12</v>
      </c>
      <c r="AH6" s="378"/>
      <c r="AI6" s="378"/>
      <c r="AJ6" s="379"/>
      <c r="AK6" s="377" t="s">
        <v>13</v>
      </c>
      <c r="AL6" s="378"/>
      <c r="AM6" s="378"/>
      <c r="AN6" s="378"/>
      <c r="AO6" s="379"/>
      <c r="AP6" s="5"/>
      <c r="AQ6" s="377" t="s">
        <v>75</v>
      </c>
      <c r="AR6" s="379"/>
      <c r="AS6" s="377" t="s">
        <v>14</v>
      </c>
      <c r="AT6" s="378"/>
      <c r="AU6" s="378"/>
      <c r="AV6" s="378"/>
      <c r="AW6" s="378"/>
      <c r="AX6" s="379"/>
      <c r="AY6" s="377" t="s">
        <v>72</v>
      </c>
      <c r="AZ6" s="378"/>
      <c r="BA6" s="379"/>
      <c r="BB6" s="377" t="s">
        <v>15</v>
      </c>
      <c r="BC6" s="378"/>
      <c r="BD6" s="379"/>
    </row>
    <row r="7" spans="1:73" s="22" customFormat="1" ht="64.5" thickBot="1" x14ac:dyDescent="0.3">
      <c r="A7" s="126" t="s">
        <v>16</v>
      </c>
      <c r="B7" s="127" t="s">
        <v>17</v>
      </c>
      <c r="C7" s="209" t="s">
        <v>18</v>
      </c>
      <c r="D7" s="129" t="s">
        <v>19</v>
      </c>
      <c r="E7" s="129" t="s">
        <v>20</v>
      </c>
      <c r="F7" s="128" t="s">
        <v>21</v>
      </c>
      <c r="G7" s="208" t="s">
        <v>22</v>
      </c>
      <c r="H7" s="207" t="s">
        <v>70</v>
      </c>
      <c r="I7" s="207" t="s">
        <v>78</v>
      </c>
      <c r="J7" s="126" t="s">
        <v>23</v>
      </c>
      <c r="K7" s="126" t="s">
        <v>24</v>
      </c>
      <c r="L7" s="126" t="s">
        <v>25</v>
      </c>
      <c r="M7" s="126" t="s">
        <v>26</v>
      </c>
      <c r="N7" s="206" t="s">
        <v>27</v>
      </c>
      <c r="O7" s="127" t="s">
        <v>28</v>
      </c>
      <c r="P7" s="126" t="s">
        <v>29</v>
      </c>
      <c r="Q7" s="126" t="s">
        <v>30</v>
      </c>
      <c r="R7" s="126" t="s">
        <v>31</v>
      </c>
      <c r="S7" s="126" t="s">
        <v>32</v>
      </c>
      <c r="T7" s="126" t="s">
        <v>33</v>
      </c>
      <c r="U7" s="127" t="s">
        <v>34</v>
      </c>
      <c r="V7" s="126" t="s">
        <v>35</v>
      </c>
      <c r="W7" s="126" t="s">
        <v>68</v>
      </c>
      <c r="X7" s="126" t="s">
        <v>36</v>
      </c>
      <c r="Y7" s="126" t="s">
        <v>37</v>
      </c>
      <c r="Z7" s="133" t="s">
        <v>38</v>
      </c>
      <c r="AA7" s="132" t="s">
        <v>39</v>
      </c>
      <c r="AB7" s="126" t="s">
        <v>40</v>
      </c>
      <c r="AC7" s="126" t="s">
        <v>41</v>
      </c>
      <c r="AD7" s="126" t="s">
        <v>42</v>
      </c>
      <c r="AE7" s="133" t="s">
        <v>43</v>
      </c>
      <c r="AF7" s="132" t="s">
        <v>44</v>
      </c>
      <c r="AG7" s="126" t="s">
        <v>45</v>
      </c>
      <c r="AH7" s="126" t="s">
        <v>46</v>
      </c>
      <c r="AI7" s="133" t="s">
        <v>47</v>
      </c>
      <c r="AJ7" s="133" t="s">
        <v>80</v>
      </c>
      <c r="AK7" s="126" t="s">
        <v>48</v>
      </c>
      <c r="AL7" s="133" t="s">
        <v>49</v>
      </c>
      <c r="AM7" s="133" t="s">
        <v>50</v>
      </c>
      <c r="AN7" s="133" t="s">
        <v>79</v>
      </c>
      <c r="AO7" s="132" t="s">
        <v>51</v>
      </c>
      <c r="AP7" s="132" t="s">
        <v>52</v>
      </c>
      <c r="AQ7" s="126" t="s">
        <v>76</v>
      </c>
      <c r="AR7" s="126" t="s">
        <v>77</v>
      </c>
      <c r="AS7" s="126" t="s">
        <v>53</v>
      </c>
      <c r="AT7" s="126" t="s">
        <v>54</v>
      </c>
      <c r="AU7" s="126" t="s">
        <v>55</v>
      </c>
      <c r="AV7" s="152" t="s">
        <v>56</v>
      </c>
      <c r="AW7" s="135" t="s">
        <v>57</v>
      </c>
      <c r="AX7" s="135" t="s">
        <v>83</v>
      </c>
      <c r="AY7" s="136" t="s">
        <v>84</v>
      </c>
      <c r="AZ7" s="126" t="s">
        <v>58</v>
      </c>
      <c r="BA7" s="126" t="s">
        <v>59</v>
      </c>
      <c r="BB7" s="127" t="s">
        <v>60</v>
      </c>
      <c r="BC7" s="127" t="s">
        <v>61</v>
      </c>
      <c r="BD7" s="127" t="s">
        <v>62</v>
      </c>
      <c r="BE7" s="21"/>
      <c r="BF7" s="21"/>
      <c r="BG7" s="21"/>
      <c r="BH7" s="21"/>
      <c r="BI7" s="21"/>
      <c r="BJ7" s="21"/>
      <c r="BK7" s="21"/>
      <c r="BL7" s="21"/>
      <c r="BM7" s="21"/>
      <c r="BN7" s="21"/>
      <c r="BO7" s="21"/>
      <c r="BP7" s="21"/>
      <c r="BQ7" s="21"/>
      <c r="BR7" s="21"/>
      <c r="BS7" s="21"/>
      <c r="BT7" s="21"/>
      <c r="BU7" s="21"/>
    </row>
    <row r="8" spans="1:73" s="12" customFormat="1" ht="12.75" x14ac:dyDescent="0.2">
      <c r="A8" s="48">
        <v>2025</v>
      </c>
      <c r="B8" s="48">
        <v>891780111</v>
      </c>
      <c r="C8" s="48" t="s">
        <v>63</v>
      </c>
      <c r="D8" s="116" t="s">
        <v>4241</v>
      </c>
      <c r="E8" s="205" t="s">
        <v>4240</v>
      </c>
      <c r="F8" s="49">
        <v>0</v>
      </c>
      <c r="G8" s="49" t="s">
        <v>71</v>
      </c>
      <c r="H8" s="48" t="s">
        <v>64</v>
      </c>
      <c r="I8" s="50" t="s">
        <v>4037</v>
      </c>
      <c r="J8" s="55" t="s">
        <v>4239</v>
      </c>
      <c r="K8" s="53">
        <v>53905944</v>
      </c>
      <c r="L8" s="48" t="s">
        <v>66</v>
      </c>
      <c r="M8" s="51" t="s">
        <v>4238</v>
      </c>
      <c r="N8" s="159">
        <v>57461792</v>
      </c>
      <c r="O8" s="52">
        <v>74</v>
      </c>
      <c r="P8" s="337">
        <v>45674</v>
      </c>
      <c r="Q8" s="52">
        <v>53905944</v>
      </c>
      <c r="R8" s="337">
        <v>45681</v>
      </c>
      <c r="S8" s="53">
        <v>53905944</v>
      </c>
      <c r="T8" s="49" t="s">
        <v>65</v>
      </c>
      <c r="U8" s="55">
        <v>72175282</v>
      </c>
      <c r="V8" s="204" t="s">
        <v>4237</v>
      </c>
      <c r="W8" s="338">
        <v>45681</v>
      </c>
      <c r="X8" s="338">
        <v>45681</v>
      </c>
      <c r="Y8" s="338" t="s">
        <v>73</v>
      </c>
      <c r="Z8" s="338">
        <v>46022</v>
      </c>
      <c r="AA8" s="55">
        <f t="shared" ref="AA8:AA29" si="0">+IF(Y8="1800-01-01",Z8-X8,Z8-Y8)</f>
        <v>341</v>
      </c>
      <c r="AB8" s="49">
        <v>0</v>
      </c>
      <c r="AC8" s="53">
        <v>0</v>
      </c>
      <c r="AD8" s="49">
        <v>0</v>
      </c>
      <c r="AE8" s="56" t="s">
        <v>73</v>
      </c>
      <c r="AF8" s="55">
        <f t="shared" ref="AF8:AF27" si="1">+IF(AE8="1800-01-01",0,AE8-Z8)</f>
        <v>0</v>
      </c>
      <c r="AG8" s="49">
        <v>0</v>
      </c>
      <c r="AH8" s="53">
        <v>0</v>
      </c>
      <c r="AI8" s="338" t="s">
        <v>73</v>
      </c>
      <c r="AJ8" s="337" t="s">
        <v>73</v>
      </c>
      <c r="AK8" s="49">
        <v>0</v>
      </c>
      <c r="AL8" s="49" t="s">
        <v>73</v>
      </c>
      <c r="AM8" s="49" t="s">
        <v>73</v>
      </c>
      <c r="AN8" s="57" t="s">
        <v>73</v>
      </c>
      <c r="AO8" s="55">
        <f t="shared" ref="AO8:AO29" si="2">+IF(AL8="1800-01-01",0,AM8-AL8)</f>
        <v>0</v>
      </c>
      <c r="AP8" s="55">
        <f t="shared" ref="AP8:AP29" si="3">+K8+AC8-AH8</f>
        <v>53905944</v>
      </c>
      <c r="AQ8" s="49" t="s">
        <v>65</v>
      </c>
      <c r="AR8" s="53">
        <v>53905944</v>
      </c>
      <c r="AS8" s="49" t="s">
        <v>215</v>
      </c>
      <c r="AT8" s="53">
        <v>0</v>
      </c>
      <c r="AU8" s="58" t="s">
        <v>73</v>
      </c>
      <c r="AV8" s="59">
        <v>26952972</v>
      </c>
      <c r="AW8" s="60">
        <f t="shared" ref="AW8:AW29" si="4">AP8-AV8</f>
        <v>26952972</v>
      </c>
      <c r="AX8" s="61">
        <f t="shared" ref="AX8:AX29" si="5">+IFERROR(AV8/AP8,"_")</f>
        <v>0.5</v>
      </c>
      <c r="AY8" s="61">
        <v>0.5</v>
      </c>
      <c r="AZ8" s="337" t="s">
        <v>73</v>
      </c>
      <c r="BA8" s="49" t="s">
        <v>123</v>
      </c>
      <c r="BB8" s="55" t="s">
        <v>4236</v>
      </c>
      <c r="BC8" s="48" t="s">
        <v>65</v>
      </c>
      <c r="BD8" s="48" t="s">
        <v>208</v>
      </c>
    </row>
    <row r="9" spans="1:73" x14ac:dyDescent="0.25">
      <c r="A9" s="63">
        <v>2025</v>
      </c>
      <c r="B9" s="63">
        <v>891780111</v>
      </c>
      <c r="C9" s="63" t="s">
        <v>63</v>
      </c>
      <c r="D9" s="107" t="s">
        <v>4235</v>
      </c>
      <c r="E9" s="202" t="s">
        <v>4234</v>
      </c>
      <c r="F9" s="64">
        <v>0</v>
      </c>
      <c r="G9" s="64" t="s">
        <v>71</v>
      </c>
      <c r="H9" s="63" t="s">
        <v>64</v>
      </c>
      <c r="I9" s="65" t="s">
        <v>4037</v>
      </c>
      <c r="J9" s="92" t="s">
        <v>4233</v>
      </c>
      <c r="K9" s="339">
        <v>595420680.48000002</v>
      </c>
      <c r="L9" s="63" t="s">
        <v>66</v>
      </c>
      <c r="M9" s="92" t="s">
        <v>4232</v>
      </c>
      <c r="N9" s="154">
        <v>900864404</v>
      </c>
      <c r="O9" s="67">
        <v>26</v>
      </c>
      <c r="P9" s="340">
        <v>45670</v>
      </c>
      <c r="Q9" s="67">
        <v>595420681</v>
      </c>
      <c r="R9" s="340">
        <v>45684</v>
      </c>
      <c r="S9" s="68">
        <v>595420680.48000002</v>
      </c>
      <c r="T9" s="64" t="s">
        <v>65</v>
      </c>
      <c r="U9" s="154">
        <v>85459497</v>
      </c>
      <c r="V9" s="92" t="s">
        <v>771</v>
      </c>
      <c r="W9" s="340">
        <v>45684</v>
      </c>
      <c r="X9" s="340">
        <v>45689</v>
      </c>
      <c r="Y9" s="340" t="s">
        <v>73</v>
      </c>
      <c r="Z9" s="340">
        <v>46053</v>
      </c>
      <c r="AA9" s="92">
        <f t="shared" si="0"/>
        <v>364</v>
      </c>
      <c r="AB9" s="64">
        <v>0</v>
      </c>
      <c r="AC9" s="68">
        <v>0</v>
      </c>
      <c r="AD9" s="64">
        <v>0</v>
      </c>
      <c r="AE9" s="70" t="s">
        <v>73</v>
      </c>
      <c r="AF9" s="92">
        <f t="shared" si="1"/>
        <v>0</v>
      </c>
      <c r="AG9" s="64">
        <v>0</v>
      </c>
      <c r="AH9" s="68">
        <v>0</v>
      </c>
      <c r="AI9" s="340" t="s">
        <v>73</v>
      </c>
      <c r="AJ9" s="341" t="s">
        <v>73</v>
      </c>
      <c r="AK9" s="64">
        <v>0</v>
      </c>
      <c r="AL9" s="64" t="s">
        <v>73</v>
      </c>
      <c r="AM9" s="64" t="s">
        <v>73</v>
      </c>
      <c r="AN9" s="64" t="s">
        <v>73</v>
      </c>
      <c r="AO9" s="92">
        <f t="shared" si="2"/>
        <v>0</v>
      </c>
      <c r="AP9" s="92">
        <f t="shared" si="3"/>
        <v>595420680.48000002</v>
      </c>
      <c r="AQ9" s="64" t="s">
        <v>65</v>
      </c>
      <c r="AR9" s="68">
        <v>595420680.48000002</v>
      </c>
      <c r="AS9" s="64" t="s">
        <v>215</v>
      </c>
      <c r="AT9" s="68">
        <v>0</v>
      </c>
      <c r="AU9" s="72" t="s">
        <v>73</v>
      </c>
      <c r="AV9" s="168">
        <v>49618390.039999999</v>
      </c>
      <c r="AW9" s="74">
        <f t="shared" si="4"/>
        <v>545802290.44000006</v>
      </c>
      <c r="AX9" s="75">
        <f t="shared" si="5"/>
        <v>8.3333333333333329E-2</v>
      </c>
      <c r="AY9" s="75">
        <v>0.08</v>
      </c>
      <c r="AZ9" s="341" t="s">
        <v>73</v>
      </c>
      <c r="BA9" s="64" t="s">
        <v>123</v>
      </c>
      <c r="BB9" s="92" t="s">
        <v>4231</v>
      </c>
      <c r="BC9" s="63" t="s">
        <v>65</v>
      </c>
      <c r="BD9" s="63" t="s">
        <v>208</v>
      </c>
    </row>
    <row r="10" spans="1:73" x14ac:dyDescent="0.25">
      <c r="A10" s="63">
        <v>2025</v>
      </c>
      <c r="B10" s="63">
        <v>891780111</v>
      </c>
      <c r="C10" s="63" t="s">
        <v>63</v>
      </c>
      <c r="D10" s="107" t="s">
        <v>4230</v>
      </c>
      <c r="E10" s="202" t="s">
        <v>4229</v>
      </c>
      <c r="F10" s="64">
        <v>0</v>
      </c>
      <c r="G10" s="64" t="s">
        <v>71</v>
      </c>
      <c r="H10" s="63" t="s">
        <v>167</v>
      </c>
      <c r="I10" s="65" t="s">
        <v>168</v>
      </c>
      <c r="J10" s="67" t="s">
        <v>4228</v>
      </c>
      <c r="K10" s="68">
        <v>3940378050</v>
      </c>
      <c r="L10" s="63" t="s">
        <v>66</v>
      </c>
      <c r="M10" s="66" t="s">
        <v>4126</v>
      </c>
      <c r="N10" s="66">
        <v>900173983</v>
      </c>
      <c r="O10" s="67">
        <v>185</v>
      </c>
      <c r="P10" s="340">
        <v>45685</v>
      </c>
      <c r="Q10" s="67">
        <v>3940378050</v>
      </c>
      <c r="R10" s="340">
        <v>45688</v>
      </c>
      <c r="S10" s="68">
        <v>3940378050</v>
      </c>
      <c r="T10" s="64" t="s">
        <v>65</v>
      </c>
      <c r="U10" s="158">
        <v>85152695</v>
      </c>
      <c r="V10" s="143" t="s">
        <v>4209</v>
      </c>
      <c r="W10" s="340">
        <v>45688</v>
      </c>
      <c r="X10" s="340">
        <v>45688</v>
      </c>
      <c r="Y10" s="340">
        <v>45688</v>
      </c>
      <c r="Z10" s="340">
        <v>45808</v>
      </c>
      <c r="AA10" s="92">
        <f t="shared" si="0"/>
        <v>120</v>
      </c>
      <c r="AB10" s="64">
        <v>0</v>
      </c>
      <c r="AC10" s="68">
        <v>0</v>
      </c>
      <c r="AD10" s="64">
        <v>0</v>
      </c>
      <c r="AE10" s="70" t="s">
        <v>73</v>
      </c>
      <c r="AF10" s="92">
        <f t="shared" si="1"/>
        <v>0</v>
      </c>
      <c r="AG10" s="64">
        <v>0</v>
      </c>
      <c r="AH10" s="68">
        <v>0</v>
      </c>
      <c r="AI10" s="340" t="s">
        <v>73</v>
      </c>
      <c r="AJ10" s="341" t="s">
        <v>73</v>
      </c>
      <c r="AK10" s="64">
        <v>0</v>
      </c>
      <c r="AL10" s="64" t="s">
        <v>73</v>
      </c>
      <c r="AM10" s="64" t="s">
        <v>73</v>
      </c>
      <c r="AN10" s="64" t="s">
        <v>73</v>
      </c>
      <c r="AO10" s="92">
        <f t="shared" si="2"/>
        <v>0</v>
      </c>
      <c r="AP10" s="92">
        <f t="shared" si="3"/>
        <v>3940378050</v>
      </c>
      <c r="AQ10" s="64" t="s">
        <v>65</v>
      </c>
      <c r="AR10" s="68">
        <v>1576151220</v>
      </c>
      <c r="AS10" s="64" t="s">
        <v>215</v>
      </c>
      <c r="AT10" s="68">
        <v>0</v>
      </c>
      <c r="AU10" s="72" t="s">
        <v>73</v>
      </c>
      <c r="AV10" s="168">
        <v>648850430</v>
      </c>
      <c r="AW10" s="74">
        <f t="shared" si="4"/>
        <v>3291527620</v>
      </c>
      <c r="AX10" s="75">
        <f t="shared" si="5"/>
        <v>0.16466705015778879</v>
      </c>
      <c r="AY10" s="75">
        <v>0.16470000000000001</v>
      </c>
      <c r="AZ10" s="341" t="s">
        <v>73</v>
      </c>
      <c r="BA10" s="64" t="s">
        <v>123</v>
      </c>
      <c r="BB10" s="92" t="s">
        <v>4227</v>
      </c>
      <c r="BC10" s="63" t="s">
        <v>65</v>
      </c>
      <c r="BD10" s="63" t="s">
        <v>208</v>
      </c>
    </row>
    <row r="11" spans="1:73" x14ac:dyDescent="0.25">
      <c r="A11" s="63">
        <v>2025</v>
      </c>
      <c r="B11" s="63">
        <v>891780111</v>
      </c>
      <c r="C11" s="63" t="s">
        <v>63</v>
      </c>
      <c r="D11" s="107" t="s">
        <v>4226</v>
      </c>
      <c r="E11" s="202" t="s">
        <v>4225</v>
      </c>
      <c r="F11" s="64">
        <v>0</v>
      </c>
      <c r="G11" s="64" t="s">
        <v>71</v>
      </c>
      <c r="H11" s="63" t="s">
        <v>167</v>
      </c>
      <c r="I11" s="65" t="s">
        <v>4224</v>
      </c>
      <c r="J11" s="67" t="s">
        <v>4223</v>
      </c>
      <c r="K11" s="68">
        <v>889314545</v>
      </c>
      <c r="L11" s="63" t="s">
        <v>66</v>
      </c>
      <c r="M11" s="67" t="s">
        <v>4222</v>
      </c>
      <c r="N11" s="67">
        <v>901912166</v>
      </c>
      <c r="O11" s="67">
        <v>1</v>
      </c>
      <c r="P11" s="340">
        <v>45659</v>
      </c>
      <c r="Q11" s="67">
        <v>889314545</v>
      </c>
      <c r="R11" s="340">
        <v>45692</v>
      </c>
      <c r="S11" s="68">
        <v>889314545</v>
      </c>
      <c r="T11" s="64" t="s">
        <v>65</v>
      </c>
      <c r="U11" s="68">
        <v>15443332</v>
      </c>
      <c r="V11" s="107" t="s">
        <v>4221</v>
      </c>
      <c r="W11" s="340">
        <v>45692</v>
      </c>
      <c r="X11" s="340">
        <v>45713</v>
      </c>
      <c r="Y11" s="340" t="s">
        <v>73</v>
      </c>
      <c r="Z11" s="340">
        <v>45787</v>
      </c>
      <c r="AA11" s="92">
        <f t="shared" si="0"/>
        <v>74</v>
      </c>
      <c r="AB11" s="64">
        <v>0</v>
      </c>
      <c r="AC11" s="68">
        <v>0</v>
      </c>
      <c r="AD11" s="64">
        <v>0</v>
      </c>
      <c r="AE11" s="70" t="s">
        <v>73</v>
      </c>
      <c r="AF11" s="92">
        <f t="shared" si="1"/>
        <v>0</v>
      </c>
      <c r="AG11" s="64">
        <v>0</v>
      </c>
      <c r="AH11" s="68">
        <v>0</v>
      </c>
      <c r="AI11" s="340" t="s">
        <v>73</v>
      </c>
      <c r="AJ11" s="341" t="s">
        <v>73</v>
      </c>
      <c r="AK11" s="64">
        <v>0</v>
      </c>
      <c r="AL11" s="64" t="s">
        <v>73</v>
      </c>
      <c r="AM11" s="64" t="s">
        <v>73</v>
      </c>
      <c r="AN11" s="64" t="s">
        <v>73</v>
      </c>
      <c r="AO11" s="92">
        <f t="shared" si="2"/>
        <v>0</v>
      </c>
      <c r="AP11" s="92">
        <f t="shared" si="3"/>
        <v>889314545</v>
      </c>
      <c r="AQ11" s="64" t="s">
        <v>215</v>
      </c>
      <c r="AR11" s="68">
        <v>0</v>
      </c>
      <c r="AS11" s="64" t="s">
        <v>215</v>
      </c>
      <c r="AT11" s="68">
        <v>266794363.5</v>
      </c>
      <c r="AU11" s="341">
        <v>45708</v>
      </c>
      <c r="AV11" s="168">
        <v>0</v>
      </c>
      <c r="AW11" s="74">
        <f t="shared" si="4"/>
        <v>889314545</v>
      </c>
      <c r="AX11" s="75">
        <f t="shared" si="5"/>
        <v>0</v>
      </c>
      <c r="AY11" s="75">
        <v>0.06</v>
      </c>
      <c r="AZ11" s="341" t="s">
        <v>73</v>
      </c>
      <c r="BA11" s="64" t="s">
        <v>123</v>
      </c>
      <c r="BB11" s="92" t="s">
        <v>4220</v>
      </c>
      <c r="BC11" s="63" t="s">
        <v>65</v>
      </c>
      <c r="BD11" s="63" t="s">
        <v>208</v>
      </c>
    </row>
    <row r="12" spans="1:73" x14ac:dyDescent="0.25">
      <c r="A12" s="63">
        <v>2025</v>
      </c>
      <c r="B12" s="63">
        <v>891780111</v>
      </c>
      <c r="C12" s="63" t="s">
        <v>63</v>
      </c>
      <c r="D12" s="107" t="s">
        <v>4219</v>
      </c>
      <c r="E12" s="202" t="s">
        <v>4218</v>
      </c>
      <c r="F12" s="64">
        <v>0</v>
      </c>
      <c r="G12" s="64" t="s">
        <v>71</v>
      </c>
      <c r="H12" s="63" t="s">
        <v>64</v>
      </c>
      <c r="I12" s="65" t="s">
        <v>4037</v>
      </c>
      <c r="J12" s="67" t="s">
        <v>4217</v>
      </c>
      <c r="K12" s="68">
        <v>77500000</v>
      </c>
      <c r="L12" s="63" t="s">
        <v>66</v>
      </c>
      <c r="M12" s="67" t="s">
        <v>4216</v>
      </c>
      <c r="N12" s="67">
        <v>1083038159</v>
      </c>
      <c r="O12" s="67">
        <v>321</v>
      </c>
      <c r="P12" s="340">
        <v>45699</v>
      </c>
      <c r="Q12" s="67">
        <v>77500000</v>
      </c>
      <c r="R12" s="340">
        <v>45714</v>
      </c>
      <c r="S12" s="68">
        <v>77500000</v>
      </c>
      <c r="T12" s="64" t="s">
        <v>65</v>
      </c>
      <c r="U12" s="154">
        <v>57400977</v>
      </c>
      <c r="V12" s="107" t="s">
        <v>4215</v>
      </c>
      <c r="W12" s="340">
        <v>45714</v>
      </c>
      <c r="X12" s="340">
        <v>45714</v>
      </c>
      <c r="Y12" s="340" t="s">
        <v>73</v>
      </c>
      <c r="Z12" s="340">
        <v>45716</v>
      </c>
      <c r="AA12" s="92">
        <f t="shared" si="0"/>
        <v>2</v>
      </c>
      <c r="AB12" s="64">
        <v>0</v>
      </c>
      <c r="AC12" s="68">
        <v>0</v>
      </c>
      <c r="AD12" s="64">
        <v>0</v>
      </c>
      <c r="AE12" s="70" t="s">
        <v>73</v>
      </c>
      <c r="AF12" s="92">
        <f t="shared" si="1"/>
        <v>0</v>
      </c>
      <c r="AG12" s="64">
        <v>0</v>
      </c>
      <c r="AH12" s="68">
        <v>0</v>
      </c>
      <c r="AI12" s="340" t="s">
        <v>73</v>
      </c>
      <c r="AJ12" s="341" t="s">
        <v>73</v>
      </c>
      <c r="AK12" s="64">
        <v>0</v>
      </c>
      <c r="AL12" s="64" t="s">
        <v>73</v>
      </c>
      <c r="AM12" s="64" t="s">
        <v>73</v>
      </c>
      <c r="AN12" s="64" t="s">
        <v>73</v>
      </c>
      <c r="AO12" s="92">
        <f t="shared" si="2"/>
        <v>0</v>
      </c>
      <c r="AP12" s="92">
        <f t="shared" si="3"/>
        <v>77500000</v>
      </c>
      <c r="AQ12" s="64" t="s">
        <v>65</v>
      </c>
      <c r="AR12" s="68">
        <v>77500000</v>
      </c>
      <c r="AS12" s="64" t="s">
        <v>215</v>
      </c>
      <c r="AT12" s="68">
        <v>0</v>
      </c>
      <c r="AU12" s="72" t="s">
        <v>73</v>
      </c>
      <c r="AV12" s="168">
        <v>77500000</v>
      </c>
      <c r="AW12" s="74">
        <f t="shared" si="4"/>
        <v>0</v>
      </c>
      <c r="AX12" s="75">
        <f t="shared" si="5"/>
        <v>1</v>
      </c>
      <c r="AY12" s="75">
        <v>1</v>
      </c>
      <c r="AZ12" s="341" t="s">
        <v>73</v>
      </c>
      <c r="BA12" s="64" t="s">
        <v>1130</v>
      </c>
      <c r="BB12" s="92" t="s">
        <v>4214</v>
      </c>
      <c r="BC12" s="63" t="s">
        <v>65</v>
      </c>
      <c r="BD12" s="63" t="s">
        <v>208</v>
      </c>
    </row>
    <row r="13" spans="1:73" x14ac:dyDescent="0.25">
      <c r="A13" s="63">
        <v>2025</v>
      </c>
      <c r="B13" s="63">
        <v>891780111</v>
      </c>
      <c r="C13" s="63" t="s">
        <v>63</v>
      </c>
      <c r="D13" s="107" t="s">
        <v>4213</v>
      </c>
      <c r="E13" s="202" t="s">
        <v>4212</v>
      </c>
      <c r="F13" s="64">
        <v>0</v>
      </c>
      <c r="G13" s="64" t="s">
        <v>71</v>
      </c>
      <c r="H13" s="63" t="s">
        <v>167</v>
      </c>
      <c r="I13" s="65" t="s">
        <v>4037</v>
      </c>
      <c r="J13" s="67" t="s">
        <v>4211</v>
      </c>
      <c r="K13" s="68">
        <v>20000000</v>
      </c>
      <c r="L13" s="63" t="s">
        <v>66</v>
      </c>
      <c r="M13" s="67" t="s">
        <v>4210</v>
      </c>
      <c r="N13" s="67">
        <v>7144967</v>
      </c>
      <c r="O13" s="67">
        <v>197</v>
      </c>
      <c r="P13" s="340">
        <v>45686</v>
      </c>
      <c r="Q13" s="67">
        <v>20000000</v>
      </c>
      <c r="R13" s="340">
        <v>45326</v>
      </c>
      <c r="S13" s="68">
        <v>20000000</v>
      </c>
      <c r="T13" s="64" t="s">
        <v>65</v>
      </c>
      <c r="U13" s="158">
        <v>85152695</v>
      </c>
      <c r="V13" s="143" t="s">
        <v>4209</v>
      </c>
      <c r="W13" s="340">
        <v>45692</v>
      </c>
      <c r="X13" s="340">
        <v>45694</v>
      </c>
      <c r="Y13" s="340">
        <v>45693</v>
      </c>
      <c r="Z13" s="340">
        <v>45777</v>
      </c>
      <c r="AA13" s="92">
        <f t="shared" si="0"/>
        <v>84</v>
      </c>
      <c r="AB13" s="64">
        <v>0</v>
      </c>
      <c r="AC13" s="68">
        <v>0</v>
      </c>
      <c r="AD13" s="64">
        <v>0</v>
      </c>
      <c r="AE13" s="70" t="s">
        <v>73</v>
      </c>
      <c r="AF13" s="92">
        <f t="shared" si="1"/>
        <v>0</v>
      </c>
      <c r="AG13" s="64">
        <v>0</v>
      </c>
      <c r="AH13" s="68">
        <v>0</v>
      </c>
      <c r="AI13" s="340" t="s">
        <v>73</v>
      </c>
      <c r="AJ13" s="341" t="s">
        <v>73</v>
      </c>
      <c r="AK13" s="64">
        <v>0</v>
      </c>
      <c r="AL13" s="64" t="s">
        <v>73</v>
      </c>
      <c r="AM13" s="64" t="s">
        <v>73</v>
      </c>
      <c r="AN13" s="64" t="s">
        <v>73</v>
      </c>
      <c r="AO13" s="92">
        <f t="shared" si="2"/>
        <v>0</v>
      </c>
      <c r="AP13" s="92">
        <f t="shared" si="3"/>
        <v>20000000</v>
      </c>
      <c r="AQ13" s="64" t="s">
        <v>65</v>
      </c>
      <c r="AR13" s="68">
        <v>20000000</v>
      </c>
      <c r="AS13" s="64" t="s">
        <v>215</v>
      </c>
      <c r="AT13" s="68">
        <v>0</v>
      </c>
      <c r="AU13" s="72" t="s">
        <v>73</v>
      </c>
      <c r="AV13" s="168">
        <v>0</v>
      </c>
      <c r="AW13" s="74">
        <f t="shared" si="4"/>
        <v>20000000</v>
      </c>
      <c r="AX13" s="75">
        <f t="shared" si="5"/>
        <v>0</v>
      </c>
      <c r="AY13" s="75">
        <v>0.02</v>
      </c>
      <c r="AZ13" s="341" t="s">
        <v>73</v>
      </c>
      <c r="BA13" s="64" t="s">
        <v>123</v>
      </c>
      <c r="BB13" s="92" t="s">
        <v>4208</v>
      </c>
      <c r="BC13" s="63" t="s">
        <v>65</v>
      </c>
      <c r="BD13" s="63" t="s">
        <v>208</v>
      </c>
    </row>
    <row r="14" spans="1:73" x14ac:dyDescent="0.25">
      <c r="A14" s="63">
        <v>2025</v>
      </c>
      <c r="B14" s="63">
        <v>891780111</v>
      </c>
      <c r="C14" s="63" t="s">
        <v>63</v>
      </c>
      <c r="D14" s="107" t="s">
        <v>4207</v>
      </c>
      <c r="E14" s="202" t="s">
        <v>4206</v>
      </c>
      <c r="F14" s="64">
        <v>0</v>
      </c>
      <c r="G14" s="64" t="s">
        <v>71</v>
      </c>
      <c r="H14" s="63" t="s">
        <v>64</v>
      </c>
      <c r="I14" s="65" t="s">
        <v>4037</v>
      </c>
      <c r="J14" s="92" t="s">
        <v>4205</v>
      </c>
      <c r="K14" s="68">
        <v>60000000</v>
      </c>
      <c r="L14" s="63" t="s">
        <v>66</v>
      </c>
      <c r="M14" s="67" t="s">
        <v>4204</v>
      </c>
      <c r="N14" s="154">
        <v>901781602</v>
      </c>
      <c r="O14" s="67">
        <v>193</v>
      </c>
      <c r="P14" s="340">
        <v>45686</v>
      </c>
      <c r="Q14" s="67">
        <v>60000000</v>
      </c>
      <c r="R14" s="340">
        <v>45695</v>
      </c>
      <c r="S14" s="68">
        <v>60000000</v>
      </c>
      <c r="T14" s="64" t="s">
        <v>65</v>
      </c>
      <c r="U14" s="158">
        <v>57461757</v>
      </c>
      <c r="V14" s="143" t="s">
        <v>4203</v>
      </c>
      <c r="W14" s="340">
        <v>45695</v>
      </c>
      <c r="X14" s="340">
        <v>45700</v>
      </c>
      <c r="Y14" s="340">
        <v>45700</v>
      </c>
      <c r="Z14" s="340">
        <v>45930</v>
      </c>
      <c r="AA14" s="92">
        <f t="shared" si="0"/>
        <v>230</v>
      </c>
      <c r="AB14" s="64">
        <v>0</v>
      </c>
      <c r="AC14" s="68">
        <v>0</v>
      </c>
      <c r="AD14" s="64">
        <v>0</v>
      </c>
      <c r="AE14" s="70" t="s">
        <v>73</v>
      </c>
      <c r="AF14" s="92">
        <f t="shared" si="1"/>
        <v>0</v>
      </c>
      <c r="AG14" s="64">
        <v>0</v>
      </c>
      <c r="AH14" s="68">
        <v>0</v>
      </c>
      <c r="AI14" s="340" t="s">
        <v>73</v>
      </c>
      <c r="AJ14" s="341" t="s">
        <v>73</v>
      </c>
      <c r="AK14" s="64">
        <v>0</v>
      </c>
      <c r="AL14" s="64" t="s">
        <v>73</v>
      </c>
      <c r="AM14" s="64" t="s">
        <v>73</v>
      </c>
      <c r="AN14" s="64" t="s">
        <v>73</v>
      </c>
      <c r="AO14" s="92">
        <f t="shared" si="2"/>
        <v>0</v>
      </c>
      <c r="AP14" s="92">
        <f t="shared" si="3"/>
        <v>60000000</v>
      </c>
      <c r="AQ14" s="64" t="s">
        <v>65</v>
      </c>
      <c r="AR14" s="68">
        <v>60000000</v>
      </c>
      <c r="AS14" s="64" t="s">
        <v>215</v>
      </c>
      <c r="AT14" s="68">
        <v>0</v>
      </c>
      <c r="AU14" s="72" t="s">
        <v>73</v>
      </c>
      <c r="AV14" s="168">
        <v>4638580</v>
      </c>
      <c r="AW14" s="74">
        <f t="shared" si="4"/>
        <v>55361420</v>
      </c>
      <c r="AX14" s="75">
        <f t="shared" si="5"/>
        <v>7.7309666666666665E-2</v>
      </c>
      <c r="AY14" s="75">
        <v>0.1</v>
      </c>
      <c r="AZ14" s="341" t="s">
        <v>73</v>
      </c>
      <c r="BA14" s="64" t="s">
        <v>123</v>
      </c>
      <c r="BB14" s="92" t="s">
        <v>4202</v>
      </c>
      <c r="BC14" s="63" t="s">
        <v>65</v>
      </c>
      <c r="BD14" s="63" t="s">
        <v>208</v>
      </c>
    </row>
    <row r="15" spans="1:73" x14ac:dyDescent="0.25">
      <c r="A15" s="63">
        <v>2025</v>
      </c>
      <c r="B15" s="63">
        <v>891780111</v>
      </c>
      <c r="C15" s="63" t="s">
        <v>63</v>
      </c>
      <c r="D15" s="107" t="s">
        <v>4201</v>
      </c>
      <c r="E15" s="202" t="s">
        <v>4200</v>
      </c>
      <c r="F15" s="64">
        <v>0</v>
      </c>
      <c r="G15" s="64" t="s">
        <v>71</v>
      </c>
      <c r="H15" s="63" t="s">
        <v>64</v>
      </c>
      <c r="I15" s="65" t="s">
        <v>4037</v>
      </c>
      <c r="J15" s="92" t="s">
        <v>4199</v>
      </c>
      <c r="K15" s="68">
        <v>194810616</v>
      </c>
      <c r="L15" s="63" t="s">
        <v>66</v>
      </c>
      <c r="M15" s="67" t="s">
        <v>4198</v>
      </c>
      <c r="N15" s="154">
        <v>901337523</v>
      </c>
      <c r="O15" s="67">
        <v>235</v>
      </c>
      <c r="P15" s="340">
        <v>45692</v>
      </c>
      <c r="Q15" s="67">
        <v>194810616</v>
      </c>
      <c r="R15" s="340">
        <v>45700</v>
      </c>
      <c r="S15" s="68">
        <v>196810616</v>
      </c>
      <c r="T15" s="64" t="s">
        <v>65</v>
      </c>
      <c r="U15" s="154">
        <v>85449357</v>
      </c>
      <c r="V15" s="92" t="s">
        <v>4197</v>
      </c>
      <c r="W15" s="340">
        <v>45700</v>
      </c>
      <c r="X15" s="340">
        <v>45707</v>
      </c>
      <c r="Y15" s="340">
        <v>45707</v>
      </c>
      <c r="Z15" s="340">
        <v>46022</v>
      </c>
      <c r="AA15" s="92">
        <f t="shared" si="0"/>
        <v>315</v>
      </c>
      <c r="AB15" s="64">
        <v>0</v>
      </c>
      <c r="AC15" s="68">
        <v>0</v>
      </c>
      <c r="AD15" s="64">
        <v>0</v>
      </c>
      <c r="AE15" s="70" t="s">
        <v>73</v>
      </c>
      <c r="AF15" s="92">
        <f t="shared" si="1"/>
        <v>0</v>
      </c>
      <c r="AG15" s="64">
        <v>0</v>
      </c>
      <c r="AH15" s="68">
        <v>0</v>
      </c>
      <c r="AI15" s="340" t="s">
        <v>73</v>
      </c>
      <c r="AJ15" s="341" t="s">
        <v>73</v>
      </c>
      <c r="AK15" s="64">
        <v>0</v>
      </c>
      <c r="AL15" s="64" t="s">
        <v>73</v>
      </c>
      <c r="AM15" s="64" t="s">
        <v>73</v>
      </c>
      <c r="AN15" s="64" t="s">
        <v>73</v>
      </c>
      <c r="AO15" s="92">
        <f t="shared" si="2"/>
        <v>0</v>
      </c>
      <c r="AP15" s="92">
        <f t="shared" si="3"/>
        <v>194810616</v>
      </c>
      <c r="AQ15" s="64" t="s">
        <v>65</v>
      </c>
      <c r="AR15" s="68">
        <v>194810616</v>
      </c>
      <c r="AS15" s="64" t="s">
        <v>65</v>
      </c>
      <c r="AT15" s="68">
        <v>77924246</v>
      </c>
      <c r="AU15" s="341">
        <v>45722</v>
      </c>
      <c r="AV15" s="168">
        <v>0</v>
      </c>
      <c r="AW15" s="74">
        <f t="shared" si="4"/>
        <v>194810616</v>
      </c>
      <c r="AX15" s="75">
        <f t="shared" si="5"/>
        <v>0</v>
      </c>
      <c r="AY15" s="75">
        <v>0</v>
      </c>
      <c r="AZ15" s="341" t="s">
        <v>73</v>
      </c>
      <c r="BA15" s="64" t="s">
        <v>123</v>
      </c>
      <c r="BB15" s="92" t="s">
        <v>4196</v>
      </c>
      <c r="BC15" s="63" t="s">
        <v>65</v>
      </c>
      <c r="BD15" s="63" t="s">
        <v>208</v>
      </c>
    </row>
    <row r="16" spans="1:73" x14ac:dyDescent="0.25">
      <c r="A16" s="63">
        <v>2025</v>
      </c>
      <c r="B16" s="63">
        <v>891780111</v>
      </c>
      <c r="C16" s="63" t="s">
        <v>63</v>
      </c>
      <c r="D16" s="107" t="s">
        <v>4195</v>
      </c>
      <c r="E16" s="202" t="s">
        <v>4194</v>
      </c>
      <c r="F16" s="112">
        <v>2022000100019</v>
      </c>
      <c r="G16" s="64" t="s">
        <v>71</v>
      </c>
      <c r="H16" s="63" t="s">
        <v>2717</v>
      </c>
      <c r="I16" s="65" t="s">
        <v>4037</v>
      </c>
      <c r="J16" s="92" t="s">
        <v>4193</v>
      </c>
      <c r="K16" s="68">
        <v>288179531</v>
      </c>
      <c r="L16" s="63" t="s">
        <v>66</v>
      </c>
      <c r="M16" s="67" t="s">
        <v>4192</v>
      </c>
      <c r="N16" s="154">
        <v>901535597</v>
      </c>
      <c r="O16" s="67">
        <v>60</v>
      </c>
      <c r="P16" s="340">
        <v>45693</v>
      </c>
      <c r="Q16" s="67">
        <v>408219572</v>
      </c>
      <c r="R16" s="340">
        <v>45706</v>
      </c>
      <c r="S16" s="68">
        <v>288179531</v>
      </c>
      <c r="T16" s="64" t="s">
        <v>65</v>
      </c>
      <c r="U16" s="154">
        <v>72220242</v>
      </c>
      <c r="V16" s="92" t="s">
        <v>4138</v>
      </c>
      <c r="W16" s="340">
        <v>45706</v>
      </c>
      <c r="X16" s="340">
        <v>45714</v>
      </c>
      <c r="Y16" s="340">
        <v>45706</v>
      </c>
      <c r="Z16" s="340">
        <v>45777</v>
      </c>
      <c r="AA16" s="92">
        <f t="shared" si="0"/>
        <v>71</v>
      </c>
      <c r="AB16" s="64">
        <v>0</v>
      </c>
      <c r="AC16" s="68">
        <v>0</v>
      </c>
      <c r="AD16" s="64">
        <v>0</v>
      </c>
      <c r="AE16" s="70" t="s">
        <v>73</v>
      </c>
      <c r="AF16" s="92">
        <f t="shared" si="1"/>
        <v>0</v>
      </c>
      <c r="AG16" s="64">
        <v>0</v>
      </c>
      <c r="AH16" s="68">
        <v>0</v>
      </c>
      <c r="AI16" s="340" t="s">
        <v>73</v>
      </c>
      <c r="AJ16" s="341" t="s">
        <v>73</v>
      </c>
      <c r="AK16" s="64">
        <v>0</v>
      </c>
      <c r="AL16" s="64" t="s">
        <v>73</v>
      </c>
      <c r="AM16" s="64" t="s">
        <v>73</v>
      </c>
      <c r="AN16" s="64" t="s">
        <v>73</v>
      </c>
      <c r="AO16" s="92">
        <f t="shared" si="2"/>
        <v>0</v>
      </c>
      <c r="AP16" s="92">
        <f t="shared" si="3"/>
        <v>288179531</v>
      </c>
      <c r="AQ16" s="64" t="s">
        <v>215</v>
      </c>
      <c r="AR16" s="68">
        <v>0</v>
      </c>
      <c r="AS16" s="64" t="s">
        <v>65</v>
      </c>
      <c r="AT16" s="68">
        <v>57635906</v>
      </c>
      <c r="AU16" s="341">
        <v>45712</v>
      </c>
      <c r="AV16" s="168">
        <v>0</v>
      </c>
      <c r="AW16" s="74">
        <f t="shared" si="4"/>
        <v>288179531</v>
      </c>
      <c r="AX16" s="75">
        <f t="shared" si="5"/>
        <v>0</v>
      </c>
      <c r="AY16" s="75">
        <v>0</v>
      </c>
      <c r="AZ16" s="341" t="s">
        <v>73</v>
      </c>
      <c r="BA16" s="64" t="s">
        <v>123</v>
      </c>
      <c r="BB16" s="92" t="s">
        <v>4191</v>
      </c>
      <c r="BC16" s="63" t="s">
        <v>65</v>
      </c>
      <c r="BD16" s="63" t="s">
        <v>208</v>
      </c>
    </row>
    <row r="17" spans="1:56" x14ac:dyDescent="0.25">
      <c r="A17" s="63">
        <v>2025</v>
      </c>
      <c r="B17" s="63">
        <v>891780111</v>
      </c>
      <c r="C17" s="63" t="s">
        <v>63</v>
      </c>
      <c r="D17" s="107" t="s">
        <v>4190</v>
      </c>
      <c r="E17" s="202" t="s">
        <v>1713</v>
      </c>
      <c r="F17" s="64">
        <v>0</v>
      </c>
      <c r="G17" s="64" t="s">
        <v>71</v>
      </c>
      <c r="H17" s="63" t="s">
        <v>64</v>
      </c>
      <c r="I17" s="65" t="s">
        <v>4037</v>
      </c>
      <c r="J17" s="67" t="s">
        <v>4186</v>
      </c>
      <c r="K17" s="68">
        <v>40000000</v>
      </c>
      <c r="L17" s="63" t="s">
        <v>66</v>
      </c>
      <c r="M17" s="92" t="s">
        <v>4185</v>
      </c>
      <c r="N17" s="154">
        <v>900333004</v>
      </c>
      <c r="O17" s="67">
        <v>86</v>
      </c>
      <c r="P17" s="340">
        <v>45677</v>
      </c>
      <c r="Q17" s="67">
        <v>40000000</v>
      </c>
      <c r="R17" s="340">
        <v>45681</v>
      </c>
      <c r="S17" s="68">
        <v>40000000</v>
      </c>
      <c r="T17" s="64" t="s">
        <v>65</v>
      </c>
      <c r="U17" s="68">
        <v>12621405</v>
      </c>
      <c r="V17" s="107" t="s">
        <v>4136</v>
      </c>
      <c r="W17" s="340">
        <v>45681</v>
      </c>
      <c r="X17" s="340">
        <v>45681</v>
      </c>
      <c r="Y17" s="340" t="s">
        <v>73</v>
      </c>
      <c r="Z17" s="340">
        <v>45838</v>
      </c>
      <c r="AA17" s="92">
        <f t="shared" si="0"/>
        <v>157</v>
      </c>
      <c r="AB17" s="64">
        <v>0</v>
      </c>
      <c r="AC17" s="68">
        <v>0</v>
      </c>
      <c r="AD17" s="64">
        <v>0</v>
      </c>
      <c r="AE17" s="70" t="s">
        <v>73</v>
      </c>
      <c r="AF17" s="92">
        <f t="shared" si="1"/>
        <v>0</v>
      </c>
      <c r="AG17" s="64">
        <v>1</v>
      </c>
      <c r="AH17" s="68">
        <v>40000000</v>
      </c>
      <c r="AI17" s="340">
        <v>45692</v>
      </c>
      <c r="AJ17" s="341" t="s">
        <v>73</v>
      </c>
      <c r="AK17" s="64">
        <v>0</v>
      </c>
      <c r="AL17" s="64" t="s">
        <v>73</v>
      </c>
      <c r="AM17" s="64" t="s">
        <v>73</v>
      </c>
      <c r="AN17" s="64" t="s">
        <v>73</v>
      </c>
      <c r="AO17" s="92">
        <f t="shared" si="2"/>
        <v>0</v>
      </c>
      <c r="AP17" s="92">
        <f t="shared" si="3"/>
        <v>0</v>
      </c>
      <c r="AQ17" s="64" t="s">
        <v>65</v>
      </c>
      <c r="AR17" s="68">
        <v>40000000</v>
      </c>
      <c r="AS17" s="64" t="s">
        <v>215</v>
      </c>
      <c r="AT17" s="68">
        <v>0</v>
      </c>
      <c r="AU17" s="72" t="s">
        <v>73</v>
      </c>
      <c r="AV17" s="168">
        <v>0</v>
      </c>
      <c r="AW17" s="74">
        <f t="shared" si="4"/>
        <v>0</v>
      </c>
      <c r="AX17" s="75" t="str">
        <f>+IFERROR(AV17/AP17,"_")</f>
        <v>_</v>
      </c>
      <c r="AY17" s="75">
        <v>0</v>
      </c>
      <c r="AZ17" s="341">
        <v>45692</v>
      </c>
      <c r="BA17" s="64" t="s">
        <v>1226</v>
      </c>
      <c r="BB17" s="92" t="s">
        <v>4189</v>
      </c>
      <c r="BC17" s="63" t="s">
        <v>65</v>
      </c>
      <c r="BD17" s="63" t="s">
        <v>208</v>
      </c>
    </row>
    <row r="18" spans="1:56" x14ac:dyDescent="0.25">
      <c r="A18" s="63">
        <v>2025</v>
      </c>
      <c r="B18" s="63">
        <v>891780111</v>
      </c>
      <c r="C18" s="63" t="s">
        <v>63</v>
      </c>
      <c r="D18" s="107" t="s">
        <v>4188</v>
      </c>
      <c r="E18" s="202" t="s">
        <v>4187</v>
      </c>
      <c r="F18" s="64">
        <v>0</v>
      </c>
      <c r="G18" s="64" t="s">
        <v>71</v>
      </c>
      <c r="H18" s="63" t="s">
        <v>64</v>
      </c>
      <c r="I18" s="65" t="s">
        <v>4037</v>
      </c>
      <c r="J18" s="67" t="s">
        <v>4186</v>
      </c>
      <c r="K18" s="68">
        <v>110000000</v>
      </c>
      <c r="L18" s="63" t="s">
        <v>66</v>
      </c>
      <c r="M18" s="92" t="s">
        <v>4185</v>
      </c>
      <c r="N18" s="154">
        <v>900333004</v>
      </c>
      <c r="O18" s="67">
        <v>247</v>
      </c>
      <c r="P18" s="340">
        <v>45693</v>
      </c>
      <c r="Q18" s="67">
        <v>110000000</v>
      </c>
      <c r="R18" s="340">
        <v>45694</v>
      </c>
      <c r="S18" s="68">
        <v>110000000</v>
      </c>
      <c r="T18" s="64" t="s">
        <v>65</v>
      </c>
      <c r="U18" s="68">
        <v>12621405</v>
      </c>
      <c r="V18" s="107" t="s">
        <v>4136</v>
      </c>
      <c r="W18" s="340">
        <v>45693</v>
      </c>
      <c r="X18" s="340">
        <v>45694</v>
      </c>
      <c r="Y18" s="340" t="s">
        <v>73</v>
      </c>
      <c r="Z18" s="340">
        <v>46022</v>
      </c>
      <c r="AA18" s="92">
        <f t="shared" si="0"/>
        <v>328</v>
      </c>
      <c r="AB18" s="64">
        <v>0</v>
      </c>
      <c r="AC18" s="68">
        <v>0</v>
      </c>
      <c r="AD18" s="64">
        <v>0</v>
      </c>
      <c r="AE18" s="70" t="s">
        <v>73</v>
      </c>
      <c r="AF18" s="92">
        <f t="shared" si="1"/>
        <v>0</v>
      </c>
      <c r="AG18" s="64">
        <v>0</v>
      </c>
      <c r="AH18" s="68">
        <v>0</v>
      </c>
      <c r="AI18" s="340" t="s">
        <v>73</v>
      </c>
      <c r="AJ18" s="341" t="s">
        <v>73</v>
      </c>
      <c r="AK18" s="64">
        <v>0</v>
      </c>
      <c r="AL18" s="64" t="s">
        <v>73</v>
      </c>
      <c r="AM18" s="64" t="s">
        <v>73</v>
      </c>
      <c r="AN18" s="64" t="s">
        <v>73</v>
      </c>
      <c r="AO18" s="92">
        <f t="shared" si="2"/>
        <v>0</v>
      </c>
      <c r="AP18" s="92">
        <f t="shared" si="3"/>
        <v>110000000</v>
      </c>
      <c r="AQ18" s="64" t="s">
        <v>65</v>
      </c>
      <c r="AR18" s="68">
        <v>110000000</v>
      </c>
      <c r="AS18" s="64" t="s">
        <v>215</v>
      </c>
      <c r="AT18" s="68">
        <v>0</v>
      </c>
      <c r="AU18" s="72" t="s">
        <v>73</v>
      </c>
      <c r="AV18" s="168">
        <v>0</v>
      </c>
      <c r="AW18" s="74">
        <f t="shared" si="4"/>
        <v>110000000</v>
      </c>
      <c r="AX18" s="75">
        <f t="shared" si="5"/>
        <v>0</v>
      </c>
      <c r="AY18" s="75">
        <v>0</v>
      </c>
      <c r="AZ18" s="341" t="s">
        <v>73</v>
      </c>
      <c r="BA18" s="64" t="s">
        <v>123</v>
      </c>
      <c r="BB18" s="92" t="s">
        <v>4184</v>
      </c>
      <c r="BC18" s="63" t="s">
        <v>65</v>
      </c>
      <c r="BD18" s="63" t="s">
        <v>208</v>
      </c>
    </row>
    <row r="19" spans="1:56" x14ac:dyDescent="0.25">
      <c r="A19" s="63">
        <v>2025</v>
      </c>
      <c r="B19" s="63">
        <v>891780111</v>
      </c>
      <c r="C19" s="63" t="s">
        <v>63</v>
      </c>
      <c r="D19" s="107" t="s">
        <v>4183</v>
      </c>
      <c r="E19" s="202" t="s">
        <v>4182</v>
      </c>
      <c r="F19" s="112">
        <v>2020000100036</v>
      </c>
      <c r="G19" s="64" t="s">
        <v>71</v>
      </c>
      <c r="H19" s="63" t="s">
        <v>2717</v>
      </c>
      <c r="I19" s="65" t="s">
        <v>4037</v>
      </c>
      <c r="J19" s="67" t="s">
        <v>4181</v>
      </c>
      <c r="K19" s="68">
        <v>18000000</v>
      </c>
      <c r="L19" s="63" t="s">
        <v>66</v>
      </c>
      <c r="M19" s="67" t="s">
        <v>4180</v>
      </c>
      <c r="N19" s="67">
        <v>57297436</v>
      </c>
      <c r="O19" s="67">
        <v>61</v>
      </c>
      <c r="P19" s="340">
        <v>45693</v>
      </c>
      <c r="Q19" s="67">
        <v>22000000</v>
      </c>
      <c r="R19" s="340">
        <v>45699</v>
      </c>
      <c r="S19" s="68">
        <v>18000000</v>
      </c>
      <c r="T19" s="64" t="s">
        <v>65</v>
      </c>
      <c r="U19" s="154">
        <v>45498601</v>
      </c>
      <c r="V19" s="107" t="s">
        <v>4179</v>
      </c>
      <c r="W19" s="340">
        <v>45698</v>
      </c>
      <c r="X19" s="340">
        <v>45699</v>
      </c>
      <c r="Y19" s="340" t="s">
        <v>73</v>
      </c>
      <c r="Z19" s="340">
        <v>45869</v>
      </c>
      <c r="AA19" s="92">
        <f t="shared" si="0"/>
        <v>170</v>
      </c>
      <c r="AB19" s="64">
        <v>0</v>
      </c>
      <c r="AC19" s="68">
        <v>0</v>
      </c>
      <c r="AD19" s="64">
        <v>0</v>
      </c>
      <c r="AE19" s="70" t="s">
        <v>73</v>
      </c>
      <c r="AF19" s="92">
        <f t="shared" si="1"/>
        <v>0</v>
      </c>
      <c r="AG19" s="64">
        <v>0</v>
      </c>
      <c r="AH19" s="68">
        <v>0</v>
      </c>
      <c r="AI19" s="340" t="s">
        <v>73</v>
      </c>
      <c r="AJ19" s="341" t="s">
        <v>73</v>
      </c>
      <c r="AK19" s="64">
        <v>0</v>
      </c>
      <c r="AL19" s="64" t="s">
        <v>73</v>
      </c>
      <c r="AM19" s="64" t="s">
        <v>73</v>
      </c>
      <c r="AN19" s="64" t="s">
        <v>73</v>
      </c>
      <c r="AO19" s="92">
        <f t="shared" si="2"/>
        <v>0</v>
      </c>
      <c r="AP19" s="92">
        <f t="shared" si="3"/>
        <v>18000000</v>
      </c>
      <c r="AQ19" s="64" t="s">
        <v>215</v>
      </c>
      <c r="AR19" s="68">
        <v>0</v>
      </c>
      <c r="AS19" s="64" t="s">
        <v>215</v>
      </c>
      <c r="AT19" s="68">
        <v>0</v>
      </c>
      <c r="AU19" s="72" t="s">
        <v>73</v>
      </c>
      <c r="AV19" s="168">
        <v>0</v>
      </c>
      <c r="AW19" s="74">
        <f t="shared" si="4"/>
        <v>18000000</v>
      </c>
      <c r="AX19" s="75">
        <f t="shared" si="5"/>
        <v>0</v>
      </c>
      <c r="AY19" s="75">
        <v>0</v>
      </c>
      <c r="AZ19" s="341" t="s">
        <v>73</v>
      </c>
      <c r="BA19" s="64" t="s">
        <v>123</v>
      </c>
      <c r="BB19" s="92" t="s">
        <v>4178</v>
      </c>
      <c r="BC19" s="63" t="s">
        <v>65</v>
      </c>
      <c r="BD19" s="63" t="s">
        <v>65</v>
      </c>
    </row>
    <row r="20" spans="1:56" x14ac:dyDescent="0.25">
      <c r="A20" s="63">
        <v>2025</v>
      </c>
      <c r="B20" s="63">
        <v>891780111</v>
      </c>
      <c r="C20" s="63" t="s">
        <v>63</v>
      </c>
      <c r="D20" s="107" t="s">
        <v>4177</v>
      </c>
      <c r="E20" s="202" t="s">
        <v>4176</v>
      </c>
      <c r="F20" s="112">
        <v>2022000100019</v>
      </c>
      <c r="G20" s="64" t="s">
        <v>71</v>
      </c>
      <c r="H20" s="63" t="s">
        <v>2717</v>
      </c>
      <c r="I20" s="65" t="s">
        <v>81</v>
      </c>
      <c r="J20" s="67" t="s">
        <v>4175</v>
      </c>
      <c r="K20" s="68">
        <v>10500000</v>
      </c>
      <c r="L20" s="63" t="s">
        <v>66</v>
      </c>
      <c r="M20" s="67" t="s">
        <v>4174</v>
      </c>
      <c r="N20" s="67">
        <v>1004369361</v>
      </c>
      <c r="O20" s="67">
        <v>60</v>
      </c>
      <c r="P20" s="340">
        <v>45693</v>
      </c>
      <c r="Q20" s="67">
        <v>408219572</v>
      </c>
      <c r="R20" s="340">
        <v>45700</v>
      </c>
      <c r="S20" s="68">
        <v>10500000</v>
      </c>
      <c r="T20" s="64" t="s">
        <v>65</v>
      </c>
      <c r="U20" s="154">
        <v>72220242</v>
      </c>
      <c r="V20" s="107" t="s">
        <v>4138</v>
      </c>
      <c r="W20" s="340">
        <v>45700</v>
      </c>
      <c r="X20" s="340">
        <v>45700</v>
      </c>
      <c r="Y20" s="340" t="s">
        <v>73</v>
      </c>
      <c r="Z20" s="340">
        <v>45789</v>
      </c>
      <c r="AA20" s="92">
        <f t="shared" si="0"/>
        <v>89</v>
      </c>
      <c r="AB20" s="64">
        <v>0</v>
      </c>
      <c r="AC20" s="68">
        <v>0</v>
      </c>
      <c r="AD20" s="64">
        <v>0</v>
      </c>
      <c r="AE20" s="70" t="s">
        <v>73</v>
      </c>
      <c r="AF20" s="92">
        <f t="shared" si="1"/>
        <v>0</v>
      </c>
      <c r="AG20" s="64">
        <v>0</v>
      </c>
      <c r="AH20" s="68">
        <v>0</v>
      </c>
      <c r="AI20" s="340" t="s">
        <v>73</v>
      </c>
      <c r="AJ20" s="341" t="s">
        <v>73</v>
      </c>
      <c r="AK20" s="64">
        <v>0</v>
      </c>
      <c r="AL20" s="64" t="s">
        <v>73</v>
      </c>
      <c r="AM20" s="64" t="s">
        <v>73</v>
      </c>
      <c r="AN20" s="64" t="s">
        <v>73</v>
      </c>
      <c r="AO20" s="92">
        <f t="shared" si="2"/>
        <v>0</v>
      </c>
      <c r="AP20" s="92">
        <f t="shared" si="3"/>
        <v>10500000</v>
      </c>
      <c r="AQ20" s="64" t="s">
        <v>215</v>
      </c>
      <c r="AR20" s="68">
        <v>0</v>
      </c>
      <c r="AS20" s="64" t="s">
        <v>215</v>
      </c>
      <c r="AT20" s="68">
        <v>0</v>
      </c>
      <c r="AU20" s="72" t="s">
        <v>73</v>
      </c>
      <c r="AV20" s="168">
        <v>0</v>
      </c>
      <c r="AW20" s="74">
        <f t="shared" si="4"/>
        <v>10500000</v>
      </c>
      <c r="AX20" s="75">
        <f t="shared" si="5"/>
        <v>0</v>
      </c>
      <c r="AY20" s="75">
        <v>0</v>
      </c>
      <c r="AZ20" s="341" t="s">
        <v>73</v>
      </c>
      <c r="BA20" s="64" t="s">
        <v>123</v>
      </c>
      <c r="BB20" s="92" t="s">
        <v>4173</v>
      </c>
      <c r="BC20" s="63" t="s">
        <v>65</v>
      </c>
      <c r="BD20" s="63" t="s">
        <v>65</v>
      </c>
    </row>
    <row r="21" spans="1:56" x14ac:dyDescent="0.25">
      <c r="A21" s="63">
        <v>2025</v>
      </c>
      <c r="B21" s="63">
        <v>891780111</v>
      </c>
      <c r="C21" s="63" t="s">
        <v>63</v>
      </c>
      <c r="D21" s="107" t="s">
        <v>4172</v>
      </c>
      <c r="E21" s="202" t="s">
        <v>4171</v>
      </c>
      <c r="F21" s="112">
        <v>2022000100019</v>
      </c>
      <c r="G21" s="64" t="s">
        <v>71</v>
      </c>
      <c r="H21" s="63" t="s">
        <v>2717</v>
      </c>
      <c r="I21" s="65" t="s">
        <v>81</v>
      </c>
      <c r="J21" s="67" t="s">
        <v>4170</v>
      </c>
      <c r="K21" s="68">
        <v>11400000</v>
      </c>
      <c r="L21" s="63" t="s">
        <v>66</v>
      </c>
      <c r="M21" s="67" t="s">
        <v>4169</v>
      </c>
      <c r="N21" s="67">
        <v>1083024056</v>
      </c>
      <c r="O21" s="67">
        <v>60</v>
      </c>
      <c r="P21" s="340">
        <v>45693</v>
      </c>
      <c r="Q21" s="67">
        <v>408219572</v>
      </c>
      <c r="R21" s="340">
        <v>45700</v>
      </c>
      <c r="S21" s="68">
        <v>11400000</v>
      </c>
      <c r="T21" s="64" t="s">
        <v>65</v>
      </c>
      <c r="U21" s="154">
        <v>72220242</v>
      </c>
      <c r="V21" s="107" t="s">
        <v>4138</v>
      </c>
      <c r="W21" s="340">
        <v>45700</v>
      </c>
      <c r="X21" s="340">
        <v>45700</v>
      </c>
      <c r="Y21" s="340" t="s">
        <v>73</v>
      </c>
      <c r="Z21" s="340">
        <v>45789</v>
      </c>
      <c r="AA21" s="92">
        <f t="shared" si="0"/>
        <v>89</v>
      </c>
      <c r="AB21" s="64">
        <v>0</v>
      </c>
      <c r="AC21" s="68">
        <v>0</v>
      </c>
      <c r="AD21" s="64">
        <v>0</v>
      </c>
      <c r="AE21" s="70" t="s">
        <v>73</v>
      </c>
      <c r="AF21" s="92">
        <f t="shared" si="1"/>
        <v>0</v>
      </c>
      <c r="AG21" s="64">
        <v>0</v>
      </c>
      <c r="AH21" s="68">
        <v>0</v>
      </c>
      <c r="AI21" s="340" t="s">
        <v>73</v>
      </c>
      <c r="AJ21" s="341" t="s">
        <v>73</v>
      </c>
      <c r="AK21" s="64">
        <v>0</v>
      </c>
      <c r="AL21" s="64" t="s">
        <v>73</v>
      </c>
      <c r="AM21" s="64" t="s">
        <v>73</v>
      </c>
      <c r="AN21" s="64" t="s">
        <v>73</v>
      </c>
      <c r="AO21" s="92">
        <f t="shared" si="2"/>
        <v>0</v>
      </c>
      <c r="AP21" s="92">
        <f t="shared" si="3"/>
        <v>11400000</v>
      </c>
      <c r="AQ21" s="64" t="s">
        <v>215</v>
      </c>
      <c r="AR21" s="68">
        <v>0</v>
      </c>
      <c r="AS21" s="64" t="s">
        <v>215</v>
      </c>
      <c r="AT21" s="68">
        <v>0</v>
      </c>
      <c r="AU21" s="72" t="s">
        <v>73</v>
      </c>
      <c r="AV21" s="168">
        <v>0</v>
      </c>
      <c r="AW21" s="74">
        <f t="shared" si="4"/>
        <v>11400000</v>
      </c>
      <c r="AX21" s="75">
        <f t="shared" si="5"/>
        <v>0</v>
      </c>
      <c r="AY21" s="75">
        <v>0</v>
      </c>
      <c r="AZ21" s="341" t="s">
        <v>73</v>
      </c>
      <c r="BA21" s="64" t="s">
        <v>123</v>
      </c>
      <c r="BB21" s="92" t="s">
        <v>4168</v>
      </c>
      <c r="BC21" s="63" t="s">
        <v>65</v>
      </c>
      <c r="BD21" s="63" t="s">
        <v>65</v>
      </c>
    </row>
    <row r="22" spans="1:56" x14ac:dyDescent="0.25">
      <c r="A22" s="63">
        <v>2025</v>
      </c>
      <c r="B22" s="63">
        <v>891780111</v>
      </c>
      <c r="C22" s="63" t="s">
        <v>63</v>
      </c>
      <c r="D22" s="107" t="s">
        <v>4167</v>
      </c>
      <c r="E22" s="202" t="s">
        <v>4166</v>
      </c>
      <c r="F22" s="112">
        <v>2022000100019</v>
      </c>
      <c r="G22" s="64" t="s">
        <v>71</v>
      </c>
      <c r="H22" s="63" t="s">
        <v>2717</v>
      </c>
      <c r="I22" s="65" t="s">
        <v>81</v>
      </c>
      <c r="J22" s="67" t="s">
        <v>4165</v>
      </c>
      <c r="K22" s="68">
        <v>14400000</v>
      </c>
      <c r="L22" s="63" t="s">
        <v>66</v>
      </c>
      <c r="M22" s="67" t="s">
        <v>4164</v>
      </c>
      <c r="N22" s="67">
        <v>1045695140</v>
      </c>
      <c r="O22" s="67">
        <v>60</v>
      </c>
      <c r="P22" s="340">
        <v>45693</v>
      </c>
      <c r="Q22" s="67">
        <v>408219572</v>
      </c>
      <c r="R22" s="340">
        <v>45700</v>
      </c>
      <c r="S22" s="68">
        <v>14400000</v>
      </c>
      <c r="T22" s="64" t="s">
        <v>65</v>
      </c>
      <c r="U22" s="154">
        <v>72220242</v>
      </c>
      <c r="V22" s="107" t="s">
        <v>4138</v>
      </c>
      <c r="W22" s="340">
        <v>45700</v>
      </c>
      <c r="X22" s="340">
        <v>45700</v>
      </c>
      <c r="Y22" s="340" t="s">
        <v>73</v>
      </c>
      <c r="Z22" s="340">
        <v>45789</v>
      </c>
      <c r="AA22" s="92">
        <f t="shared" si="0"/>
        <v>89</v>
      </c>
      <c r="AB22" s="64">
        <v>0</v>
      </c>
      <c r="AC22" s="68">
        <v>0</v>
      </c>
      <c r="AD22" s="64">
        <v>0</v>
      </c>
      <c r="AE22" s="70" t="s">
        <v>73</v>
      </c>
      <c r="AF22" s="92">
        <f t="shared" si="1"/>
        <v>0</v>
      </c>
      <c r="AG22" s="64">
        <v>0</v>
      </c>
      <c r="AH22" s="68">
        <v>0</v>
      </c>
      <c r="AI22" s="340" t="s">
        <v>73</v>
      </c>
      <c r="AJ22" s="341" t="s">
        <v>73</v>
      </c>
      <c r="AK22" s="64">
        <v>0</v>
      </c>
      <c r="AL22" s="64" t="s">
        <v>73</v>
      </c>
      <c r="AM22" s="64" t="s">
        <v>73</v>
      </c>
      <c r="AN22" s="64" t="s">
        <v>73</v>
      </c>
      <c r="AO22" s="92">
        <f t="shared" si="2"/>
        <v>0</v>
      </c>
      <c r="AP22" s="92">
        <f t="shared" si="3"/>
        <v>14400000</v>
      </c>
      <c r="AQ22" s="64" t="s">
        <v>215</v>
      </c>
      <c r="AR22" s="68">
        <v>0</v>
      </c>
      <c r="AS22" s="64" t="s">
        <v>215</v>
      </c>
      <c r="AT22" s="68">
        <v>0</v>
      </c>
      <c r="AU22" s="72" t="s">
        <v>73</v>
      </c>
      <c r="AV22" s="168">
        <v>0</v>
      </c>
      <c r="AW22" s="74">
        <f t="shared" si="4"/>
        <v>14400000</v>
      </c>
      <c r="AX22" s="75">
        <f t="shared" si="5"/>
        <v>0</v>
      </c>
      <c r="AY22" s="75">
        <v>0</v>
      </c>
      <c r="AZ22" s="341" t="s">
        <v>73</v>
      </c>
      <c r="BA22" s="64" t="s">
        <v>123</v>
      </c>
      <c r="BB22" s="92" t="s">
        <v>4163</v>
      </c>
      <c r="BC22" s="63" t="s">
        <v>65</v>
      </c>
      <c r="BD22" s="63" t="s">
        <v>65</v>
      </c>
    </row>
    <row r="23" spans="1:56" x14ac:dyDescent="0.25">
      <c r="A23" s="63">
        <v>2025</v>
      </c>
      <c r="B23" s="63">
        <v>891780111</v>
      </c>
      <c r="C23" s="63" t="s">
        <v>63</v>
      </c>
      <c r="D23" s="107" t="s">
        <v>4162</v>
      </c>
      <c r="E23" s="202" t="s">
        <v>4161</v>
      </c>
      <c r="F23" s="112">
        <v>2022000100019</v>
      </c>
      <c r="G23" s="64" t="s">
        <v>71</v>
      </c>
      <c r="H23" s="63" t="s">
        <v>2717</v>
      </c>
      <c r="I23" s="65" t="s">
        <v>81</v>
      </c>
      <c r="J23" s="67" t="s">
        <v>4160</v>
      </c>
      <c r="K23" s="68">
        <v>10500000</v>
      </c>
      <c r="L23" s="63" t="s">
        <v>66</v>
      </c>
      <c r="M23" s="67" t="s">
        <v>4159</v>
      </c>
      <c r="N23" s="67">
        <v>1083558878</v>
      </c>
      <c r="O23" s="67">
        <v>60</v>
      </c>
      <c r="P23" s="340">
        <v>45693</v>
      </c>
      <c r="Q23" s="67">
        <v>408219572</v>
      </c>
      <c r="R23" s="340">
        <v>45700</v>
      </c>
      <c r="S23" s="68">
        <v>10500000</v>
      </c>
      <c r="T23" s="64" t="s">
        <v>65</v>
      </c>
      <c r="U23" s="154">
        <v>72220242</v>
      </c>
      <c r="V23" s="107" t="s">
        <v>4138</v>
      </c>
      <c r="W23" s="340">
        <v>45700</v>
      </c>
      <c r="X23" s="340">
        <v>45700</v>
      </c>
      <c r="Y23" s="340" t="s">
        <v>73</v>
      </c>
      <c r="Z23" s="340">
        <v>45789</v>
      </c>
      <c r="AA23" s="92">
        <f t="shared" si="0"/>
        <v>89</v>
      </c>
      <c r="AB23" s="64">
        <v>0</v>
      </c>
      <c r="AC23" s="68">
        <v>0</v>
      </c>
      <c r="AD23" s="64">
        <v>0</v>
      </c>
      <c r="AE23" s="70" t="s">
        <v>73</v>
      </c>
      <c r="AF23" s="92">
        <f t="shared" si="1"/>
        <v>0</v>
      </c>
      <c r="AG23" s="64">
        <v>0</v>
      </c>
      <c r="AH23" s="68">
        <v>0</v>
      </c>
      <c r="AI23" s="340" t="s">
        <v>73</v>
      </c>
      <c r="AJ23" s="341" t="s">
        <v>73</v>
      </c>
      <c r="AK23" s="64">
        <v>0</v>
      </c>
      <c r="AL23" s="64" t="s">
        <v>73</v>
      </c>
      <c r="AM23" s="64" t="s">
        <v>73</v>
      </c>
      <c r="AN23" s="64" t="s">
        <v>73</v>
      </c>
      <c r="AO23" s="92">
        <f t="shared" si="2"/>
        <v>0</v>
      </c>
      <c r="AP23" s="92">
        <f t="shared" si="3"/>
        <v>10500000</v>
      </c>
      <c r="AQ23" s="64" t="s">
        <v>215</v>
      </c>
      <c r="AR23" s="68">
        <v>0</v>
      </c>
      <c r="AS23" s="64" t="s">
        <v>215</v>
      </c>
      <c r="AT23" s="68">
        <v>0</v>
      </c>
      <c r="AU23" s="72" t="s">
        <v>73</v>
      </c>
      <c r="AV23" s="168">
        <v>0</v>
      </c>
      <c r="AW23" s="74">
        <f t="shared" si="4"/>
        <v>10500000</v>
      </c>
      <c r="AX23" s="75">
        <f t="shared" si="5"/>
        <v>0</v>
      </c>
      <c r="AY23" s="75">
        <v>0</v>
      </c>
      <c r="AZ23" s="341" t="s">
        <v>73</v>
      </c>
      <c r="BA23" s="64" t="s">
        <v>123</v>
      </c>
      <c r="BB23" s="92" t="s">
        <v>4158</v>
      </c>
      <c r="BC23" s="63" t="s">
        <v>65</v>
      </c>
      <c r="BD23" s="63" t="s">
        <v>65</v>
      </c>
    </row>
    <row r="24" spans="1:56" x14ac:dyDescent="0.25">
      <c r="A24" s="63">
        <v>2025</v>
      </c>
      <c r="B24" s="63">
        <v>891780111</v>
      </c>
      <c r="C24" s="63" t="s">
        <v>63</v>
      </c>
      <c r="D24" s="107" t="s">
        <v>4157</v>
      </c>
      <c r="E24" s="202" t="s">
        <v>4156</v>
      </c>
      <c r="F24" s="112">
        <v>2022000100019</v>
      </c>
      <c r="G24" s="64" t="s">
        <v>71</v>
      </c>
      <c r="H24" s="63" t="s">
        <v>2717</v>
      </c>
      <c r="I24" s="65" t="s">
        <v>81</v>
      </c>
      <c r="J24" s="67" t="s">
        <v>4155</v>
      </c>
      <c r="K24" s="68">
        <v>11400000</v>
      </c>
      <c r="L24" s="63" t="s">
        <v>66</v>
      </c>
      <c r="M24" s="67" t="s">
        <v>4154</v>
      </c>
      <c r="N24" s="67">
        <v>1042456745</v>
      </c>
      <c r="O24" s="67">
        <v>60</v>
      </c>
      <c r="P24" s="340">
        <v>45693</v>
      </c>
      <c r="Q24" s="67">
        <v>408219572</v>
      </c>
      <c r="R24" s="340">
        <v>45700</v>
      </c>
      <c r="S24" s="68">
        <v>11400000</v>
      </c>
      <c r="T24" s="64" t="s">
        <v>65</v>
      </c>
      <c r="U24" s="154">
        <v>72220242</v>
      </c>
      <c r="V24" s="107" t="s">
        <v>4138</v>
      </c>
      <c r="W24" s="340">
        <v>45701</v>
      </c>
      <c r="X24" s="340">
        <v>45701</v>
      </c>
      <c r="Y24" s="340" t="s">
        <v>73</v>
      </c>
      <c r="Z24" s="340">
        <v>45790</v>
      </c>
      <c r="AA24" s="92">
        <f t="shared" si="0"/>
        <v>89</v>
      </c>
      <c r="AB24" s="64">
        <v>0</v>
      </c>
      <c r="AC24" s="68">
        <v>0</v>
      </c>
      <c r="AD24" s="64">
        <v>0</v>
      </c>
      <c r="AE24" s="70" t="s">
        <v>73</v>
      </c>
      <c r="AF24" s="92">
        <f t="shared" si="1"/>
        <v>0</v>
      </c>
      <c r="AG24" s="64">
        <v>0</v>
      </c>
      <c r="AH24" s="68">
        <v>0</v>
      </c>
      <c r="AI24" s="340" t="s">
        <v>73</v>
      </c>
      <c r="AJ24" s="341" t="s">
        <v>73</v>
      </c>
      <c r="AK24" s="64">
        <v>0</v>
      </c>
      <c r="AL24" s="64" t="s">
        <v>73</v>
      </c>
      <c r="AM24" s="64" t="s">
        <v>73</v>
      </c>
      <c r="AN24" s="64" t="s">
        <v>73</v>
      </c>
      <c r="AO24" s="92">
        <f t="shared" si="2"/>
        <v>0</v>
      </c>
      <c r="AP24" s="92">
        <f t="shared" si="3"/>
        <v>11400000</v>
      </c>
      <c r="AQ24" s="64" t="s">
        <v>215</v>
      </c>
      <c r="AR24" s="68">
        <v>0</v>
      </c>
      <c r="AS24" s="64" t="s">
        <v>215</v>
      </c>
      <c r="AT24" s="68">
        <v>0</v>
      </c>
      <c r="AU24" s="72" t="s">
        <v>73</v>
      </c>
      <c r="AV24" s="168">
        <v>0</v>
      </c>
      <c r="AW24" s="74">
        <f t="shared" si="4"/>
        <v>11400000</v>
      </c>
      <c r="AX24" s="75">
        <f t="shared" si="5"/>
        <v>0</v>
      </c>
      <c r="AY24" s="75">
        <v>0</v>
      </c>
      <c r="AZ24" s="341" t="s">
        <v>73</v>
      </c>
      <c r="BA24" s="64" t="s">
        <v>123</v>
      </c>
      <c r="BB24" s="92" t="s">
        <v>4153</v>
      </c>
      <c r="BC24" s="63" t="s">
        <v>65</v>
      </c>
      <c r="BD24" s="63" t="s">
        <v>65</v>
      </c>
    </row>
    <row r="25" spans="1:56" x14ac:dyDescent="0.25">
      <c r="A25" s="63">
        <v>2025</v>
      </c>
      <c r="B25" s="63">
        <v>891780111</v>
      </c>
      <c r="C25" s="63" t="s">
        <v>63</v>
      </c>
      <c r="D25" s="107" t="s">
        <v>4152</v>
      </c>
      <c r="E25" s="202" t="s">
        <v>4151</v>
      </c>
      <c r="F25" s="112">
        <v>2022000100019</v>
      </c>
      <c r="G25" s="64" t="s">
        <v>71</v>
      </c>
      <c r="H25" s="63" t="s">
        <v>2717</v>
      </c>
      <c r="I25" s="65" t="s">
        <v>81</v>
      </c>
      <c r="J25" s="67" t="s">
        <v>4150</v>
      </c>
      <c r="K25" s="68">
        <v>10500000</v>
      </c>
      <c r="L25" s="63" t="s">
        <v>66</v>
      </c>
      <c r="M25" s="67" t="s">
        <v>4149</v>
      </c>
      <c r="N25" s="67">
        <v>1140897871</v>
      </c>
      <c r="O25" s="67">
        <v>60</v>
      </c>
      <c r="P25" s="340">
        <v>45693</v>
      </c>
      <c r="Q25" s="67">
        <v>408219572</v>
      </c>
      <c r="R25" s="340">
        <v>45700</v>
      </c>
      <c r="S25" s="68">
        <v>10500000</v>
      </c>
      <c r="T25" s="64" t="s">
        <v>65</v>
      </c>
      <c r="U25" s="154">
        <v>72220242</v>
      </c>
      <c r="V25" s="107" t="s">
        <v>4138</v>
      </c>
      <c r="W25" s="340">
        <v>45701</v>
      </c>
      <c r="X25" s="340">
        <v>45701</v>
      </c>
      <c r="Y25" s="340" t="s">
        <v>73</v>
      </c>
      <c r="Z25" s="340">
        <v>45790</v>
      </c>
      <c r="AA25" s="92">
        <f t="shared" si="0"/>
        <v>89</v>
      </c>
      <c r="AB25" s="64">
        <v>0</v>
      </c>
      <c r="AC25" s="68">
        <v>0</v>
      </c>
      <c r="AD25" s="64">
        <v>0</v>
      </c>
      <c r="AE25" s="70" t="s">
        <v>73</v>
      </c>
      <c r="AF25" s="92">
        <f t="shared" si="1"/>
        <v>0</v>
      </c>
      <c r="AG25" s="64">
        <v>0</v>
      </c>
      <c r="AH25" s="68">
        <v>0</v>
      </c>
      <c r="AI25" s="340" t="s">
        <v>73</v>
      </c>
      <c r="AJ25" s="341" t="s">
        <v>73</v>
      </c>
      <c r="AK25" s="64">
        <v>0</v>
      </c>
      <c r="AL25" s="64" t="s">
        <v>73</v>
      </c>
      <c r="AM25" s="64" t="s">
        <v>73</v>
      </c>
      <c r="AN25" s="64" t="s">
        <v>73</v>
      </c>
      <c r="AO25" s="92">
        <f t="shared" si="2"/>
        <v>0</v>
      </c>
      <c r="AP25" s="92">
        <f t="shared" si="3"/>
        <v>10500000</v>
      </c>
      <c r="AQ25" s="64" t="s">
        <v>215</v>
      </c>
      <c r="AR25" s="68">
        <v>0</v>
      </c>
      <c r="AS25" s="64" t="s">
        <v>215</v>
      </c>
      <c r="AT25" s="68">
        <v>0</v>
      </c>
      <c r="AU25" s="72" t="s">
        <v>73</v>
      </c>
      <c r="AV25" s="168">
        <v>0</v>
      </c>
      <c r="AW25" s="74">
        <f t="shared" si="4"/>
        <v>10500000</v>
      </c>
      <c r="AX25" s="75">
        <f t="shared" si="5"/>
        <v>0</v>
      </c>
      <c r="AY25" s="75">
        <v>0</v>
      </c>
      <c r="AZ25" s="341" t="s">
        <v>73</v>
      </c>
      <c r="BA25" s="64" t="s">
        <v>123</v>
      </c>
      <c r="BB25" s="92" t="s">
        <v>4148</v>
      </c>
      <c r="BC25" s="63" t="s">
        <v>65</v>
      </c>
      <c r="BD25" s="63" t="s">
        <v>65</v>
      </c>
    </row>
    <row r="26" spans="1:56" x14ac:dyDescent="0.25">
      <c r="A26" s="63">
        <v>2025</v>
      </c>
      <c r="B26" s="63">
        <v>891780111</v>
      </c>
      <c r="C26" s="63" t="s">
        <v>63</v>
      </c>
      <c r="D26" s="107" t="s">
        <v>4147</v>
      </c>
      <c r="E26" s="202" t="s">
        <v>4146</v>
      </c>
      <c r="F26" s="112">
        <v>2022000100019</v>
      </c>
      <c r="G26" s="64" t="s">
        <v>71</v>
      </c>
      <c r="H26" s="63" t="s">
        <v>2717</v>
      </c>
      <c r="I26" s="65" t="s">
        <v>81</v>
      </c>
      <c r="J26" s="67" t="s">
        <v>4145</v>
      </c>
      <c r="K26" s="68">
        <v>14400000</v>
      </c>
      <c r="L26" s="63" t="s">
        <v>66</v>
      </c>
      <c r="M26" s="67" t="s">
        <v>4144</v>
      </c>
      <c r="N26" s="67">
        <v>1082886224</v>
      </c>
      <c r="O26" s="67">
        <v>60</v>
      </c>
      <c r="P26" s="340">
        <v>45693</v>
      </c>
      <c r="Q26" s="67">
        <v>408219572</v>
      </c>
      <c r="R26" s="340">
        <v>45700</v>
      </c>
      <c r="S26" s="68">
        <v>14400000</v>
      </c>
      <c r="T26" s="64" t="s">
        <v>65</v>
      </c>
      <c r="U26" s="154">
        <v>72220242</v>
      </c>
      <c r="V26" s="107" t="s">
        <v>4138</v>
      </c>
      <c r="W26" s="340">
        <v>45701</v>
      </c>
      <c r="X26" s="340">
        <v>45701</v>
      </c>
      <c r="Y26" s="340" t="s">
        <v>73</v>
      </c>
      <c r="Z26" s="340">
        <v>45790</v>
      </c>
      <c r="AA26" s="92">
        <f t="shared" si="0"/>
        <v>89</v>
      </c>
      <c r="AB26" s="64">
        <v>0</v>
      </c>
      <c r="AC26" s="68">
        <v>0</v>
      </c>
      <c r="AD26" s="64">
        <v>0</v>
      </c>
      <c r="AE26" s="70" t="s">
        <v>73</v>
      </c>
      <c r="AF26" s="92">
        <f t="shared" si="1"/>
        <v>0</v>
      </c>
      <c r="AG26" s="64">
        <v>0</v>
      </c>
      <c r="AH26" s="68">
        <v>0</v>
      </c>
      <c r="AI26" s="340" t="s">
        <v>73</v>
      </c>
      <c r="AJ26" s="341" t="s">
        <v>73</v>
      </c>
      <c r="AK26" s="64">
        <v>0</v>
      </c>
      <c r="AL26" s="64" t="s">
        <v>73</v>
      </c>
      <c r="AM26" s="64" t="s">
        <v>73</v>
      </c>
      <c r="AN26" s="64" t="s">
        <v>73</v>
      </c>
      <c r="AO26" s="92">
        <f t="shared" si="2"/>
        <v>0</v>
      </c>
      <c r="AP26" s="92">
        <f t="shared" si="3"/>
        <v>14400000</v>
      </c>
      <c r="AQ26" s="64" t="s">
        <v>215</v>
      </c>
      <c r="AR26" s="68">
        <v>0</v>
      </c>
      <c r="AS26" s="64" t="s">
        <v>215</v>
      </c>
      <c r="AT26" s="68">
        <v>0</v>
      </c>
      <c r="AU26" s="72" t="s">
        <v>73</v>
      </c>
      <c r="AV26" s="168">
        <v>0</v>
      </c>
      <c r="AW26" s="74">
        <f t="shared" si="4"/>
        <v>14400000</v>
      </c>
      <c r="AX26" s="75">
        <f t="shared" si="5"/>
        <v>0</v>
      </c>
      <c r="AY26" s="75">
        <v>0</v>
      </c>
      <c r="AZ26" s="341" t="s">
        <v>73</v>
      </c>
      <c r="BA26" s="64" t="s">
        <v>123</v>
      </c>
      <c r="BB26" s="92" t="s">
        <v>4143</v>
      </c>
      <c r="BC26" s="63" t="s">
        <v>65</v>
      </c>
      <c r="BD26" s="63" t="s">
        <v>65</v>
      </c>
    </row>
    <row r="27" spans="1:56" x14ac:dyDescent="0.25">
      <c r="A27" s="63">
        <v>2025</v>
      </c>
      <c r="B27" s="63">
        <v>891780111</v>
      </c>
      <c r="C27" s="63" t="s">
        <v>63</v>
      </c>
      <c r="D27" s="107" t="s">
        <v>4142</v>
      </c>
      <c r="E27" s="202" t="s">
        <v>4141</v>
      </c>
      <c r="F27" s="112">
        <v>2022000100019</v>
      </c>
      <c r="G27" s="64" t="s">
        <v>71</v>
      </c>
      <c r="H27" s="63" t="s">
        <v>2717</v>
      </c>
      <c r="I27" s="65" t="s">
        <v>81</v>
      </c>
      <c r="J27" s="67" t="s">
        <v>4140</v>
      </c>
      <c r="K27" s="68">
        <v>10500000</v>
      </c>
      <c r="L27" s="63" t="s">
        <v>66</v>
      </c>
      <c r="M27" s="67" t="s">
        <v>4139</v>
      </c>
      <c r="N27" s="67">
        <v>85486288</v>
      </c>
      <c r="O27" s="67">
        <v>60</v>
      </c>
      <c r="P27" s="340">
        <v>45693</v>
      </c>
      <c r="Q27" s="67">
        <v>408219572</v>
      </c>
      <c r="R27" s="340">
        <v>45700</v>
      </c>
      <c r="S27" s="68">
        <v>10500000</v>
      </c>
      <c r="T27" s="64" t="s">
        <v>65</v>
      </c>
      <c r="U27" s="154">
        <v>72220242</v>
      </c>
      <c r="V27" s="107" t="s">
        <v>4138</v>
      </c>
      <c r="W27" s="340">
        <v>45701</v>
      </c>
      <c r="X27" s="340">
        <v>45701</v>
      </c>
      <c r="Y27" s="340" t="s">
        <v>73</v>
      </c>
      <c r="Z27" s="340">
        <v>45790</v>
      </c>
      <c r="AA27" s="92">
        <f t="shared" si="0"/>
        <v>89</v>
      </c>
      <c r="AB27" s="64">
        <v>0</v>
      </c>
      <c r="AC27" s="68">
        <v>0</v>
      </c>
      <c r="AD27" s="64">
        <v>0</v>
      </c>
      <c r="AE27" s="70" t="s">
        <v>73</v>
      </c>
      <c r="AF27" s="92">
        <f t="shared" si="1"/>
        <v>0</v>
      </c>
      <c r="AG27" s="64">
        <v>0</v>
      </c>
      <c r="AH27" s="68">
        <v>0</v>
      </c>
      <c r="AI27" s="340" t="s">
        <v>73</v>
      </c>
      <c r="AJ27" s="340" t="s">
        <v>73</v>
      </c>
      <c r="AK27" s="64">
        <v>0</v>
      </c>
      <c r="AL27" s="64" t="s">
        <v>73</v>
      </c>
      <c r="AM27" s="64" t="s">
        <v>73</v>
      </c>
      <c r="AN27" s="64" t="s">
        <v>73</v>
      </c>
      <c r="AO27" s="92">
        <f t="shared" si="2"/>
        <v>0</v>
      </c>
      <c r="AP27" s="92">
        <f t="shared" si="3"/>
        <v>10500000</v>
      </c>
      <c r="AQ27" s="64" t="s">
        <v>215</v>
      </c>
      <c r="AR27" s="68">
        <v>0</v>
      </c>
      <c r="AS27" s="64" t="s">
        <v>215</v>
      </c>
      <c r="AT27" s="68">
        <v>0</v>
      </c>
      <c r="AU27" s="72" t="s">
        <v>73</v>
      </c>
      <c r="AV27" s="168">
        <v>0</v>
      </c>
      <c r="AW27" s="74">
        <f t="shared" si="4"/>
        <v>10500000</v>
      </c>
      <c r="AX27" s="75">
        <f t="shared" si="5"/>
        <v>0</v>
      </c>
      <c r="AY27" s="75">
        <v>0</v>
      </c>
      <c r="AZ27" s="341" t="s">
        <v>73</v>
      </c>
      <c r="BA27" s="64" t="s">
        <v>123</v>
      </c>
      <c r="BB27" s="92" t="s">
        <v>4137</v>
      </c>
      <c r="BC27" s="63" t="s">
        <v>65</v>
      </c>
      <c r="BD27" s="63" t="s">
        <v>65</v>
      </c>
    </row>
    <row r="28" spans="1:56" ht="15" customHeight="1" x14ac:dyDescent="0.25">
      <c r="A28" s="63">
        <v>2025</v>
      </c>
      <c r="B28" s="63">
        <v>891780111</v>
      </c>
      <c r="C28" s="63" t="s">
        <v>63</v>
      </c>
      <c r="D28" s="107" t="s">
        <v>4135</v>
      </c>
      <c r="E28" s="202" t="s">
        <v>4134</v>
      </c>
      <c r="F28" s="64">
        <v>0</v>
      </c>
      <c r="G28" s="64" t="s">
        <v>71</v>
      </c>
      <c r="H28" s="63" t="s">
        <v>167</v>
      </c>
      <c r="I28" s="65" t="s">
        <v>168</v>
      </c>
      <c r="J28" s="92" t="s">
        <v>4133</v>
      </c>
      <c r="K28" s="68">
        <v>80000000</v>
      </c>
      <c r="L28" s="63" t="s">
        <v>66</v>
      </c>
      <c r="M28" s="67" t="s">
        <v>4132</v>
      </c>
      <c r="N28" s="67">
        <v>36560048</v>
      </c>
      <c r="O28" s="67">
        <v>274</v>
      </c>
      <c r="P28" s="340">
        <v>45694</v>
      </c>
      <c r="Q28" s="67">
        <v>80000000</v>
      </c>
      <c r="R28" s="340">
        <v>45700</v>
      </c>
      <c r="S28" s="68">
        <v>80000000</v>
      </c>
      <c r="T28" s="64" t="s">
        <v>65</v>
      </c>
      <c r="U28" s="154">
        <v>85152695</v>
      </c>
      <c r="V28" s="92" t="s">
        <v>4131</v>
      </c>
      <c r="W28" s="340">
        <v>45700</v>
      </c>
      <c r="X28" s="340">
        <v>45702</v>
      </c>
      <c r="Y28" s="340" t="s">
        <v>73</v>
      </c>
      <c r="Z28" s="340">
        <v>45869</v>
      </c>
      <c r="AA28" s="92">
        <f t="shared" si="0"/>
        <v>167</v>
      </c>
      <c r="AB28" s="64">
        <v>0</v>
      </c>
      <c r="AC28" s="68">
        <v>0</v>
      </c>
      <c r="AD28" s="64">
        <v>0</v>
      </c>
      <c r="AE28" s="70" t="s">
        <v>73</v>
      </c>
      <c r="AF28" s="92">
        <f>+IF(AE28="1800-01-01",0,AE28-Z28)</f>
        <v>0</v>
      </c>
      <c r="AG28" s="64">
        <v>0</v>
      </c>
      <c r="AH28" s="68">
        <v>0</v>
      </c>
      <c r="AI28" s="340" t="s">
        <v>73</v>
      </c>
      <c r="AJ28" s="341" t="s">
        <v>73</v>
      </c>
      <c r="AK28" s="64">
        <v>0</v>
      </c>
      <c r="AL28" s="64" t="s">
        <v>73</v>
      </c>
      <c r="AM28" s="64" t="s">
        <v>73</v>
      </c>
      <c r="AN28" s="64" t="s">
        <v>73</v>
      </c>
      <c r="AO28" s="92">
        <f t="shared" si="2"/>
        <v>0</v>
      </c>
      <c r="AP28" s="92">
        <f t="shared" si="3"/>
        <v>80000000</v>
      </c>
      <c r="AQ28" s="64" t="s">
        <v>65</v>
      </c>
      <c r="AR28" s="68">
        <v>80000000</v>
      </c>
      <c r="AS28" s="64" t="s">
        <v>215</v>
      </c>
      <c r="AT28" s="68">
        <v>0</v>
      </c>
      <c r="AU28" s="72" t="s">
        <v>73</v>
      </c>
      <c r="AV28" s="168">
        <v>0</v>
      </c>
      <c r="AW28" s="74">
        <f t="shared" si="4"/>
        <v>80000000</v>
      </c>
      <c r="AX28" s="75">
        <f t="shared" si="5"/>
        <v>0</v>
      </c>
      <c r="AY28" s="75">
        <v>0</v>
      </c>
      <c r="AZ28" s="341" t="s">
        <v>73</v>
      </c>
      <c r="BA28" s="64" t="s">
        <v>123</v>
      </c>
      <c r="BB28" s="92" t="s">
        <v>4130</v>
      </c>
      <c r="BC28" s="63" t="s">
        <v>65</v>
      </c>
      <c r="BD28" s="63" t="s">
        <v>208</v>
      </c>
    </row>
    <row r="29" spans="1:56" ht="15.75" thickBot="1" x14ac:dyDescent="0.3">
      <c r="A29" s="342">
        <v>2025</v>
      </c>
      <c r="B29" s="342">
        <v>891780111</v>
      </c>
      <c r="C29" s="342" t="s">
        <v>63</v>
      </c>
      <c r="D29" s="343" t="s">
        <v>4129</v>
      </c>
      <c r="E29" s="344" t="s">
        <v>4128</v>
      </c>
      <c r="F29" s="345">
        <v>0</v>
      </c>
      <c r="G29" s="345" t="s">
        <v>71</v>
      </c>
      <c r="H29" s="342" t="s">
        <v>64</v>
      </c>
      <c r="I29" s="346" t="s">
        <v>168</v>
      </c>
      <c r="J29" s="347" t="s">
        <v>4127</v>
      </c>
      <c r="K29" s="348">
        <v>20000000</v>
      </c>
      <c r="L29" s="342" t="s">
        <v>66</v>
      </c>
      <c r="M29" s="349" t="s">
        <v>4126</v>
      </c>
      <c r="N29" s="350">
        <v>900173983</v>
      </c>
      <c r="O29" s="349">
        <v>238</v>
      </c>
      <c r="P29" s="351">
        <v>45702</v>
      </c>
      <c r="Q29" s="349">
        <v>20000000</v>
      </c>
      <c r="R29" s="351">
        <v>45702</v>
      </c>
      <c r="S29" s="348">
        <v>20000000</v>
      </c>
      <c r="T29" s="345" t="s">
        <v>65</v>
      </c>
      <c r="U29" s="350">
        <v>57462359</v>
      </c>
      <c r="V29" s="347" t="s">
        <v>4125</v>
      </c>
      <c r="W29" s="351">
        <v>45702</v>
      </c>
      <c r="X29" s="351">
        <v>45708</v>
      </c>
      <c r="Y29" s="351" t="s">
        <v>73</v>
      </c>
      <c r="Z29" s="351">
        <v>45858</v>
      </c>
      <c r="AA29" s="347">
        <f t="shared" si="0"/>
        <v>150</v>
      </c>
      <c r="AB29" s="345">
        <v>0</v>
      </c>
      <c r="AC29" s="348">
        <v>0</v>
      </c>
      <c r="AD29" s="345">
        <v>0</v>
      </c>
      <c r="AE29" s="352" t="s">
        <v>73</v>
      </c>
      <c r="AF29" s="347">
        <f>+IF(AE29="1800-01-01",0,AE29-Z29)</f>
        <v>0</v>
      </c>
      <c r="AG29" s="345">
        <v>0</v>
      </c>
      <c r="AH29" s="348">
        <v>0</v>
      </c>
      <c r="AI29" s="351" t="s">
        <v>73</v>
      </c>
      <c r="AJ29" s="353" t="s">
        <v>73</v>
      </c>
      <c r="AK29" s="345">
        <v>0</v>
      </c>
      <c r="AL29" s="345" t="s">
        <v>73</v>
      </c>
      <c r="AM29" s="345" t="s">
        <v>73</v>
      </c>
      <c r="AN29" s="345" t="s">
        <v>73</v>
      </c>
      <c r="AO29" s="347">
        <f t="shared" si="2"/>
        <v>0</v>
      </c>
      <c r="AP29" s="347">
        <f t="shared" si="3"/>
        <v>20000000</v>
      </c>
      <c r="AQ29" s="345" t="s">
        <v>65</v>
      </c>
      <c r="AR29" s="348">
        <v>20000000</v>
      </c>
      <c r="AS29" s="345" t="s">
        <v>215</v>
      </c>
      <c r="AT29" s="348">
        <v>0</v>
      </c>
      <c r="AU29" s="354" t="s">
        <v>73</v>
      </c>
      <c r="AV29" s="200">
        <v>0</v>
      </c>
      <c r="AW29" s="199">
        <f t="shared" si="4"/>
        <v>20000000</v>
      </c>
      <c r="AX29" s="198">
        <f t="shared" si="5"/>
        <v>0</v>
      </c>
      <c r="AY29" s="198">
        <v>0</v>
      </c>
      <c r="AZ29" s="353" t="s">
        <v>73</v>
      </c>
      <c r="BA29" s="345" t="s">
        <v>123</v>
      </c>
      <c r="BB29" s="347" t="s">
        <v>4124</v>
      </c>
      <c r="BC29" s="342" t="s">
        <v>65</v>
      </c>
      <c r="BD29" s="342" t="s">
        <v>208</v>
      </c>
    </row>
    <row r="30" spans="1:56" s="23" customFormat="1" ht="15.75" thickBot="1" x14ac:dyDescent="0.3">
      <c r="A30" s="381" t="s">
        <v>67</v>
      </c>
      <c r="B30" s="382"/>
      <c r="C30" s="383"/>
      <c r="D30" s="30">
        <f>+SUBTOTAL(3,D8:D29)</f>
        <v>22</v>
      </c>
      <c r="E30" s="43"/>
      <c r="F30" s="42"/>
      <c r="G30" s="197"/>
      <c r="H30" s="196"/>
      <c r="I30" s="195"/>
      <c r="J30" s="24"/>
      <c r="K30" s="47">
        <f>SUM(K8:K29)</f>
        <v>6481109366.4799995</v>
      </c>
      <c r="L30" s="367"/>
      <c r="M30" s="368"/>
      <c r="N30" s="368"/>
      <c r="O30" s="368"/>
      <c r="P30" s="368"/>
      <c r="Q30" s="368"/>
      <c r="R30" s="368"/>
      <c r="S30" s="368"/>
      <c r="T30" s="368"/>
      <c r="U30" s="368"/>
      <c r="V30" s="368"/>
      <c r="W30" s="368"/>
      <c r="X30" s="368"/>
      <c r="Y30" s="368"/>
      <c r="Z30" s="368"/>
      <c r="AA30" s="384"/>
      <c r="AB30" s="27">
        <f>SUM(AB8:AB29)</f>
        <v>0</v>
      </c>
      <c r="AC30" s="26">
        <f>SUM(AC8:AC29)</f>
        <v>0</v>
      </c>
      <c r="AD30" s="26">
        <f>SUM(AD8:AD29)</f>
        <v>0</v>
      </c>
      <c r="AE30" s="25"/>
      <c r="AF30" s="26">
        <f>SUM(AF8:AF29)</f>
        <v>0</v>
      </c>
      <c r="AG30" s="26">
        <f>SUM(AG8:AG29)</f>
        <v>1</v>
      </c>
      <c r="AH30" s="28">
        <f>SUM(AH8:AH29)</f>
        <v>40000000</v>
      </c>
      <c r="AI30" s="25"/>
      <c r="AJ30" s="25"/>
      <c r="AK30" s="29">
        <f>SUM(AK8:AK29)</f>
        <v>0</v>
      </c>
      <c r="AL30" s="367"/>
      <c r="AM30" s="368"/>
      <c r="AN30" s="368"/>
      <c r="AO30" s="384"/>
      <c r="AP30" s="27">
        <f>SUM(AP8:AP29)</f>
        <v>6441109366.4799995</v>
      </c>
      <c r="AQ30" s="25"/>
      <c r="AR30" s="34">
        <f>SUM(AP30:AQ30)</f>
        <v>6441109366.4799995</v>
      </c>
      <c r="AS30" s="25"/>
      <c r="AT30" s="26">
        <f>SUM(AT8:AT29)</f>
        <v>402354515.5</v>
      </c>
      <c r="AU30" s="25"/>
      <c r="AV30" s="31">
        <f>SUM(AV8:AV29)</f>
        <v>807560372.03999996</v>
      </c>
      <c r="AW30" s="32">
        <f>SUM(AW8:AW29)</f>
        <v>5633548994.4400005</v>
      </c>
      <c r="AX30" s="367"/>
      <c r="AY30" s="368"/>
      <c r="AZ30" s="368"/>
      <c r="BA30" s="368"/>
      <c r="BB30" s="368"/>
      <c r="BC30" s="368"/>
      <c r="BD30" s="368"/>
    </row>
  </sheetData>
  <sheetProtection formatCells="0" formatColumns="0" formatRows="0" insertRows="0" deleteRows="0" autoFilter="0"/>
  <mergeCells count="23">
    <mergeCell ref="G6:J6"/>
    <mergeCell ref="AS6:AX6"/>
    <mergeCell ref="AQ6:AR6"/>
    <mergeCell ref="AG6:AJ6"/>
    <mergeCell ref="AK6:AO6"/>
    <mergeCell ref="W6:AA6"/>
    <mergeCell ref="AB6:AF6"/>
    <mergeCell ref="A3:B6"/>
    <mergeCell ref="C3:F4"/>
    <mergeCell ref="AX30:BD30"/>
    <mergeCell ref="G3:H5"/>
    <mergeCell ref="D6:F6"/>
    <mergeCell ref="AY6:BA6"/>
    <mergeCell ref="E5:F5"/>
    <mergeCell ref="A30:C30"/>
    <mergeCell ref="L30:AA30"/>
    <mergeCell ref="BB6:BD6"/>
    <mergeCell ref="M6:N6"/>
    <mergeCell ref="O6:Q6"/>
    <mergeCell ref="R6:S6"/>
    <mergeCell ref="AL30:AO30"/>
    <mergeCell ref="T6:V6"/>
    <mergeCell ref="AB5:AO5"/>
  </mergeCells>
  <conditionalFormatting sqref="E5 D6">
    <cfRule type="containsText" dxfId="16" priority="9" operator="containsText" text="Seleccione Ordenador">
      <formula>NOT(ISERROR(SEARCH("Seleccione Ordenador",D5)))</formula>
    </cfRule>
  </conditionalFormatting>
  <conditionalFormatting sqref="E17">
    <cfRule type="colorScale" priority="7">
      <colorScale>
        <cfvo type="min"/>
        <cfvo type="max"/>
        <color theme="5" tint="0.59999389629810485"/>
        <color rgb="FFFFEF9C"/>
      </colorScale>
    </cfRule>
  </conditionalFormatting>
  <conditionalFormatting sqref="E5:F5">
    <cfRule type="colorScale" priority="8">
      <colorScale>
        <cfvo type="min"/>
        <cfvo type="percentile" val="50"/>
        <cfvo type="max"/>
        <color rgb="FFF8696B"/>
        <color rgb="FFFFEB84"/>
        <color rgb="FF63BE7B"/>
      </colorScale>
    </cfRule>
  </conditionalFormatting>
  <conditionalFormatting sqref="K8:K29">
    <cfRule type="cellIs" dxfId="15" priority="5" operator="greaterThan">
      <formula>$J$5</formula>
    </cfRule>
  </conditionalFormatting>
  <conditionalFormatting sqref="S20:S27">
    <cfRule type="cellIs" dxfId="14" priority="1" operator="greaterThan">
      <formula>$J$5</formula>
    </cfRule>
  </conditionalFormatting>
  <conditionalFormatting sqref="AA8:AA29 AF8:AF29 AO8:AR29 AW8:AY29">
    <cfRule type="expression" dxfId="13" priority="6">
      <formula>+_xlfn.ISFORMULA(AA8)</formula>
    </cfRule>
  </conditionalFormatting>
  <conditionalFormatting sqref="AC8:AC29">
    <cfRule type="cellIs" dxfId="12" priority="4" operator="greaterThan">
      <formula>$K$8/2</formula>
    </cfRule>
  </conditionalFormatting>
  <dataValidations count="10">
    <dataValidation type="list" allowBlank="1" showInputMessage="1" showErrorMessage="1" errorTitle="ERROR" error="SOLO VALIDO LISTA DESPLEGABLE" promptTitle="ESCOJA EL PERIODO" sqref="E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BA8:BA29" xr:uid="{63DA7620-CE4C-4F8A-896E-61CFBC4FF58E}">
      <formula1>"Por iniciar,En ejecucion,Suspendido,Terminado,Liquidado"</formula1>
    </dataValidation>
    <dataValidation type="list" allowBlank="1" showInputMessage="1" showErrorMessage="1" sqref="I8:I29" xr:uid="{FAF74885-72D6-4561-BE2D-B13692DE44E5}">
      <formula1>"CONTRATO DE OBRAS, OTROS TIPOS, PRESTACIÓN DE SERVICIOS, SUMINISTROS"</formula1>
    </dataValidation>
    <dataValidation type="list" allowBlank="1" showInputMessage="1" showErrorMessage="1" sqref="G8:G29" xr:uid="{0702C2A5-72D9-4820-8D3B-D816F8654FDD}">
      <formula1>"OTRO SECTOR"</formula1>
    </dataValidation>
    <dataValidation type="list" allowBlank="1" showInputMessage="1" showErrorMessage="1" sqref="L8:L29" xr:uid="{EE8EE2F2-8BC1-46D7-B28C-9776309D777D}">
      <formula1>"DIRECTA"</formula1>
    </dataValidation>
    <dataValidation type="list" allowBlank="1" showInputMessage="1" showErrorMessage="1" sqref="H8:H29" xr:uid="{824282D2-6949-47C9-9CE1-93CEB98509B5}">
      <formula1>"FUNCIONAMIENTO,INVERSION,OTROS"</formula1>
    </dataValidation>
    <dataValidation type="list" allowBlank="1" showInputMessage="1" showErrorMessage="1" sqref="BD8:BD29" xr:uid="{7299B4FF-1FDF-4CCF-8E6C-D62CC1F07AC6}">
      <formula1>"SI,NA por TIPO Contrato"</formula1>
    </dataValidation>
    <dataValidation type="list" allowBlank="1" showInputMessage="1" showErrorMessage="1" sqref="BC8:BC29" xr:uid="{C999323E-82E4-4B22-A9EA-DF4DDEFC5E8D}">
      <formula1>"SI,NO HA INICIADO"</formula1>
    </dataValidation>
    <dataValidation type="list" allowBlank="1" showInputMessage="1" showErrorMessage="1" sqref="AQ8:AQ29 T8:T29 AS8:AS29"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9465-794F-4A3E-B684-F5816EE7647F}">
  <dimension ref="A1:BV607"/>
  <sheetViews>
    <sheetView showGridLines="0" zoomScaleNormal="100" workbookViewId="0">
      <selection activeCell="BK10" sqref="BK10"/>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style="44" customWidth="1"/>
    <col min="6" max="7" width="16.85546875" style="44" customWidth="1"/>
    <col min="8" max="8" width="16.5703125" style="44" customWidth="1"/>
    <col min="9" max="9" width="17.42578125" style="44" customWidth="1"/>
    <col min="10" max="10" width="21.7109375" style="46" customWidth="1"/>
    <col min="11" max="11" width="18.42578125" customWidth="1"/>
    <col min="12" max="12" width="14.7109375" customWidth="1"/>
    <col min="13" max="13" width="13.42578125" customWidth="1"/>
    <col min="14" max="14" width="16.140625" customWidth="1"/>
    <col min="15" max="15" width="16.42578125" customWidth="1"/>
    <col min="16" max="16" width="11.5703125" style="44" customWidth="1"/>
    <col min="17" max="17" width="12.42578125" customWidth="1"/>
    <col min="18" max="18" width="14.140625" customWidth="1"/>
    <col min="19" max="19" width="15.42578125" customWidth="1"/>
    <col min="20" max="20" width="16.140625" customWidth="1"/>
    <col min="21" max="21" width="14.140625" customWidth="1"/>
    <col min="22" max="22" width="14.42578125" customWidth="1"/>
    <col min="23" max="23" width="17.140625" customWidth="1"/>
    <col min="24" max="24" width="15.28515625" style="118" customWidth="1"/>
    <col min="25" max="25" width="13.5703125" style="118" customWidth="1"/>
    <col min="26" max="26" width="13.85546875" customWidth="1"/>
    <col min="27" max="27" width="12.7109375" style="118" customWidth="1"/>
    <col min="28" max="28" width="13.28515625" customWidth="1"/>
    <col min="29" max="30" width="11.57031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7.28515625" style="119" customWidth="1"/>
    <col min="50" max="52" width="12" customWidth="1"/>
    <col min="53" max="53" width="12.28515625" style="118"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120"/>
      <c r="Q3" s="5"/>
      <c r="R3" s="5"/>
      <c r="S3" s="5"/>
      <c r="T3" s="5"/>
      <c r="U3" s="5"/>
      <c r="V3" s="5"/>
      <c r="W3" s="6"/>
      <c r="X3" s="121"/>
      <c r="Y3" s="122"/>
      <c r="Z3" s="6"/>
      <c r="AA3" s="122"/>
      <c r="AB3" s="6"/>
      <c r="AC3" s="5"/>
      <c r="AD3" s="6"/>
      <c r="AE3" s="5"/>
      <c r="AF3" s="6"/>
      <c r="AG3" s="5"/>
      <c r="AH3" s="6"/>
      <c r="AI3" s="5"/>
      <c r="AJ3" s="5"/>
      <c r="AK3" s="6"/>
      <c r="AL3" s="5"/>
      <c r="AM3" s="6"/>
      <c r="AN3" s="5"/>
      <c r="AO3" s="5"/>
      <c r="AP3" s="6"/>
      <c r="AQ3" s="5"/>
      <c r="AR3" s="5"/>
      <c r="AS3" s="5"/>
      <c r="AT3" s="5"/>
      <c r="AU3" s="5"/>
      <c r="AV3" s="5"/>
      <c r="AW3" s="123"/>
      <c r="AX3" s="5"/>
      <c r="AY3" s="5"/>
      <c r="AZ3" s="6"/>
      <c r="BA3" s="122"/>
      <c r="BB3" s="6"/>
      <c r="BC3" s="5"/>
      <c r="BD3" s="6"/>
      <c r="BE3" s="5"/>
    </row>
    <row r="4" spans="1:74" ht="28.5" customHeight="1" thickBot="1" x14ac:dyDescent="0.3">
      <c r="B4" s="357"/>
      <c r="C4" s="358"/>
      <c r="D4" s="364"/>
      <c r="E4" s="365"/>
      <c r="F4" s="365"/>
      <c r="G4" s="366"/>
      <c r="H4" s="371"/>
      <c r="I4" s="372"/>
      <c r="J4" s="39"/>
      <c r="K4" s="3">
        <v>42</v>
      </c>
      <c r="L4" s="4" t="s">
        <v>1</v>
      </c>
      <c r="M4" s="5"/>
      <c r="N4" s="5"/>
      <c r="O4" s="5"/>
      <c r="P4" s="120"/>
      <c r="Q4" s="5"/>
      <c r="R4" s="5"/>
      <c r="S4" s="5"/>
      <c r="T4" s="5"/>
      <c r="U4" s="5"/>
      <c r="V4" s="5"/>
      <c r="W4" s="6"/>
      <c r="X4" s="121"/>
      <c r="Y4" s="122"/>
      <c r="Z4" s="6"/>
      <c r="AA4" s="122"/>
      <c r="AB4" s="6"/>
      <c r="AC4" s="5"/>
      <c r="AD4" s="6"/>
      <c r="AE4" s="5"/>
      <c r="AF4" s="6"/>
      <c r="AG4" s="5"/>
      <c r="AH4" s="6"/>
      <c r="AI4" s="5"/>
      <c r="AJ4" s="5"/>
      <c r="AK4" s="6"/>
      <c r="AL4" s="5"/>
      <c r="AM4" s="6"/>
      <c r="AN4" s="5"/>
      <c r="AO4" s="5"/>
      <c r="AP4" s="6"/>
      <c r="AQ4" s="5"/>
      <c r="AR4" s="5"/>
      <c r="AS4" s="5"/>
      <c r="AT4" s="5"/>
      <c r="AU4" s="5"/>
      <c r="AV4" s="5"/>
      <c r="AW4" s="123"/>
      <c r="AX4" s="5"/>
      <c r="AY4" s="5"/>
      <c r="AZ4" s="6"/>
      <c r="BA4" s="122"/>
      <c r="BB4" s="6"/>
      <c r="BC4" s="5"/>
      <c r="BD4" s="6"/>
      <c r="BE4" s="5"/>
    </row>
    <row r="5" spans="1:74" ht="23.25" customHeight="1" thickBot="1" x14ac:dyDescent="0.3">
      <c r="B5" s="357"/>
      <c r="C5" s="358"/>
      <c r="D5" s="7" t="s">
        <v>2</v>
      </c>
      <c r="E5" s="124"/>
      <c r="F5" s="380" t="s">
        <v>146</v>
      </c>
      <c r="G5" s="380"/>
      <c r="H5" s="373"/>
      <c r="I5" s="374"/>
      <c r="J5" s="39"/>
      <c r="K5" s="10">
        <f>+L6*K4</f>
        <v>59787000</v>
      </c>
      <c r="L5" s="11" t="s">
        <v>3</v>
      </c>
      <c r="M5" s="5"/>
      <c r="N5" s="5"/>
      <c r="O5" s="5"/>
      <c r="P5" s="120"/>
      <c r="Q5" s="5"/>
      <c r="R5" s="5"/>
      <c r="S5" s="5"/>
      <c r="T5" s="5"/>
      <c r="U5" s="5"/>
      <c r="V5" s="5"/>
      <c r="W5" s="6"/>
      <c r="X5" s="121"/>
      <c r="Y5" s="121"/>
      <c r="Z5" s="6"/>
      <c r="AA5" s="121"/>
      <c r="AB5" s="6"/>
      <c r="AC5" s="387" t="s">
        <v>4</v>
      </c>
      <c r="AD5" s="388"/>
      <c r="AE5" s="388"/>
      <c r="AF5" s="388"/>
      <c r="AG5" s="388"/>
      <c r="AH5" s="388"/>
      <c r="AI5" s="388"/>
      <c r="AJ5" s="388"/>
      <c r="AK5" s="388"/>
      <c r="AL5" s="388"/>
      <c r="AM5" s="388"/>
      <c r="AN5" s="388"/>
      <c r="AO5" s="388"/>
      <c r="AP5" s="389"/>
      <c r="AQ5" s="5"/>
      <c r="AR5" s="5"/>
      <c r="AS5" s="5"/>
      <c r="AT5" s="5"/>
      <c r="AU5" s="5"/>
      <c r="AV5" s="5"/>
      <c r="AW5" s="125"/>
      <c r="AX5" s="5"/>
      <c r="AY5" s="5"/>
      <c r="AZ5" s="5"/>
      <c r="BA5" s="122"/>
      <c r="BB5" s="5"/>
      <c r="BC5" s="5"/>
      <c r="BD5" s="5"/>
      <c r="BE5" s="5"/>
    </row>
    <row r="6" spans="1:74" s="12" customFormat="1" ht="31.5" customHeight="1" thickBot="1" x14ac:dyDescent="0.3">
      <c r="B6" s="359"/>
      <c r="C6" s="360"/>
      <c r="D6" s="13" t="s">
        <v>5</v>
      </c>
      <c r="E6" s="375" t="s">
        <v>681</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9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127" t="s">
        <v>34</v>
      </c>
      <c r="W7" s="126" t="s">
        <v>35</v>
      </c>
      <c r="X7" s="130" t="s">
        <v>68</v>
      </c>
      <c r="Y7" s="130" t="s">
        <v>36</v>
      </c>
      <c r="Z7" s="126" t="s">
        <v>37</v>
      </c>
      <c r="AA7" s="131"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t="s">
        <v>55</v>
      </c>
      <c r="AW7" s="134" t="s">
        <v>56</v>
      </c>
      <c r="AX7" s="135" t="s">
        <v>57</v>
      </c>
      <c r="AY7" s="135" t="s">
        <v>83</v>
      </c>
      <c r="AZ7" s="136" t="s">
        <v>84</v>
      </c>
      <c r="BA7" s="130"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49" t="s">
        <v>682</v>
      </c>
      <c r="F8" s="49" t="s">
        <v>683</v>
      </c>
      <c r="G8" s="49">
        <v>0</v>
      </c>
      <c r="H8" s="49" t="s">
        <v>71</v>
      </c>
      <c r="I8" s="48" t="s">
        <v>64</v>
      </c>
      <c r="J8" s="50" t="s">
        <v>81</v>
      </c>
      <c r="K8" s="51" t="s">
        <v>684</v>
      </c>
      <c r="L8" s="53">
        <v>18412700</v>
      </c>
      <c r="M8" s="48" t="s">
        <v>66</v>
      </c>
      <c r="N8" s="51" t="s">
        <v>685</v>
      </c>
      <c r="O8" s="51">
        <v>1098731749</v>
      </c>
      <c r="P8" s="49">
        <v>28</v>
      </c>
      <c r="Q8" s="57">
        <v>45670</v>
      </c>
      <c r="R8" s="52">
        <v>5573604000</v>
      </c>
      <c r="S8" s="57">
        <v>45671</v>
      </c>
      <c r="T8" s="53">
        <v>18412700</v>
      </c>
      <c r="U8" s="49" t="s">
        <v>65</v>
      </c>
      <c r="V8" s="53">
        <v>26671578</v>
      </c>
      <c r="W8" s="50" t="s">
        <v>686</v>
      </c>
      <c r="X8" s="54">
        <v>45671</v>
      </c>
      <c r="Y8" s="54">
        <v>45671</v>
      </c>
      <c r="Z8" s="54" t="s">
        <v>73</v>
      </c>
      <c r="AA8" s="54">
        <v>45808</v>
      </c>
      <c r="AB8" s="55">
        <f t="shared" ref="AB8:AB71" si="0">+IF(Z8="1800-01-01",AA8-Y8,AA8-Z8)</f>
        <v>137</v>
      </c>
      <c r="AC8" s="49">
        <v>0</v>
      </c>
      <c r="AD8" s="49">
        <v>0</v>
      </c>
      <c r="AE8" s="49">
        <v>0</v>
      </c>
      <c r="AF8" s="56" t="s">
        <v>73</v>
      </c>
      <c r="AG8" s="55">
        <f t="shared" ref="AG8:AG71" si="1">+IF(AF8="1800-01-01",0,AF8-AA8)</f>
        <v>0</v>
      </c>
      <c r="AH8" s="49">
        <v>0</v>
      </c>
      <c r="AI8" s="53">
        <v>0</v>
      </c>
      <c r="AJ8" s="49" t="s">
        <v>73</v>
      </c>
      <c r="AK8" s="57" t="s">
        <v>73</v>
      </c>
      <c r="AL8" s="49">
        <v>0</v>
      </c>
      <c r="AM8" s="57" t="s">
        <v>73</v>
      </c>
      <c r="AN8" s="57" t="s">
        <v>73</v>
      </c>
      <c r="AO8" s="57" t="s">
        <v>73</v>
      </c>
      <c r="AP8" s="55">
        <f t="shared" ref="AP8:AP71" si="2">+IF(AM8="1800-01-01",0,AN8-AM8)</f>
        <v>0</v>
      </c>
      <c r="AQ8" s="55">
        <f t="shared" ref="AQ8:AQ71" si="3">+L8+AD8-AI8</f>
        <v>18412700</v>
      </c>
      <c r="AR8" s="49" t="s">
        <v>65</v>
      </c>
      <c r="AS8" s="53">
        <v>18412700</v>
      </c>
      <c r="AT8" s="49" t="s">
        <v>215</v>
      </c>
      <c r="AU8" s="53">
        <v>0</v>
      </c>
      <c r="AV8" s="58" t="s">
        <v>73</v>
      </c>
      <c r="AW8" s="172">
        <v>6742700</v>
      </c>
      <c r="AX8" s="60">
        <f t="shared" ref="AX8:AX71" si="4">AQ8-AW8</f>
        <v>11670000</v>
      </c>
      <c r="AY8" s="61">
        <f t="shared" ref="AY8:AY71" si="5">+IFERROR(AW8/AQ8,"_")</f>
        <v>0.36619833050014394</v>
      </c>
      <c r="AZ8" s="62">
        <v>0.36619833050014394</v>
      </c>
      <c r="BA8" s="58" t="s">
        <v>73</v>
      </c>
      <c r="BB8" s="49" t="s">
        <v>123</v>
      </c>
      <c r="BC8" s="51" t="s">
        <v>687</v>
      </c>
      <c r="BD8" s="48" t="s">
        <v>65</v>
      </c>
      <c r="BE8" s="48" t="s">
        <v>65</v>
      </c>
    </row>
    <row r="9" spans="1:74" x14ac:dyDescent="0.25">
      <c r="B9" s="63">
        <v>2025</v>
      </c>
      <c r="C9" s="63">
        <v>891780111</v>
      </c>
      <c r="D9" s="63" t="s">
        <v>63</v>
      </c>
      <c r="E9" s="64" t="s">
        <v>688</v>
      </c>
      <c r="F9" s="64" t="s">
        <v>689</v>
      </c>
      <c r="G9" s="64">
        <v>0</v>
      </c>
      <c r="H9" s="64" t="s">
        <v>71</v>
      </c>
      <c r="I9" s="63" t="s">
        <v>64</v>
      </c>
      <c r="J9" s="65" t="s">
        <v>81</v>
      </c>
      <c r="K9" s="67" t="s">
        <v>690</v>
      </c>
      <c r="L9" s="68">
        <v>20826700</v>
      </c>
      <c r="M9" s="63" t="s">
        <v>66</v>
      </c>
      <c r="N9" s="67" t="s">
        <v>691</v>
      </c>
      <c r="O9" s="67">
        <v>57291189</v>
      </c>
      <c r="P9" s="64">
        <v>28</v>
      </c>
      <c r="Q9" s="71">
        <v>45670</v>
      </c>
      <c r="R9" s="67">
        <v>5573604000</v>
      </c>
      <c r="S9" s="71">
        <v>45671</v>
      </c>
      <c r="T9" s="68">
        <v>20826700</v>
      </c>
      <c r="U9" s="64" t="s">
        <v>65</v>
      </c>
      <c r="V9" s="68">
        <v>26671578</v>
      </c>
      <c r="W9" s="107" t="s">
        <v>686</v>
      </c>
      <c r="X9" s="69">
        <v>45671</v>
      </c>
      <c r="Y9" s="69">
        <v>45671</v>
      </c>
      <c r="Z9" s="69" t="s">
        <v>73</v>
      </c>
      <c r="AA9" s="69">
        <v>45808</v>
      </c>
      <c r="AB9" s="92">
        <f t="shared" si="0"/>
        <v>137</v>
      </c>
      <c r="AC9" s="64">
        <v>0</v>
      </c>
      <c r="AD9" s="64">
        <v>0</v>
      </c>
      <c r="AE9" s="64">
        <v>0</v>
      </c>
      <c r="AF9" s="70" t="s">
        <v>73</v>
      </c>
      <c r="AG9" s="92">
        <f t="shared" si="1"/>
        <v>0</v>
      </c>
      <c r="AH9" s="64">
        <v>0</v>
      </c>
      <c r="AI9" s="68">
        <v>0</v>
      </c>
      <c r="AJ9" s="64" t="s">
        <v>73</v>
      </c>
      <c r="AK9" s="71" t="s">
        <v>73</v>
      </c>
      <c r="AL9" s="64">
        <v>0</v>
      </c>
      <c r="AM9" s="71" t="s">
        <v>73</v>
      </c>
      <c r="AN9" s="71" t="s">
        <v>73</v>
      </c>
      <c r="AO9" s="71" t="s">
        <v>73</v>
      </c>
      <c r="AP9" s="92">
        <f t="shared" si="2"/>
        <v>0</v>
      </c>
      <c r="AQ9" s="92">
        <f t="shared" si="3"/>
        <v>20826700</v>
      </c>
      <c r="AR9" s="64" t="s">
        <v>65</v>
      </c>
      <c r="AS9" s="68">
        <v>20826700</v>
      </c>
      <c r="AT9" s="64" t="s">
        <v>215</v>
      </c>
      <c r="AU9" s="68">
        <v>0</v>
      </c>
      <c r="AV9" s="72" t="s">
        <v>73</v>
      </c>
      <c r="AW9" s="171">
        <v>7626700</v>
      </c>
      <c r="AX9" s="74">
        <f t="shared" si="4"/>
        <v>13200000</v>
      </c>
      <c r="AY9" s="75">
        <f t="shared" si="5"/>
        <v>0.36619819750608595</v>
      </c>
      <c r="AZ9" s="76">
        <v>0.36619819750608595</v>
      </c>
      <c r="BA9" s="72" t="s">
        <v>73</v>
      </c>
      <c r="BB9" s="64" t="s">
        <v>123</v>
      </c>
      <c r="BC9" s="67" t="s">
        <v>692</v>
      </c>
      <c r="BD9" s="63" t="s">
        <v>65</v>
      </c>
      <c r="BE9" s="63" t="s">
        <v>65</v>
      </c>
    </row>
    <row r="10" spans="1:74" x14ac:dyDescent="0.25">
      <c r="B10" s="63">
        <v>2025</v>
      </c>
      <c r="C10" s="63">
        <v>891780111</v>
      </c>
      <c r="D10" s="63" t="s">
        <v>63</v>
      </c>
      <c r="E10" s="64" t="s">
        <v>693</v>
      </c>
      <c r="F10" s="64" t="s">
        <v>694</v>
      </c>
      <c r="G10" s="64">
        <v>0</v>
      </c>
      <c r="H10" s="64" t="s">
        <v>71</v>
      </c>
      <c r="I10" s="63" t="s">
        <v>64</v>
      </c>
      <c r="J10" s="65" t="s">
        <v>81</v>
      </c>
      <c r="K10" s="67" t="s">
        <v>695</v>
      </c>
      <c r="L10" s="68">
        <v>38813400</v>
      </c>
      <c r="M10" s="63" t="s">
        <v>66</v>
      </c>
      <c r="N10" s="67" t="s">
        <v>696</v>
      </c>
      <c r="O10" s="67">
        <v>85468614</v>
      </c>
      <c r="P10" s="64">
        <v>28</v>
      </c>
      <c r="Q10" s="71">
        <v>45670</v>
      </c>
      <c r="R10" s="67">
        <v>5573604000</v>
      </c>
      <c r="S10" s="71">
        <v>45671</v>
      </c>
      <c r="T10" s="68">
        <v>38813400</v>
      </c>
      <c r="U10" s="64" t="s">
        <v>65</v>
      </c>
      <c r="V10" s="68">
        <v>85455983</v>
      </c>
      <c r="W10" s="107" t="s">
        <v>697</v>
      </c>
      <c r="X10" s="69">
        <v>45671</v>
      </c>
      <c r="Y10" s="69">
        <v>45671</v>
      </c>
      <c r="Z10" s="69" t="s">
        <v>73</v>
      </c>
      <c r="AA10" s="69">
        <v>45808</v>
      </c>
      <c r="AB10" s="92">
        <f t="shared" si="0"/>
        <v>137</v>
      </c>
      <c r="AC10" s="64">
        <v>0</v>
      </c>
      <c r="AD10" s="64">
        <v>0</v>
      </c>
      <c r="AE10" s="64">
        <v>0</v>
      </c>
      <c r="AF10" s="70" t="s">
        <v>73</v>
      </c>
      <c r="AG10" s="92">
        <f t="shared" si="1"/>
        <v>0</v>
      </c>
      <c r="AH10" s="64">
        <v>0</v>
      </c>
      <c r="AI10" s="68">
        <v>0</v>
      </c>
      <c r="AJ10" s="64" t="s">
        <v>73</v>
      </c>
      <c r="AK10" s="71" t="s">
        <v>73</v>
      </c>
      <c r="AL10" s="64">
        <v>0</v>
      </c>
      <c r="AM10" s="71" t="s">
        <v>73</v>
      </c>
      <c r="AN10" s="71" t="s">
        <v>73</v>
      </c>
      <c r="AO10" s="71" t="s">
        <v>73</v>
      </c>
      <c r="AP10" s="92">
        <f t="shared" si="2"/>
        <v>0</v>
      </c>
      <c r="AQ10" s="92">
        <f t="shared" si="3"/>
        <v>38813400</v>
      </c>
      <c r="AR10" s="64" t="s">
        <v>65</v>
      </c>
      <c r="AS10" s="68">
        <v>38813400</v>
      </c>
      <c r="AT10" s="64" t="s">
        <v>215</v>
      </c>
      <c r="AU10" s="68">
        <v>0</v>
      </c>
      <c r="AV10" s="72" t="s">
        <v>73</v>
      </c>
      <c r="AW10" s="171">
        <v>14213400</v>
      </c>
      <c r="AX10" s="74">
        <f t="shared" si="4"/>
        <v>24600000</v>
      </c>
      <c r="AY10" s="75">
        <f t="shared" si="5"/>
        <v>0.36619827173089708</v>
      </c>
      <c r="AZ10" s="76">
        <v>0.36619827173089708</v>
      </c>
      <c r="BA10" s="72" t="s">
        <v>73</v>
      </c>
      <c r="BB10" s="64" t="s">
        <v>123</v>
      </c>
      <c r="BC10" s="67" t="s">
        <v>698</v>
      </c>
      <c r="BD10" s="63" t="s">
        <v>65</v>
      </c>
      <c r="BE10" s="63" t="s">
        <v>65</v>
      </c>
    </row>
    <row r="11" spans="1:74" x14ac:dyDescent="0.25">
      <c r="B11" s="63">
        <v>2025</v>
      </c>
      <c r="C11" s="63">
        <v>891780111</v>
      </c>
      <c r="D11" s="63" t="s">
        <v>63</v>
      </c>
      <c r="E11" s="64" t="s">
        <v>699</v>
      </c>
      <c r="F11" s="64" t="s">
        <v>700</v>
      </c>
      <c r="G11" s="64">
        <v>0</v>
      </c>
      <c r="H11" s="64" t="s">
        <v>71</v>
      </c>
      <c r="I11" s="63" t="s">
        <v>64</v>
      </c>
      <c r="J11" s="65" t="s">
        <v>81</v>
      </c>
      <c r="K11" s="67" t="s">
        <v>701</v>
      </c>
      <c r="L11" s="68">
        <v>38813400</v>
      </c>
      <c r="M11" s="63" t="s">
        <v>66</v>
      </c>
      <c r="N11" s="67" t="s">
        <v>702</v>
      </c>
      <c r="O11" s="67">
        <v>13542773</v>
      </c>
      <c r="P11" s="64">
        <v>28</v>
      </c>
      <c r="Q11" s="71">
        <v>45670</v>
      </c>
      <c r="R11" s="67">
        <v>5573604000</v>
      </c>
      <c r="S11" s="71">
        <v>45671</v>
      </c>
      <c r="T11" s="68">
        <v>38813400</v>
      </c>
      <c r="U11" s="64" t="s">
        <v>65</v>
      </c>
      <c r="V11" s="68">
        <v>85455983</v>
      </c>
      <c r="W11" s="107" t="s">
        <v>697</v>
      </c>
      <c r="X11" s="69">
        <v>45671</v>
      </c>
      <c r="Y11" s="69">
        <v>45671</v>
      </c>
      <c r="Z11" s="69" t="s">
        <v>73</v>
      </c>
      <c r="AA11" s="69">
        <v>45808</v>
      </c>
      <c r="AB11" s="92">
        <f t="shared" si="0"/>
        <v>137</v>
      </c>
      <c r="AC11" s="64">
        <v>0</v>
      </c>
      <c r="AD11" s="64">
        <v>0</v>
      </c>
      <c r="AE11" s="64">
        <v>0</v>
      </c>
      <c r="AF11" s="70" t="s">
        <v>73</v>
      </c>
      <c r="AG11" s="92">
        <f t="shared" si="1"/>
        <v>0</v>
      </c>
      <c r="AH11" s="64">
        <v>0</v>
      </c>
      <c r="AI11" s="68">
        <v>0</v>
      </c>
      <c r="AJ11" s="64" t="s">
        <v>73</v>
      </c>
      <c r="AK11" s="71" t="s">
        <v>73</v>
      </c>
      <c r="AL11" s="64">
        <v>0</v>
      </c>
      <c r="AM11" s="71" t="s">
        <v>73</v>
      </c>
      <c r="AN11" s="71" t="s">
        <v>73</v>
      </c>
      <c r="AO11" s="71" t="s">
        <v>73</v>
      </c>
      <c r="AP11" s="92">
        <f t="shared" si="2"/>
        <v>0</v>
      </c>
      <c r="AQ11" s="92">
        <f t="shared" si="3"/>
        <v>38813400</v>
      </c>
      <c r="AR11" s="64" t="s">
        <v>65</v>
      </c>
      <c r="AS11" s="68">
        <v>38813400</v>
      </c>
      <c r="AT11" s="64" t="s">
        <v>215</v>
      </c>
      <c r="AU11" s="68">
        <v>0</v>
      </c>
      <c r="AV11" s="72" t="s">
        <v>73</v>
      </c>
      <c r="AW11" s="171">
        <v>8200000</v>
      </c>
      <c r="AX11" s="74">
        <f t="shared" si="4"/>
        <v>30613400</v>
      </c>
      <c r="AY11" s="75">
        <f t="shared" si="5"/>
        <v>0.21126724275636766</v>
      </c>
      <c r="AZ11" s="76">
        <v>0.21126724275636766</v>
      </c>
      <c r="BA11" s="72" t="s">
        <v>73</v>
      </c>
      <c r="BB11" s="64" t="s">
        <v>123</v>
      </c>
      <c r="BC11" s="67" t="s">
        <v>703</v>
      </c>
      <c r="BD11" s="63" t="s">
        <v>65</v>
      </c>
      <c r="BE11" s="63" t="s">
        <v>65</v>
      </c>
    </row>
    <row r="12" spans="1:74" x14ac:dyDescent="0.25">
      <c r="B12" s="63">
        <v>2025</v>
      </c>
      <c r="C12" s="63">
        <v>891780111</v>
      </c>
      <c r="D12" s="63" t="s">
        <v>63</v>
      </c>
      <c r="E12" s="64" t="s">
        <v>704</v>
      </c>
      <c r="F12" s="64" t="s">
        <v>705</v>
      </c>
      <c r="G12" s="64">
        <v>0</v>
      </c>
      <c r="H12" s="64" t="s">
        <v>71</v>
      </c>
      <c r="I12" s="63" t="s">
        <v>64</v>
      </c>
      <c r="J12" s="65" t="s">
        <v>81</v>
      </c>
      <c r="K12" s="67" t="s">
        <v>706</v>
      </c>
      <c r="L12" s="68">
        <v>22000000</v>
      </c>
      <c r="M12" s="63" t="s">
        <v>66</v>
      </c>
      <c r="N12" s="67" t="s">
        <v>707</v>
      </c>
      <c r="O12" s="67">
        <v>1083019267</v>
      </c>
      <c r="P12" s="64">
        <v>28</v>
      </c>
      <c r="Q12" s="71">
        <v>45670</v>
      </c>
      <c r="R12" s="67">
        <v>5573604000</v>
      </c>
      <c r="S12" s="71">
        <v>45671</v>
      </c>
      <c r="T12" s="68">
        <v>22000000</v>
      </c>
      <c r="U12" s="64" t="s">
        <v>65</v>
      </c>
      <c r="V12" s="68">
        <v>12621405</v>
      </c>
      <c r="W12" s="107" t="s">
        <v>708</v>
      </c>
      <c r="X12" s="69">
        <v>45671</v>
      </c>
      <c r="Y12" s="69">
        <v>45671</v>
      </c>
      <c r="Z12" s="69" t="s">
        <v>73</v>
      </c>
      <c r="AA12" s="69">
        <v>45808</v>
      </c>
      <c r="AB12" s="92">
        <f t="shared" si="0"/>
        <v>137</v>
      </c>
      <c r="AC12" s="64">
        <v>0</v>
      </c>
      <c r="AD12" s="64">
        <v>0</v>
      </c>
      <c r="AE12" s="64">
        <v>0</v>
      </c>
      <c r="AF12" s="70" t="s">
        <v>73</v>
      </c>
      <c r="AG12" s="92">
        <f t="shared" si="1"/>
        <v>0</v>
      </c>
      <c r="AH12" s="64">
        <v>0</v>
      </c>
      <c r="AI12" s="68">
        <v>0</v>
      </c>
      <c r="AJ12" s="64" t="s">
        <v>73</v>
      </c>
      <c r="AK12" s="71" t="s">
        <v>73</v>
      </c>
      <c r="AL12" s="64">
        <v>0</v>
      </c>
      <c r="AM12" s="71" t="s">
        <v>73</v>
      </c>
      <c r="AN12" s="71" t="s">
        <v>73</v>
      </c>
      <c r="AO12" s="71" t="s">
        <v>73</v>
      </c>
      <c r="AP12" s="92">
        <f t="shared" si="2"/>
        <v>0</v>
      </c>
      <c r="AQ12" s="92">
        <f t="shared" si="3"/>
        <v>22000000</v>
      </c>
      <c r="AR12" s="64" t="s">
        <v>65</v>
      </c>
      <c r="AS12" s="68">
        <v>22000000</v>
      </c>
      <c r="AT12" s="64" t="s">
        <v>215</v>
      </c>
      <c r="AU12" s="68">
        <v>0</v>
      </c>
      <c r="AV12" s="72" t="s">
        <v>73</v>
      </c>
      <c r="AW12" s="171">
        <v>8800000</v>
      </c>
      <c r="AX12" s="74">
        <f t="shared" si="4"/>
        <v>13200000</v>
      </c>
      <c r="AY12" s="75">
        <f t="shared" si="5"/>
        <v>0.4</v>
      </c>
      <c r="AZ12" s="76">
        <v>0.4</v>
      </c>
      <c r="BA12" s="72" t="s">
        <v>73</v>
      </c>
      <c r="BB12" s="64" t="s">
        <v>123</v>
      </c>
      <c r="BC12" s="67" t="s">
        <v>709</v>
      </c>
      <c r="BD12" s="63" t="s">
        <v>65</v>
      </c>
      <c r="BE12" s="63" t="s">
        <v>65</v>
      </c>
    </row>
    <row r="13" spans="1:74" x14ac:dyDescent="0.25">
      <c r="B13" s="63">
        <v>2025</v>
      </c>
      <c r="C13" s="63">
        <v>891780111</v>
      </c>
      <c r="D13" s="63" t="s">
        <v>63</v>
      </c>
      <c r="E13" s="64" t="s">
        <v>710</v>
      </c>
      <c r="F13" s="64" t="s">
        <v>711</v>
      </c>
      <c r="G13" s="64">
        <v>0</v>
      </c>
      <c r="H13" s="64" t="s">
        <v>71</v>
      </c>
      <c r="I13" s="63" t="s">
        <v>64</v>
      </c>
      <c r="J13" s="65" t="s">
        <v>81</v>
      </c>
      <c r="K13" s="67" t="s">
        <v>712</v>
      </c>
      <c r="L13" s="68">
        <v>17925200</v>
      </c>
      <c r="M13" s="63" t="s">
        <v>66</v>
      </c>
      <c r="N13" s="67" t="s">
        <v>713</v>
      </c>
      <c r="O13" s="67">
        <v>1065812085</v>
      </c>
      <c r="P13" s="64">
        <v>28</v>
      </c>
      <c r="Q13" s="71">
        <v>45670</v>
      </c>
      <c r="R13" s="67">
        <v>5573604000</v>
      </c>
      <c r="S13" s="71">
        <v>45671</v>
      </c>
      <c r="T13" s="68">
        <v>17925200</v>
      </c>
      <c r="U13" s="64" t="s">
        <v>65</v>
      </c>
      <c r="V13" s="68">
        <v>12621405</v>
      </c>
      <c r="W13" s="107" t="s">
        <v>708</v>
      </c>
      <c r="X13" s="69">
        <v>45671</v>
      </c>
      <c r="Y13" s="69">
        <v>45671</v>
      </c>
      <c r="Z13" s="69" t="s">
        <v>73</v>
      </c>
      <c r="AA13" s="69">
        <v>45808</v>
      </c>
      <c r="AB13" s="92">
        <f t="shared" si="0"/>
        <v>137</v>
      </c>
      <c r="AC13" s="64">
        <v>0</v>
      </c>
      <c r="AD13" s="64">
        <v>0</v>
      </c>
      <c r="AE13" s="64">
        <v>0</v>
      </c>
      <c r="AF13" s="70" t="s">
        <v>73</v>
      </c>
      <c r="AG13" s="92">
        <f t="shared" si="1"/>
        <v>0</v>
      </c>
      <c r="AH13" s="64">
        <v>0</v>
      </c>
      <c r="AI13" s="68">
        <v>0</v>
      </c>
      <c r="AJ13" s="64" t="s">
        <v>73</v>
      </c>
      <c r="AK13" s="71" t="s">
        <v>73</v>
      </c>
      <c r="AL13" s="64">
        <v>0</v>
      </c>
      <c r="AM13" s="71" t="s">
        <v>73</v>
      </c>
      <c r="AN13" s="71" t="s">
        <v>73</v>
      </c>
      <c r="AO13" s="71" t="s">
        <v>73</v>
      </c>
      <c r="AP13" s="92">
        <f t="shared" si="2"/>
        <v>0</v>
      </c>
      <c r="AQ13" s="92">
        <f t="shared" si="3"/>
        <v>17925200</v>
      </c>
      <c r="AR13" s="64" t="s">
        <v>65</v>
      </c>
      <c r="AS13" s="68">
        <v>17925200</v>
      </c>
      <c r="AT13" s="64" t="s">
        <v>215</v>
      </c>
      <c r="AU13" s="68">
        <v>0</v>
      </c>
      <c r="AV13" s="72" t="s">
        <v>73</v>
      </c>
      <c r="AW13" s="171">
        <v>3787000</v>
      </c>
      <c r="AX13" s="74">
        <f t="shared" si="4"/>
        <v>14138200</v>
      </c>
      <c r="AY13" s="75">
        <f t="shared" si="5"/>
        <v>0.21126681989601231</v>
      </c>
      <c r="AZ13" s="76">
        <v>0.21126681989601231</v>
      </c>
      <c r="BA13" s="72" t="s">
        <v>73</v>
      </c>
      <c r="BB13" s="64" t="s">
        <v>123</v>
      </c>
      <c r="BC13" s="67" t="s">
        <v>714</v>
      </c>
      <c r="BD13" s="63" t="s">
        <v>65</v>
      </c>
      <c r="BE13" s="63" t="s">
        <v>65</v>
      </c>
    </row>
    <row r="14" spans="1:74" x14ac:dyDescent="0.25">
      <c r="B14" s="63">
        <v>2025</v>
      </c>
      <c r="C14" s="63">
        <v>891780111</v>
      </c>
      <c r="D14" s="63" t="s">
        <v>63</v>
      </c>
      <c r="E14" s="64" t="s">
        <v>715</v>
      </c>
      <c r="F14" s="64" t="s">
        <v>716</v>
      </c>
      <c r="G14" s="64">
        <v>0</v>
      </c>
      <c r="H14" s="64" t="s">
        <v>71</v>
      </c>
      <c r="I14" s="63" t="s">
        <v>64</v>
      </c>
      <c r="J14" s="65" t="s">
        <v>81</v>
      </c>
      <c r="K14" s="67" t="s">
        <v>717</v>
      </c>
      <c r="L14" s="68">
        <v>29346700</v>
      </c>
      <c r="M14" s="63" t="s">
        <v>66</v>
      </c>
      <c r="N14" s="67" t="s">
        <v>718</v>
      </c>
      <c r="O14" s="67">
        <v>84457585</v>
      </c>
      <c r="P14" s="64">
        <v>28</v>
      </c>
      <c r="Q14" s="71">
        <v>45670</v>
      </c>
      <c r="R14" s="67">
        <v>5573604000</v>
      </c>
      <c r="S14" s="71">
        <v>45671</v>
      </c>
      <c r="T14" s="68">
        <v>29346700</v>
      </c>
      <c r="U14" s="64" t="s">
        <v>65</v>
      </c>
      <c r="V14" s="68">
        <v>85455983</v>
      </c>
      <c r="W14" s="107" t="s">
        <v>697</v>
      </c>
      <c r="X14" s="69">
        <v>45671</v>
      </c>
      <c r="Y14" s="69">
        <v>45671</v>
      </c>
      <c r="Z14" s="69" t="s">
        <v>73</v>
      </c>
      <c r="AA14" s="69">
        <v>45808</v>
      </c>
      <c r="AB14" s="92">
        <f t="shared" si="0"/>
        <v>137</v>
      </c>
      <c r="AC14" s="64">
        <v>0</v>
      </c>
      <c r="AD14" s="64">
        <v>0</v>
      </c>
      <c r="AE14" s="64">
        <v>0</v>
      </c>
      <c r="AF14" s="70" t="s">
        <v>73</v>
      </c>
      <c r="AG14" s="92">
        <f t="shared" si="1"/>
        <v>0</v>
      </c>
      <c r="AH14" s="64">
        <v>0</v>
      </c>
      <c r="AI14" s="68">
        <v>0</v>
      </c>
      <c r="AJ14" s="64" t="s">
        <v>73</v>
      </c>
      <c r="AK14" s="71" t="s">
        <v>73</v>
      </c>
      <c r="AL14" s="64">
        <v>0</v>
      </c>
      <c r="AM14" s="71" t="s">
        <v>73</v>
      </c>
      <c r="AN14" s="71" t="s">
        <v>73</v>
      </c>
      <c r="AO14" s="71" t="s">
        <v>73</v>
      </c>
      <c r="AP14" s="92">
        <f t="shared" si="2"/>
        <v>0</v>
      </c>
      <c r="AQ14" s="92">
        <f t="shared" si="3"/>
        <v>29346700</v>
      </c>
      <c r="AR14" s="64" t="s">
        <v>65</v>
      </c>
      <c r="AS14" s="68">
        <v>29346700</v>
      </c>
      <c r="AT14" s="64" t="s">
        <v>215</v>
      </c>
      <c r="AU14" s="68">
        <v>0</v>
      </c>
      <c r="AV14" s="72" t="s">
        <v>73</v>
      </c>
      <c r="AW14" s="171">
        <v>10746700</v>
      </c>
      <c r="AX14" s="74">
        <f t="shared" si="4"/>
        <v>18600000</v>
      </c>
      <c r="AY14" s="75">
        <f t="shared" si="5"/>
        <v>0.36619790300101884</v>
      </c>
      <c r="AZ14" s="76">
        <v>0.36619790300101884</v>
      </c>
      <c r="BA14" s="72" t="s">
        <v>73</v>
      </c>
      <c r="BB14" s="64" t="s">
        <v>123</v>
      </c>
      <c r="BC14" s="67" t="s">
        <v>714</v>
      </c>
      <c r="BD14" s="63" t="s">
        <v>65</v>
      </c>
      <c r="BE14" s="63" t="s">
        <v>65</v>
      </c>
    </row>
    <row r="15" spans="1:74" x14ac:dyDescent="0.25">
      <c r="B15" s="63">
        <v>2025</v>
      </c>
      <c r="C15" s="63">
        <v>891780111</v>
      </c>
      <c r="D15" s="63" t="s">
        <v>63</v>
      </c>
      <c r="E15" s="64" t="s">
        <v>719</v>
      </c>
      <c r="F15" s="64" t="s">
        <v>720</v>
      </c>
      <c r="G15" s="64">
        <v>0</v>
      </c>
      <c r="H15" s="64" t="s">
        <v>71</v>
      </c>
      <c r="I15" s="63" t="s">
        <v>64</v>
      </c>
      <c r="J15" s="65" t="s">
        <v>81</v>
      </c>
      <c r="K15" s="67" t="s">
        <v>721</v>
      </c>
      <c r="L15" s="68">
        <v>17925200</v>
      </c>
      <c r="M15" s="63" t="s">
        <v>66</v>
      </c>
      <c r="N15" s="67" t="s">
        <v>722</v>
      </c>
      <c r="O15" s="67">
        <v>1020757081</v>
      </c>
      <c r="P15" s="64">
        <v>28</v>
      </c>
      <c r="Q15" s="71">
        <v>45670</v>
      </c>
      <c r="R15" s="67">
        <v>5573604000</v>
      </c>
      <c r="S15" s="71">
        <v>45671</v>
      </c>
      <c r="T15" s="68">
        <v>17925200</v>
      </c>
      <c r="U15" s="64" t="s">
        <v>65</v>
      </c>
      <c r="V15" s="68">
        <v>85455983</v>
      </c>
      <c r="W15" s="107" t="s">
        <v>697</v>
      </c>
      <c r="X15" s="69">
        <v>45671</v>
      </c>
      <c r="Y15" s="69">
        <v>45671</v>
      </c>
      <c r="Z15" s="69" t="s">
        <v>73</v>
      </c>
      <c r="AA15" s="69">
        <v>45808</v>
      </c>
      <c r="AB15" s="92">
        <f t="shared" si="0"/>
        <v>137</v>
      </c>
      <c r="AC15" s="64">
        <v>0</v>
      </c>
      <c r="AD15" s="64">
        <v>0</v>
      </c>
      <c r="AE15" s="64">
        <v>0</v>
      </c>
      <c r="AF15" s="70" t="s">
        <v>73</v>
      </c>
      <c r="AG15" s="92">
        <f t="shared" si="1"/>
        <v>0</v>
      </c>
      <c r="AH15" s="64">
        <v>0</v>
      </c>
      <c r="AI15" s="68">
        <v>0</v>
      </c>
      <c r="AJ15" s="64" t="s">
        <v>73</v>
      </c>
      <c r="AK15" s="71" t="s">
        <v>73</v>
      </c>
      <c r="AL15" s="64">
        <v>0</v>
      </c>
      <c r="AM15" s="71" t="s">
        <v>73</v>
      </c>
      <c r="AN15" s="71" t="s">
        <v>73</v>
      </c>
      <c r="AO15" s="71" t="s">
        <v>73</v>
      </c>
      <c r="AP15" s="92">
        <f t="shared" si="2"/>
        <v>0</v>
      </c>
      <c r="AQ15" s="92">
        <f t="shared" si="3"/>
        <v>17925200</v>
      </c>
      <c r="AR15" s="64" t="s">
        <v>65</v>
      </c>
      <c r="AS15" s="68">
        <v>17925200</v>
      </c>
      <c r="AT15" s="64" t="s">
        <v>215</v>
      </c>
      <c r="AU15" s="68">
        <v>0</v>
      </c>
      <c r="AV15" s="72" t="s">
        <v>73</v>
      </c>
      <c r="AW15" s="171">
        <v>6564200</v>
      </c>
      <c r="AX15" s="74">
        <f t="shared" si="4"/>
        <v>11361000</v>
      </c>
      <c r="AY15" s="75">
        <f t="shared" si="5"/>
        <v>0.36619954031196306</v>
      </c>
      <c r="AZ15" s="76">
        <v>0.36619954031196306</v>
      </c>
      <c r="BA15" s="72" t="s">
        <v>73</v>
      </c>
      <c r="BB15" s="64" t="s">
        <v>123</v>
      </c>
      <c r="BC15" s="67" t="s">
        <v>723</v>
      </c>
      <c r="BD15" s="63" t="s">
        <v>65</v>
      </c>
      <c r="BE15" s="63" t="s">
        <v>65</v>
      </c>
    </row>
    <row r="16" spans="1:74" x14ac:dyDescent="0.25">
      <c r="B16" s="63">
        <v>2025</v>
      </c>
      <c r="C16" s="63">
        <v>891780111</v>
      </c>
      <c r="D16" s="63" t="s">
        <v>63</v>
      </c>
      <c r="E16" s="64" t="s">
        <v>724</v>
      </c>
      <c r="F16" s="64" t="s">
        <v>725</v>
      </c>
      <c r="G16" s="64">
        <v>0</v>
      </c>
      <c r="H16" s="64" t="s">
        <v>71</v>
      </c>
      <c r="I16" s="63" t="s">
        <v>64</v>
      </c>
      <c r="J16" s="65" t="s">
        <v>81</v>
      </c>
      <c r="K16" s="67" t="s">
        <v>726</v>
      </c>
      <c r="L16" s="68">
        <v>16434200</v>
      </c>
      <c r="M16" s="63" t="s">
        <v>66</v>
      </c>
      <c r="N16" s="67" t="s">
        <v>727</v>
      </c>
      <c r="O16" s="67">
        <v>1045726836</v>
      </c>
      <c r="P16" s="64">
        <v>28</v>
      </c>
      <c r="Q16" s="71">
        <v>45670</v>
      </c>
      <c r="R16" s="67">
        <v>5573604000</v>
      </c>
      <c r="S16" s="71">
        <v>45671</v>
      </c>
      <c r="T16" s="68">
        <v>16434200</v>
      </c>
      <c r="U16" s="64" t="s">
        <v>65</v>
      </c>
      <c r="V16" s="68">
        <v>12621405</v>
      </c>
      <c r="W16" s="107" t="s">
        <v>708</v>
      </c>
      <c r="X16" s="69">
        <v>45671</v>
      </c>
      <c r="Y16" s="69">
        <v>45671</v>
      </c>
      <c r="Z16" s="69" t="s">
        <v>73</v>
      </c>
      <c r="AA16" s="69">
        <v>45808</v>
      </c>
      <c r="AB16" s="92">
        <f t="shared" si="0"/>
        <v>137</v>
      </c>
      <c r="AC16" s="64">
        <v>0</v>
      </c>
      <c r="AD16" s="64">
        <v>0</v>
      </c>
      <c r="AE16" s="64">
        <v>0</v>
      </c>
      <c r="AF16" s="70" t="s">
        <v>73</v>
      </c>
      <c r="AG16" s="92">
        <f t="shared" si="1"/>
        <v>0</v>
      </c>
      <c r="AH16" s="64">
        <v>0</v>
      </c>
      <c r="AI16" s="68">
        <v>0</v>
      </c>
      <c r="AJ16" s="64" t="s">
        <v>73</v>
      </c>
      <c r="AK16" s="71" t="s">
        <v>73</v>
      </c>
      <c r="AL16" s="64">
        <v>0</v>
      </c>
      <c r="AM16" s="71" t="s">
        <v>73</v>
      </c>
      <c r="AN16" s="71" t="s">
        <v>73</v>
      </c>
      <c r="AO16" s="71" t="s">
        <v>73</v>
      </c>
      <c r="AP16" s="92">
        <f t="shared" si="2"/>
        <v>0</v>
      </c>
      <c r="AQ16" s="92">
        <f t="shared" si="3"/>
        <v>16434200</v>
      </c>
      <c r="AR16" s="64" t="s">
        <v>65</v>
      </c>
      <c r="AS16" s="68">
        <v>16434200</v>
      </c>
      <c r="AT16" s="64" t="s">
        <v>215</v>
      </c>
      <c r="AU16" s="68">
        <v>0</v>
      </c>
      <c r="AV16" s="72" t="s">
        <v>73</v>
      </c>
      <c r="AW16" s="171">
        <v>6018200</v>
      </c>
      <c r="AX16" s="74">
        <f t="shared" si="4"/>
        <v>10416000</v>
      </c>
      <c r="AY16" s="75">
        <f t="shared" si="5"/>
        <v>0.36619975417117961</v>
      </c>
      <c r="AZ16" s="76">
        <v>0.36619975417117961</v>
      </c>
      <c r="BA16" s="72" t="s">
        <v>73</v>
      </c>
      <c r="BB16" s="64" t="s">
        <v>123</v>
      </c>
      <c r="BC16" s="67" t="s">
        <v>728</v>
      </c>
      <c r="BD16" s="63" t="s">
        <v>65</v>
      </c>
      <c r="BE16" s="63" t="s">
        <v>65</v>
      </c>
    </row>
    <row r="17" spans="2:57" x14ac:dyDescent="0.25">
      <c r="B17" s="63">
        <v>2025</v>
      </c>
      <c r="C17" s="63">
        <v>891780111</v>
      </c>
      <c r="D17" s="63" t="s">
        <v>63</v>
      </c>
      <c r="E17" s="64" t="s">
        <v>729</v>
      </c>
      <c r="F17" s="64" t="s">
        <v>730</v>
      </c>
      <c r="G17" s="64">
        <v>0</v>
      </c>
      <c r="H17" s="64" t="s">
        <v>71</v>
      </c>
      <c r="I17" s="63" t="s">
        <v>64</v>
      </c>
      <c r="J17" s="65" t="s">
        <v>81</v>
      </c>
      <c r="K17" s="67" t="s">
        <v>731</v>
      </c>
      <c r="L17" s="68">
        <v>12543400</v>
      </c>
      <c r="M17" s="63" t="s">
        <v>66</v>
      </c>
      <c r="N17" s="67" t="s">
        <v>732</v>
      </c>
      <c r="O17" s="67">
        <v>1043020726</v>
      </c>
      <c r="P17" s="64">
        <v>27</v>
      </c>
      <c r="Q17" s="71">
        <v>45670</v>
      </c>
      <c r="R17" s="67">
        <v>2494141000</v>
      </c>
      <c r="S17" s="71">
        <v>45671</v>
      </c>
      <c r="T17" s="68">
        <v>12543400</v>
      </c>
      <c r="U17" s="64" t="s">
        <v>65</v>
      </c>
      <c r="V17" s="68">
        <v>84452087</v>
      </c>
      <c r="W17" s="107" t="s">
        <v>733</v>
      </c>
      <c r="X17" s="69">
        <v>45671</v>
      </c>
      <c r="Y17" s="69">
        <v>45671</v>
      </c>
      <c r="Z17" s="69" t="s">
        <v>73</v>
      </c>
      <c r="AA17" s="69">
        <v>45808</v>
      </c>
      <c r="AB17" s="92">
        <f t="shared" si="0"/>
        <v>137</v>
      </c>
      <c r="AC17" s="64">
        <v>0</v>
      </c>
      <c r="AD17" s="64">
        <v>0</v>
      </c>
      <c r="AE17" s="64">
        <v>0</v>
      </c>
      <c r="AF17" s="70" t="s">
        <v>73</v>
      </c>
      <c r="AG17" s="92">
        <f t="shared" si="1"/>
        <v>0</v>
      </c>
      <c r="AH17" s="64">
        <v>0</v>
      </c>
      <c r="AI17" s="68">
        <v>0</v>
      </c>
      <c r="AJ17" s="64" t="s">
        <v>73</v>
      </c>
      <c r="AK17" s="71" t="s">
        <v>73</v>
      </c>
      <c r="AL17" s="64">
        <v>0</v>
      </c>
      <c r="AM17" s="71" t="s">
        <v>73</v>
      </c>
      <c r="AN17" s="71" t="s">
        <v>73</v>
      </c>
      <c r="AO17" s="71" t="s">
        <v>73</v>
      </c>
      <c r="AP17" s="92">
        <f t="shared" si="2"/>
        <v>0</v>
      </c>
      <c r="AQ17" s="92">
        <f t="shared" si="3"/>
        <v>12543400</v>
      </c>
      <c r="AR17" s="64" t="s">
        <v>65</v>
      </c>
      <c r="AS17" s="68">
        <v>12543400</v>
      </c>
      <c r="AT17" s="64" t="s">
        <v>215</v>
      </c>
      <c r="AU17" s="68">
        <v>0</v>
      </c>
      <c r="AV17" s="72" t="s">
        <v>73</v>
      </c>
      <c r="AW17" s="171">
        <v>4593400</v>
      </c>
      <c r="AX17" s="74">
        <f t="shared" si="4"/>
        <v>7950000</v>
      </c>
      <c r="AY17" s="75">
        <f t="shared" si="5"/>
        <v>0.36620055168455123</v>
      </c>
      <c r="AZ17" s="76">
        <v>0.36620055168455123</v>
      </c>
      <c r="BA17" s="72" t="s">
        <v>73</v>
      </c>
      <c r="BB17" s="64" t="s">
        <v>123</v>
      </c>
      <c r="BC17" s="67" t="s">
        <v>734</v>
      </c>
      <c r="BD17" s="63" t="s">
        <v>65</v>
      </c>
      <c r="BE17" s="63" t="s">
        <v>65</v>
      </c>
    </row>
    <row r="18" spans="2:57" x14ac:dyDescent="0.25">
      <c r="B18" s="63">
        <v>2025</v>
      </c>
      <c r="C18" s="63">
        <v>891780111</v>
      </c>
      <c r="D18" s="63" t="s">
        <v>63</v>
      </c>
      <c r="E18" s="64" t="s">
        <v>735</v>
      </c>
      <c r="F18" s="64" t="s">
        <v>736</v>
      </c>
      <c r="G18" s="64">
        <v>0</v>
      </c>
      <c r="H18" s="64" t="s">
        <v>71</v>
      </c>
      <c r="I18" s="63" t="s">
        <v>64</v>
      </c>
      <c r="J18" s="65" t="s">
        <v>81</v>
      </c>
      <c r="K18" s="67" t="s">
        <v>737</v>
      </c>
      <c r="L18" s="68">
        <v>16434200</v>
      </c>
      <c r="M18" s="63" t="s">
        <v>66</v>
      </c>
      <c r="N18" s="67" t="s">
        <v>738</v>
      </c>
      <c r="O18" s="67">
        <v>1082931831</v>
      </c>
      <c r="P18" s="64">
        <v>28</v>
      </c>
      <c r="Q18" s="71">
        <v>45670</v>
      </c>
      <c r="R18" s="67">
        <v>5573604000</v>
      </c>
      <c r="S18" s="71">
        <v>45672</v>
      </c>
      <c r="T18" s="68">
        <v>16434200</v>
      </c>
      <c r="U18" s="64" t="s">
        <v>65</v>
      </c>
      <c r="V18" s="68">
        <v>93400727</v>
      </c>
      <c r="W18" s="107" t="s">
        <v>739</v>
      </c>
      <c r="X18" s="69">
        <v>45672</v>
      </c>
      <c r="Y18" s="69">
        <v>45672</v>
      </c>
      <c r="Z18" s="69" t="s">
        <v>73</v>
      </c>
      <c r="AA18" s="69">
        <v>45808</v>
      </c>
      <c r="AB18" s="92">
        <f t="shared" si="0"/>
        <v>136</v>
      </c>
      <c r="AC18" s="64">
        <v>0</v>
      </c>
      <c r="AD18" s="64">
        <v>0</v>
      </c>
      <c r="AE18" s="64">
        <v>0</v>
      </c>
      <c r="AF18" s="70" t="s">
        <v>73</v>
      </c>
      <c r="AG18" s="92">
        <f t="shared" si="1"/>
        <v>0</v>
      </c>
      <c r="AH18" s="64">
        <v>0</v>
      </c>
      <c r="AI18" s="68">
        <v>0</v>
      </c>
      <c r="AJ18" s="64" t="s">
        <v>73</v>
      </c>
      <c r="AK18" s="71" t="s">
        <v>73</v>
      </c>
      <c r="AL18" s="64">
        <v>0</v>
      </c>
      <c r="AM18" s="71" t="s">
        <v>73</v>
      </c>
      <c r="AN18" s="71" t="s">
        <v>73</v>
      </c>
      <c r="AO18" s="71" t="s">
        <v>73</v>
      </c>
      <c r="AP18" s="92">
        <f t="shared" si="2"/>
        <v>0</v>
      </c>
      <c r="AQ18" s="92">
        <f t="shared" si="3"/>
        <v>16434200</v>
      </c>
      <c r="AR18" s="64" t="s">
        <v>65</v>
      </c>
      <c r="AS18" s="68">
        <v>16434200</v>
      </c>
      <c r="AT18" s="64" t="s">
        <v>215</v>
      </c>
      <c r="AU18" s="68">
        <v>0</v>
      </c>
      <c r="AV18" s="72" t="s">
        <v>73</v>
      </c>
      <c r="AW18" s="171">
        <v>6018200</v>
      </c>
      <c r="AX18" s="74">
        <f t="shared" si="4"/>
        <v>10416000</v>
      </c>
      <c r="AY18" s="75">
        <f t="shared" si="5"/>
        <v>0.36619975417117961</v>
      </c>
      <c r="AZ18" s="76">
        <v>0.36619975417117961</v>
      </c>
      <c r="BA18" s="72" t="s">
        <v>73</v>
      </c>
      <c r="BB18" s="64" t="s">
        <v>123</v>
      </c>
      <c r="BC18" s="67" t="s">
        <v>740</v>
      </c>
      <c r="BD18" s="63" t="s">
        <v>65</v>
      </c>
      <c r="BE18" s="63" t="s">
        <v>65</v>
      </c>
    </row>
    <row r="19" spans="2:57" x14ac:dyDescent="0.25">
      <c r="B19" s="63">
        <v>2025</v>
      </c>
      <c r="C19" s="63">
        <v>891780111</v>
      </c>
      <c r="D19" s="63" t="s">
        <v>63</v>
      </c>
      <c r="E19" s="64" t="s">
        <v>741</v>
      </c>
      <c r="F19" s="64" t="s">
        <v>742</v>
      </c>
      <c r="G19" s="64">
        <v>0</v>
      </c>
      <c r="H19" s="64" t="s">
        <v>71</v>
      </c>
      <c r="I19" s="63" t="s">
        <v>64</v>
      </c>
      <c r="J19" s="65" t="s">
        <v>81</v>
      </c>
      <c r="K19" s="67" t="s">
        <v>743</v>
      </c>
      <c r="L19" s="68">
        <v>16434200</v>
      </c>
      <c r="M19" s="63" t="s">
        <v>66</v>
      </c>
      <c r="N19" s="67" t="s">
        <v>744</v>
      </c>
      <c r="O19" s="67">
        <v>1082944543</v>
      </c>
      <c r="P19" s="64">
        <v>28</v>
      </c>
      <c r="Q19" s="71">
        <v>45670</v>
      </c>
      <c r="R19" s="67">
        <v>5573604000</v>
      </c>
      <c r="S19" s="71">
        <v>45672</v>
      </c>
      <c r="T19" s="68">
        <v>16434200</v>
      </c>
      <c r="U19" s="64" t="s">
        <v>65</v>
      </c>
      <c r="V19" s="68">
        <v>93400727</v>
      </c>
      <c r="W19" s="107" t="s">
        <v>739</v>
      </c>
      <c r="X19" s="69">
        <v>45672</v>
      </c>
      <c r="Y19" s="69">
        <v>45672</v>
      </c>
      <c r="Z19" s="69" t="s">
        <v>73</v>
      </c>
      <c r="AA19" s="69">
        <v>45808</v>
      </c>
      <c r="AB19" s="92">
        <f t="shared" si="0"/>
        <v>136</v>
      </c>
      <c r="AC19" s="64">
        <v>0</v>
      </c>
      <c r="AD19" s="64">
        <v>0</v>
      </c>
      <c r="AE19" s="64">
        <v>0</v>
      </c>
      <c r="AF19" s="70" t="s">
        <v>73</v>
      </c>
      <c r="AG19" s="92">
        <f t="shared" si="1"/>
        <v>0</v>
      </c>
      <c r="AH19" s="64">
        <v>0</v>
      </c>
      <c r="AI19" s="68">
        <v>0</v>
      </c>
      <c r="AJ19" s="64" t="s">
        <v>73</v>
      </c>
      <c r="AK19" s="71" t="s">
        <v>73</v>
      </c>
      <c r="AL19" s="64">
        <v>0</v>
      </c>
      <c r="AM19" s="71" t="s">
        <v>73</v>
      </c>
      <c r="AN19" s="71" t="s">
        <v>73</v>
      </c>
      <c r="AO19" s="71" t="s">
        <v>73</v>
      </c>
      <c r="AP19" s="92">
        <f t="shared" si="2"/>
        <v>0</v>
      </c>
      <c r="AQ19" s="92">
        <f t="shared" si="3"/>
        <v>16434200</v>
      </c>
      <c r="AR19" s="64" t="s">
        <v>65</v>
      </c>
      <c r="AS19" s="68">
        <v>16434200</v>
      </c>
      <c r="AT19" s="64" t="s">
        <v>215</v>
      </c>
      <c r="AU19" s="68">
        <v>0</v>
      </c>
      <c r="AV19" s="72" t="s">
        <v>73</v>
      </c>
      <c r="AW19" s="171">
        <v>6018200</v>
      </c>
      <c r="AX19" s="74">
        <f t="shared" si="4"/>
        <v>10416000</v>
      </c>
      <c r="AY19" s="75">
        <f t="shared" si="5"/>
        <v>0.36619975417117961</v>
      </c>
      <c r="AZ19" s="76">
        <v>0.36619975417117961</v>
      </c>
      <c r="BA19" s="72" t="s">
        <v>73</v>
      </c>
      <c r="BB19" s="64" t="s">
        <v>123</v>
      </c>
      <c r="BC19" s="67" t="s">
        <v>745</v>
      </c>
      <c r="BD19" s="63" t="s">
        <v>65</v>
      </c>
      <c r="BE19" s="63" t="s">
        <v>65</v>
      </c>
    </row>
    <row r="20" spans="2:57" x14ac:dyDescent="0.25">
      <c r="B20" s="63">
        <v>2025</v>
      </c>
      <c r="C20" s="63">
        <v>891780111</v>
      </c>
      <c r="D20" s="63" t="s">
        <v>63</v>
      </c>
      <c r="E20" s="64" t="s">
        <v>746</v>
      </c>
      <c r="F20" s="64" t="s">
        <v>747</v>
      </c>
      <c r="G20" s="64">
        <v>0</v>
      </c>
      <c r="H20" s="64" t="s">
        <v>71</v>
      </c>
      <c r="I20" s="63" t="s">
        <v>64</v>
      </c>
      <c r="J20" s="65" t="s">
        <v>81</v>
      </c>
      <c r="K20" s="67" t="s">
        <v>748</v>
      </c>
      <c r="L20" s="68">
        <v>17360000</v>
      </c>
      <c r="M20" s="63" t="s">
        <v>66</v>
      </c>
      <c r="N20" s="67" t="s">
        <v>749</v>
      </c>
      <c r="O20" s="67">
        <v>1082941397</v>
      </c>
      <c r="P20" s="64">
        <v>28</v>
      </c>
      <c r="Q20" s="71">
        <v>45670</v>
      </c>
      <c r="R20" s="67">
        <v>5573604000</v>
      </c>
      <c r="S20" s="71">
        <v>45672</v>
      </c>
      <c r="T20" s="68">
        <v>17360000</v>
      </c>
      <c r="U20" s="64" t="s">
        <v>65</v>
      </c>
      <c r="V20" s="68">
        <v>57435262</v>
      </c>
      <c r="W20" s="107" t="s">
        <v>750</v>
      </c>
      <c r="X20" s="69">
        <v>45672</v>
      </c>
      <c r="Y20" s="69">
        <v>45672</v>
      </c>
      <c r="Z20" s="69" t="s">
        <v>73</v>
      </c>
      <c r="AA20" s="69">
        <v>45808</v>
      </c>
      <c r="AB20" s="92">
        <f t="shared" si="0"/>
        <v>136</v>
      </c>
      <c r="AC20" s="64">
        <v>0</v>
      </c>
      <c r="AD20" s="64">
        <v>0</v>
      </c>
      <c r="AE20" s="64">
        <v>0</v>
      </c>
      <c r="AF20" s="70" t="s">
        <v>73</v>
      </c>
      <c r="AG20" s="92">
        <f t="shared" si="1"/>
        <v>0</v>
      </c>
      <c r="AH20" s="64">
        <v>0</v>
      </c>
      <c r="AI20" s="68">
        <v>0</v>
      </c>
      <c r="AJ20" s="64" t="s">
        <v>73</v>
      </c>
      <c r="AK20" s="71" t="s">
        <v>73</v>
      </c>
      <c r="AL20" s="64">
        <v>0</v>
      </c>
      <c r="AM20" s="71" t="s">
        <v>73</v>
      </c>
      <c r="AN20" s="71" t="s">
        <v>73</v>
      </c>
      <c r="AO20" s="71" t="s">
        <v>73</v>
      </c>
      <c r="AP20" s="92">
        <f t="shared" si="2"/>
        <v>0</v>
      </c>
      <c r="AQ20" s="92">
        <f t="shared" si="3"/>
        <v>17360000</v>
      </c>
      <c r="AR20" s="64" t="s">
        <v>65</v>
      </c>
      <c r="AS20" s="68">
        <v>17360000</v>
      </c>
      <c r="AT20" s="64" t="s">
        <v>215</v>
      </c>
      <c r="AU20" s="68">
        <v>0</v>
      </c>
      <c r="AV20" s="72" t="s">
        <v>73</v>
      </c>
      <c r="AW20" s="171">
        <v>6944000</v>
      </c>
      <c r="AX20" s="74">
        <f t="shared" si="4"/>
        <v>10416000</v>
      </c>
      <c r="AY20" s="75">
        <f t="shared" si="5"/>
        <v>0.4</v>
      </c>
      <c r="AZ20" s="76">
        <v>0.4</v>
      </c>
      <c r="BA20" s="72" t="s">
        <v>73</v>
      </c>
      <c r="BB20" s="64" t="s">
        <v>123</v>
      </c>
      <c r="BC20" s="67" t="s">
        <v>751</v>
      </c>
      <c r="BD20" s="63" t="s">
        <v>65</v>
      </c>
      <c r="BE20" s="63" t="s">
        <v>65</v>
      </c>
    </row>
    <row r="21" spans="2:57" x14ac:dyDescent="0.25">
      <c r="B21" s="63">
        <v>2025</v>
      </c>
      <c r="C21" s="63">
        <v>891780111</v>
      </c>
      <c r="D21" s="63" t="s">
        <v>63</v>
      </c>
      <c r="E21" s="64" t="s">
        <v>752</v>
      </c>
      <c r="F21" s="64" t="s">
        <v>753</v>
      </c>
      <c r="G21" s="64">
        <v>0</v>
      </c>
      <c r="H21" s="64" t="s">
        <v>71</v>
      </c>
      <c r="I21" s="63" t="s">
        <v>64</v>
      </c>
      <c r="J21" s="65" t="s">
        <v>81</v>
      </c>
      <c r="K21" s="67" t="s">
        <v>754</v>
      </c>
      <c r="L21" s="68">
        <v>10650000</v>
      </c>
      <c r="M21" s="63" t="s">
        <v>66</v>
      </c>
      <c r="N21" s="67" t="s">
        <v>755</v>
      </c>
      <c r="O21" s="67">
        <v>1083023147</v>
      </c>
      <c r="P21" s="64">
        <v>27</v>
      </c>
      <c r="Q21" s="71">
        <v>45670</v>
      </c>
      <c r="R21" s="67">
        <v>2494141000</v>
      </c>
      <c r="S21" s="71">
        <v>45672</v>
      </c>
      <c r="T21" s="68">
        <v>10650000</v>
      </c>
      <c r="U21" s="64" t="s">
        <v>65</v>
      </c>
      <c r="V21" s="68">
        <v>93400727</v>
      </c>
      <c r="W21" s="107" t="s">
        <v>739</v>
      </c>
      <c r="X21" s="69">
        <v>45672</v>
      </c>
      <c r="Y21" s="69">
        <v>45672</v>
      </c>
      <c r="Z21" s="69" t="s">
        <v>73</v>
      </c>
      <c r="AA21" s="69">
        <v>45808</v>
      </c>
      <c r="AB21" s="92">
        <f t="shared" si="0"/>
        <v>136</v>
      </c>
      <c r="AC21" s="64">
        <v>0</v>
      </c>
      <c r="AD21" s="64">
        <v>0</v>
      </c>
      <c r="AE21" s="64">
        <v>0</v>
      </c>
      <c r="AF21" s="70" t="s">
        <v>73</v>
      </c>
      <c r="AG21" s="92">
        <f t="shared" si="1"/>
        <v>0</v>
      </c>
      <c r="AH21" s="64">
        <v>0</v>
      </c>
      <c r="AI21" s="68">
        <v>0</v>
      </c>
      <c r="AJ21" s="64" t="s">
        <v>73</v>
      </c>
      <c r="AK21" s="71" t="s">
        <v>73</v>
      </c>
      <c r="AL21" s="64">
        <v>0</v>
      </c>
      <c r="AM21" s="71" t="s">
        <v>73</v>
      </c>
      <c r="AN21" s="71" t="s">
        <v>73</v>
      </c>
      <c r="AO21" s="71" t="s">
        <v>73</v>
      </c>
      <c r="AP21" s="92">
        <f t="shared" si="2"/>
        <v>0</v>
      </c>
      <c r="AQ21" s="92">
        <f t="shared" si="3"/>
        <v>10650000</v>
      </c>
      <c r="AR21" s="64" t="s">
        <v>65</v>
      </c>
      <c r="AS21" s="68">
        <v>10650000</v>
      </c>
      <c r="AT21" s="64" t="s">
        <v>215</v>
      </c>
      <c r="AU21" s="68">
        <v>0</v>
      </c>
      <c r="AV21" s="72" t="s">
        <v>73</v>
      </c>
      <c r="AW21" s="171">
        <v>3900000</v>
      </c>
      <c r="AX21" s="74">
        <f t="shared" si="4"/>
        <v>6750000</v>
      </c>
      <c r="AY21" s="75">
        <f t="shared" si="5"/>
        <v>0.36619718309859156</v>
      </c>
      <c r="AZ21" s="76">
        <v>0.36619718309859156</v>
      </c>
      <c r="BA21" s="72" t="s">
        <v>73</v>
      </c>
      <c r="BB21" s="64" t="s">
        <v>123</v>
      </c>
      <c r="BC21" s="67" t="s">
        <v>756</v>
      </c>
      <c r="BD21" s="63" t="s">
        <v>65</v>
      </c>
      <c r="BE21" s="63" t="s">
        <v>65</v>
      </c>
    </row>
    <row r="22" spans="2:57" x14ac:dyDescent="0.25">
      <c r="B22" s="63">
        <v>2025</v>
      </c>
      <c r="C22" s="63">
        <v>891780111</v>
      </c>
      <c r="D22" s="63" t="s">
        <v>63</v>
      </c>
      <c r="E22" s="64" t="s">
        <v>757</v>
      </c>
      <c r="F22" s="64" t="s">
        <v>758</v>
      </c>
      <c r="G22" s="64">
        <v>0</v>
      </c>
      <c r="H22" s="64" t="s">
        <v>71</v>
      </c>
      <c r="I22" s="63" t="s">
        <v>64</v>
      </c>
      <c r="J22" s="65" t="s">
        <v>81</v>
      </c>
      <c r="K22" s="67" t="s">
        <v>759</v>
      </c>
      <c r="L22" s="68">
        <v>14938400</v>
      </c>
      <c r="M22" s="63" t="s">
        <v>66</v>
      </c>
      <c r="N22" s="67" t="s">
        <v>760</v>
      </c>
      <c r="O22" s="67">
        <v>1083038004</v>
      </c>
      <c r="P22" s="64">
        <v>28</v>
      </c>
      <c r="Q22" s="71">
        <v>45670</v>
      </c>
      <c r="R22" s="67">
        <v>5573604000</v>
      </c>
      <c r="S22" s="71">
        <v>45672</v>
      </c>
      <c r="T22" s="68">
        <v>14938400</v>
      </c>
      <c r="U22" s="64" t="s">
        <v>65</v>
      </c>
      <c r="V22" s="68">
        <v>93400727</v>
      </c>
      <c r="W22" s="107" t="s">
        <v>739</v>
      </c>
      <c r="X22" s="69">
        <v>45672</v>
      </c>
      <c r="Y22" s="69">
        <v>45672</v>
      </c>
      <c r="Z22" s="69" t="s">
        <v>73</v>
      </c>
      <c r="AA22" s="69">
        <v>45808</v>
      </c>
      <c r="AB22" s="92">
        <f t="shared" si="0"/>
        <v>136</v>
      </c>
      <c r="AC22" s="64">
        <v>0</v>
      </c>
      <c r="AD22" s="64">
        <v>0</v>
      </c>
      <c r="AE22" s="64">
        <v>0</v>
      </c>
      <c r="AF22" s="70" t="s">
        <v>73</v>
      </c>
      <c r="AG22" s="92">
        <f t="shared" si="1"/>
        <v>0</v>
      </c>
      <c r="AH22" s="64">
        <v>0</v>
      </c>
      <c r="AI22" s="68">
        <v>0</v>
      </c>
      <c r="AJ22" s="64" t="s">
        <v>73</v>
      </c>
      <c r="AK22" s="71" t="s">
        <v>73</v>
      </c>
      <c r="AL22" s="64">
        <v>0</v>
      </c>
      <c r="AM22" s="71" t="s">
        <v>73</v>
      </c>
      <c r="AN22" s="71" t="s">
        <v>73</v>
      </c>
      <c r="AO22" s="71" t="s">
        <v>73</v>
      </c>
      <c r="AP22" s="92">
        <f t="shared" si="2"/>
        <v>0</v>
      </c>
      <c r="AQ22" s="92">
        <f t="shared" si="3"/>
        <v>14938400</v>
      </c>
      <c r="AR22" s="64" t="s">
        <v>65</v>
      </c>
      <c r="AS22" s="68">
        <v>14938400</v>
      </c>
      <c r="AT22" s="64" t="s">
        <v>215</v>
      </c>
      <c r="AU22" s="68">
        <v>0</v>
      </c>
      <c r="AV22" s="72" t="s">
        <v>73</v>
      </c>
      <c r="AW22" s="171">
        <v>5470400</v>
      </c>
      <c r="AX22" s="74">
        <f t="shared" si="4"/>
        <v>9468000</v>
      </c>
      <c r="AY22" s="75">
        <f t="shared" si="5"/>
        <v>0.36619718309859156</v>
      </c>
      <c r="AZ22" s="76">
        <v>0.36619718309859156</v>
      </c>
      <c r="BA22" s="72" t="s">
        <v>73</v>
      </c>
      <c r="BB22" s="64" t="s">
        <v>123</v>
      </c>
      <c r="BC22" s="67" t="s">
        <v>761</v>
      </c>
      <c r="BD22" s="63" t="s">
        <v>65</v>
      </c>
      <c r="BE22" s="63" t="s">
        <v>65</v>
      </c>
    </row>
    <row r="23" spans="2:57" x14ac:dyDescent="0.25">
      <c r="B23" s="63">
        <v>2025</v>
      </c>
      <c r="C23" s="63">
        <v>891780111</v>
      </c>
      <c r="D23" s="63" t="s">
        <v>63</v>
      </c>
      <c r="E23" s="64" t="s">
        <v>762</v>
      </c>
      <c r="F23" s="64" t="s">
        <v>763</v>
      </c>
      <c r="G23" s="64">
        <v>0</v>
      </c>
      <c r="H23" s="64" t="s">
        <v>71</v>
      </c>
      <c r="I23" s="63" t="s">
        <v>64</v>
      </c>
      <c r="J23" s="65" t="s">
        <v>81</v>
      </c>
      <c r="K23" s="67" t="s">
        <v>764</v>
      </c>
      <c r="L23" s="68">
        <v>15971200</v>
      </c>
      <c r="M23" s="63" t="s">
        <v>66</v>
      </c>
      <c r="N23" s="67" t="s">
        <v>765</v>
      </c>
      <c r="O23" s="67">
        <v>57428933</v>
      </c>
      <c r="P23" s="64">
        <v>28</v>
      </c>
      <c r="Q23" s="71">
        <v>45670</v>
      </c>
      <c r="R23" s="67">
        <v>5573604000</v>
      </c>
      <c r="S23" s="71">
        <v>45672</v>
      </c>
      <c r="T23" s="68">
        <v>15971200</v>
      </c>
      <c r="U23" s="64" t="s">
        <v>65</v>
      </c>
      <c r="V23" s="68">
        <v>57435262</v>
      </c>
      <c r="W23" s="107" t="s">
        <v>750</v>
      </c>
      <c r="X23" s="69">
        <v>45672</v>
      </c>
      <c r="Y23" s="69">
        <v>45672</v>
      </c>
      <c r="Z23" s="69" t="s">
        <v>73</v>
      </c>
      <c r="AA23" s="69">
        <v>45808</v>
      </c>
      <c r="AB23" s="92">
        <f t="shared" si="0"/>
        <v>136</v>
      </c>
      <c r="AC23" s="64">
        <v>0</v>
      </c>
      <c r="AD23" s="64">
        <v>0</v>
      </c>
      <c r="AE23" s="64">
        <v>0</v>
      </c>
      <c r="AF23" s="70" t="s">
        <v>73</v>
      </c>
      <c r="AG23" s="92">
        <f t="shared" si="1"/>
        <v>0</v>
      </c>
      <c r="AH23" s="64">
        <v>0</v>
      </c>
      <c r="AI23" s="68">
        <v>0</v>
      </c>
      <c r="AJ23" s="64" t="s">
        <v>73</v>
      </c>
      <c r="AK23" s="71" t="s">
        <v>73</v>
      </c>
      <c r="AL23" s="64">
        <v>0</v>
      </c>
      <c r="AM23" s="71" t="s">
        <v>73</v>
      </c>
      <c r="AN23" s="71" t="s">
        <v>73</v>
      </c>
      <c r="AO23" s="71" t="s">
        <v>73</v>
      </c>
      <c r="AP23" s="92">
        <f t="shared" si="2"/>
        <v>0</v>
      </c>
      <c r="AQ23" s="92">
        <f t="shared" si="3"/>
        <v>15971200</v>
      </c>
      <c r="AR23" s="64" t="s">
        <v>65</v>
      </c>
      <c r="AS23" s="68">
        <v>15971200</v>
      </c>
      <c r="AT23" s="64" t="s">
        <v>215</v>
      </c>
      <c r="AU23" s="68">
        <v>0</v>
      </c>
      <c r="AV23" s="72" t="s">
        <v>73</v>
      </c>
      <c r="AW23" s="171">
        <v>5555200</v>
      </c>
      <c r="AX23" s="74">
        <f t="shared" si="4"/>
        <v>10416000</v>
      </c>
      <c r="AY23" s="75">
        <f t="shared" si="5"/>
        <v>0.34782608695652173</v>
      </c>
      <c r="AZ23" s="76">
        <v>0.34782608695652173</v>
      </c>
      <c r="BA23" s="72" t="s">
        <v>73</v>
      </c>
      <c r="BB23" s="64" t="s">
        <v>123</v>
      </c>
      <c r="BC23" s="67" t="s">
        <v>766</v>
      </c>
      <c r="BD23" s="63" t="s">
        <v>65</v>
      </c>
      <c r="BE23" s="63" t="s">
        <v>65</v>
      </c>
    </row>
    <row r="24" spans="2:57" x14ac:dyDescent="0.25">
      <c r="B24" s="63">
        <v>2025</v>
      </c>
      <c r="C24" s="63">
        <v>891780111</v>
      </c>
      <c r="D24" s="63" t="s">
        <v>63</v>
      </c>
      <c r="E24" s="64" t="s">
        <v>767</v>
      </c>
      <c r="F24" s="64" t="s">
        <v>768</v>
      </c>
      <c r="G24" s="64">
        <v>0</v>
      </c>
      <c r="H24" s="64" t="s">
        <v>71</v>
      </c>
      <c r="I24" s="63" t="s">
        <v>64</v>
      </c>
      <c r="J24" s="65" t="s">
        <v>81</v>
      </c>
      <c r="K24" s="67" t="s">
        <v>769</v>
      </c>
      <c r="L24" s="68">
        <v>11250000</v>
      </c>
      <c r="M24" s="63" t="s">
        <v>66</v>
      </c>
      <c r="N24" s="67" t="s">
        <v>770</v>
      </c>
      <c r="O24" s="67">
        <v>7144181</v>
      </c>
      <c r="P24" s="64">
        <v>27</v>
      </c>
      <c r="Q24" s="71">
        <v>45670</v>
      </c>
      <c r="R24" s="67">
        <v>2494141000</v>
      </c>
      <c r="S24" s="71">
        <v>45672</v>
      </c>
      <c r="T24" s="68">
        <v>11250000</v>
      </c>
      <c r="U24" s="64" t="s">
        <v>65</v>
      </c>
      <c r="V24" s="68">
        <v>85459497</v>
      </c>
      <c r="W24" s="107" t="s">
        <v>771</v>
      </c>
      <c r="X24" s="69">
        <v>45672</v>
      </c>
      <c r="Y24" s="69">
        <v>45672</v>
      </c>
      <c r="Z24" s="69" t="s">
        <v>73</v>
      </c>
      <c r="AA24" s="69">
        <v>45808</v>
      </c>
      <c r="AB24" s="92">
        <f t="shared" si="0"/>
        <v>136</v>
      </c>
      <c r="AC24" s="64">
        <v>0</v>
      </c>
      <c r="AD24" s="64">
        <v>0</v>
      </c>
      <c r="AE24" s="64">
        <v>0</v>
      </c>
      <c r="AF24" s="70" t="s">
        <v>73</v>
      </c>
      <c r="AG24" s="92">
        <f t="shared" si="1"/>
        <v>0</v>
      </c>
      <c r="AH24" s="64">
        <v>0</v>
      </c>
      <c r="AI24" s="68">
        <v>0</v>
      </c>
      <c r="AJ24" s="64" t="s">
        <v>73</v>
      </c>
      <c r="AK24" s="71" t="s">
        <v>73</v>
      </c>
      <c r="AL24" s="64">
        <v>0</v>
      </c>
      <c r="AM24" s="71" t="s">
        <v>73</v>
      </c>
      <c r="AN24" s="71" t="s">
        <v>73</v>
      </c>
      <c r="AO24" s="71" t="s">
        <v>73</v>
      </c>
      <c r="AP24" s="92">
        <f t="shared" si="2"/>
        <v>0</v>
      </c>
      <c r="AQ24" s="92">
        <f t="shared" si="3"/>
        <v>11250000</v>
      </c>
      <c r="AR24" s="64" t="s">
        <v>65</v>
      </c>
      <c r="AS24" s="68">
        <v>11250000</v>
      </c>
      <c r="AT24" s="64" t="s">
        <v>215</v>
      </c>
      <c r="AU24" s="68">
        <v>0</v>
      </c>
      <c r="AV24" s="72" t="s">
        <v>73</v>
      </c>
      <c r="AW24" s="171">
        <v>4500000</v>
      </c>
      <c r="AX24" s="74">
        <f t="shared" si="4"/>
        <v>6750000</v>
      </c>
      <c r="AY24" s="75">
        <f t="shared" si="5"/>
        <v>0.4</v>
      </c>
      <c r="AZ24" s="76">
        <v>0.4</v>
      </c>
      <c r="BA24" s="72" t="s">
        <v>73</v>
      </c>
      <c r="BB24" s="64" t="s">
        <v>123</v>
      </c>
      <c r="BC24" s="67" t="s">
        <v>772</v>
      </c>
      <c r="BD24" s="63" t="s">
        <v>65</v>
      </c>
      <c r="BE24" s="63" t="s">
        <v>65</v>
      </c>
    </row>
    <row r="25" spans="2:57" x14ac:dyDescent="0.25">
      <c r="B25" s="63">
        <v>2025</v>
      </c>
      <c r="C25" s="63">
        <v>891780111</v>
      </c>
      <c r="D25" s="63" t="s">
        <v>63</v>
      </c>
      <c r="E25" s="64" t="s">
        <v>773</v>
      </c>
      <c r="F25" s="64" t="s">
        <v>774</v>
      </c>
      <c r="G25" s="64">
        <v>0</v>
      </c>
      <c r="H25" s="64" t="s">
        <v>71</v>
      </c>
      <c r="I25" s="63" t="s">
        <v>64</v>
      </c>
      <c r="J25" s="65" t="s">
        <v>81</v>
      </c>
      <c r="K25" s="67" t="s">
        <v>775</v>
      </c>
      <c r="L25" s="68">
        <v>11250000</v>
      </c>
      <c r="M25" s="63" t="s">
        <v>66</v>
      </c>
      <c r="N25" s="67" t="s">
        <v>776</v>
      </c>
      <c r="O25" s="67">
        <v>1007934124</v>
      </c>
      <c r="P25" s="64">
        <v>27</v>
      </c>
      <c r="Q25" s="71">
        <v>45670</v>
      </c>
      <c r="R25" s="67">
        <v>2494141000</v>
      </c>
      <c r="S25" s="71">
        <v>45672</v>
      </c>
      <c r="T25" s="68">
        <v>11250000</v>
      </c>
      <c r="U25" s="64" t="s">
        <v>65</v>
      </c>
      <c r="V25" s="68">
        <v>85459497</v>
      </c>
      <c r="W25" s="107" t="s">
        <v>771</v>
      </c>
      <c r="X25" s="69">
        <v>45672</v>
      </c>
      <c r="Y25" s="69">
        <v>45672</v>
      </c>
      <c r="Z25" s="69" t="s">
        <v>73</v>
      </c>
      <c r="AA25" s="69">
        <v>45808</v>
      </c>
      <c r="AB25" s="92">
        <f t="shared" si="0"/>
        <v>136</v>
      </c>
      <c r="AC25" s="64">
        <v>0</v>
      </c>
      <c r="AD25" s="64">
        <v>0</v>
      </c>
      <c r="AE25" s="64">
        <v>0</v>
      </c>
      <c r="AF25" s="70" t="s">
        <v>73</v>
      </c>
      <c r="AG25" s="92">
        <f t="shared" si="1"/>
        <v>0</v>
      </c>
      <c r="AH25" s="64">
        <v>0</v>
      </c>
      <c r="AI25" s="68">
        <v>0</v>
      </c>
      <c r="AJ25" s="64" t="s">
        <v>73</v>
      </c>
      <c r="AK25" s="71" t="s">
        <v>73</v>
      </c>
      <c r="AL25" s="64">
        <v>0</v>
      </c>
      <c r="AM25" s="71" t="s">
        <v>73</v>
      </c>
      <c r="AN25" s="71" t="s">
        <v>73</v>
      </c>
      <c r="AO25" s="71" t="s">
        <v>73</v>
      </c>
      <c r="AP25" s="92">
        <f t="shared" si="2"/>
        <v>0</v>
      </c>
      <c r="AQ25" s="92">
        <f t="shared" si="3"/>
        <v>11250000</v>
      </c>
      <c r="AR25" s="64" t="s">
        <v>65</v>
      </c>
      <c r="AS25" s="68">
        <v>11250000</v>
      </c>
      <c r="AT25" s="64" t="s">
        <v>215</v>
      </c>
      <c r="AU25" s="68">
        <v>0</v>
      </c>
      <c r="AV25" s="72" t="s">
        <v>73</v>
      </c>
      <c r="AW25" s="171">
        <v>4500000</v>
      </c>
      <c r="AX25" s="74">
        <f t="shared" si="4"/>
        <v>6750000</v>
      </c>
      <c r="AY25" s="75">
        <f t="shared" si="5"/>
        <v>0.4</v>
      </c>
      <c r="AZ25" s="76">
        <v>0.4</v>
      </c>
      <c r="BA25" s="72" t="s">
        <v>73</v>
      </c>
      <c r="BB25" s="64" t="s">
        <v>123</v>
      </c>
      <c r="BC25" s="67" t="s">
        <v>777</v>
      </c>
      <c r="BD25" s="63" t="s">
        <v>65</v>
      </c>
      <c r="BE25" s="63" t="s">
        <v>65</v>
      </c>
    </row>
    <row r="26" spans="2:57" x14ac:dyDescent="0.25">
      <c r="B26" s="63">
        <v>2025</v>
      </c>
      <c r="C26" s="63">
        <v>891780111</v>
      </c>
      <c r="D26" s="63" t="s">
        <v>63</v>
      </c>
      <c r="E26" s="64" t="s">
        <v>778</v>
      </c>
      <c r="F26" s="64" t="s">
        <v>779</v>
      </c>
      <c r="G26" s="64">
        <v>0</v>
      </c>
      <c r="H26" s="64" t="s">
        <v>71</v>
      </c>
      <c r="I26" s="63" t="s">
        <v>64</v>
      </c>
      <c r="J26" s="65" t="s">
        <v>81</v>
      </c>
      <c r="K26" s="67" t="s">
        <v>780</v>
      </c>
      <c r="L26" s="68">
        <v>11250000</v>
      </c>
      <c r="M26" s="63" t="s">
        <v>66</v>
      </c>
      <c r="N26" s="67" t="s">
        <v>781</v>
      </c>
      <c r="O26" s="67">
        <v>19619141</v>
      </c>
      <c r="P26" s="64">
        <v>27</v>
      </c>
      <c r="Q26" s="71">
        <v>45670</v>
      </c>
      <c r="R26" s="67">
        <v>2494141000</v>
      </c>
      <c r="S26" s="71">
        <v>45672</v>
      </c>
      <c r="T26" s="68">
        <v>11250000</v>
      </c>
      <c r="U26" s="64" t="s">
        <v>65</v>
      </c>
      <c r="V26" s="68">
        <v>85459497</v>
      </c>
      <c r="W26" s="107" t="s">
        <v>771</v>
      </c>
      <c r="X26" s="69">
        <v>45672</v>
      </c>
      <c r="Y26" s="69">
        <v>45672</v>
      </c>
      <c r="Z26" s="69" t="s">
        <v>73</v>
      </c>
      <c r="AA26" s="69">
        <v>45808</v>
      </c>
      <c r="AB26" s="92">
        <f t="shared" si="0"/>
        <v>136</v>
      </c>
      <c r="AC26" s="64">
        <v>0</v>
      </c>
      <c r="AD26" s="64">
        <v>0</v>
      </c>
      <c r="AE26" s="64">
        <v>0</v>
      </c>
      <c r="AF26" s="70" t="s">
        <v>73</v>
      </c>
      <c r="AG26" s="92">
        <f t="shared" si="1"/>
        <v>0</v>
      </c>
      <c r="AH26" s="64">
        <v>0</v>
      </c>
      <c r="AI26" s="68">
        <v>0</v>
      </c>
      <c r="AJ26" s="64" t="s">
        <v>73</v>
      </c>
      <c r="AK26" s="71" t="s">
        <v>73</v>
      </c>
      <c r="AL26" s="64">
        <v>0</v>
      </c>
      <c r="AM26" s="71" t="s">
        <v>73</v>
      </c>
      <c r="AN26" s="71" t="s">
        <v>73</v>
      </c>
      <c r="AO26" s="71" t="s">
        <v>73</v>
      </c>
      <c r="AP26" s="92">
        <f t="shared" si="2"/>
        <v>0</v>
      </c>
      <c r="AQ26" s="92">
        <f t="shared" si="3"/>
        <v>11250000</v>
      </c>
      <c r="AR26" s="64" t="s">
        <v>65</v>
      </c>
      <c r="AS26" s="68">
        <v>11250000</v>
      </c>
      <c r="AT26" s="64" t="s">
        <v>215</v>
      </c>
      <c r="AU26" s="68">
        <v>0</v>
      </c>
      <c r="AV26" s="72" t="s">
        <v>73</v>
      </c>
      <c r="AW26" s="171">
        <v>4500000</v>
      </c>
      <c r="AX26" s="74">
        <f t="shared" si="4"/>
        <v>6750000</v>
      </c>
      <c r="AY26" s="75">
        <f t="shared" si="5"/>
        <v>0.4</v>
      </c>
      <c r="AZ26" s="76">
        <v>0.4</v>
      </c>
      <c r="BA26" s="72" t="s">
        <v>73</v>
      </c>
      <c r="BB26" s="64" t="s">
        <v>123</v>
      </c>
      <c r="BC26" s="67" t="s">
        <v>782</v>
      </c>
      <c r="BD26" s="63" t="s">
        <v>65</v>
      </c>
      <c r="BE26" s="63" t="s">
        <v>65</v>
      </c>
    </row>
    <row r="27" spans="2:57" x14ac:dyDescent="0.25">
      <c r="B27" s="63">
        <v>2025</v>
      </c>
      <c r="C27" s="63">
        <v>891780111</v>
      </c>
      <c r="D27" s="63" t="s">
        <v>63</v>
      </c>
      <c r="E27" s="64" t="s">
        <v>783</v>
      </c>
      <c r="F27" s="64" t="s">
        <v>784</v>
      </c>
      <c r="G27" s="64">
        <v>0</v>
      </c>
      <c r="H27" s="64" t="s">
        <v>71</v>
      </c>
      <c r="I27" s="63" t="s">
        <v>64</v>
      </c>
      <c r="J27" s="65" t="s">
        <v>81</v>
      </c>
      <c r="K27" s="67" t="s">
        <v>785</v>
      </c>
      <c r="L27" s="68">
        <v>11250000</v>
      </c>
      <c r="M27" s="63" t="s">
        <v>66</v>
      </c>
      <c r="N27" s="67" t="s">
        <v>786</v>
      </c>
      <c r="O27" s="67">
        <v>12637472</v>
      </c>
      <c r="P27" s="64">
        <v>27</v>
      </c>
      <c r="Q27" s="71">
        <v>45670</v>
      </c>
      <c r="R27" s="67">
        <v>2494141000</v>
      </c>
      <c r="S27" s="71">
        <v>45672</v>
      </c>
      <c r="T27" s="68">
        <v>11250000</v>
      </c>
      <c r="U27" s="64" t="s">
        <v>65</v>
      </c>
      <c r="V27" s="68">
        <v>85459497</v>
      </c>
      <c r="W27" s="107" t="s">
        <v>771</v>
      </c>
      <c r="X27" s="69">
        <v>45672</v>
      </c>
      <c r="Y27" s="69">
        <v>45672</v>
      </c>
      <c r="Z27" s="69" t="s">
        <v>73</v>
      </c>
      <c r="AA27" s="69">
        <v>45808</v>
      </c>
      <c r="AB27" s="92">
        <f t="shared" si="0"/>
        <v>136</v>
      </c>
      <c r="AC27" s="64">
        <v>0</v>
      </c>
      <c r="AD27" s="64">
        <v>0</v>
      </c>
      <c r="AE27" s="64">
        <v>0</v>
      </c>
      <c r="AF27" s="70" t="s">
        <v>73</v>
      </c>
      <c r="AG27" s="92">
        <f t="shared" si="1"/>
        <v>0</v>
      </c>
      <c r="AH27" s="64">
        <v>0</v>
      </c>
      <c r="AI27" s="68">
        <v>0</v>
      </c>
      <c r="AJ27" s="64" t="s">
        <v>73</v>
      </c>
      <c r="AK27" s="71" t="s">
        <v>73</v>
      </c>
      <c r="AL27" s="64">
        <v>0</v>
      </c>
      <c r="AM27" s="71" t="s">
        <v>73</v>
      </c>
      <c r="AN27" s="71" t="s">
        <v>73</v>
      </c>
      <c r="AO27" s="71" t="s">
        <v>73</v>
      </c>
      <c r="AP27" s="92">
        <f t="shared" si="2"/>
        <v>0</v>
      </c>
      <c r="AQ27" s="92">
        <f t="shared" si="3"/>
        <v>11250000</v>
      </c>
      <c r="AR27" s="64" t="s">
        <v>65</v>
      </c>
      <c r="AS27" s="68">
        <v>11250000</v>
      </c>
      <c r="AT27" s="64" t="s">
        <v>215</v>
      </c>
      <c r="AU27" s="68">
        <v>0</v>
      </c>
      <c r="AV27" s="72" t="s">
        <v>73</v>
      </c>
      <c r="AW27" s="171">
        <v>4500000</v>
      </c>
      <c r="AX27" s="74">
        <f t="shared" si="4"/>
        <v>6750000</v>
      </c>
      <c r="AY27" s="75">
        <f t="shared" si="5"/>
        <v>0.4</v>
      </c>
      <c r="AZ27" s="76">
        <v>0.4</v>
      </c>
      <c r="BA27" s="72" t="s">
        <v>73</v>
      </c>
      <c r="BB27" s="64" t="s">
        <v>123</v>
      </c>
      <c r="BC27" s="67" t="s">
        <v>787</v>
      </c>
      <c r="BD27" s="63" t="s">
        <v>65</v>
      </c>
      <c r="BE27" s="63" t="s">
        <v>65</v>
      </c>
    </row>
    <row r="28" spans="2:57" x14ac:dyDescent="0.25">
      <c r="B28" s="63">
        <v>2025</v>
      </c>
      <c r="C28" s="63">
        <v>891780111</v>
      </c>
      <c r="D28" s="63" t="s">
        <v>63</v>
      </c>
      <c r="E28" s="64" t="s">
        <v>788</v>
      </c>
      <c r="F28" s="64" t="s">
        <v>789</v>
      </c>
      <c r="G28" s="64">
        <v>0</v>
      </c>
      <c r="H28" s="64" t="s">
        <v>71</v>
      </c>
      <c r="I28" s="63" t="s">
        <v>64</v>
      </c>
      <c r="J28" s="65" t="s">
        <v>81</v>
      </c>
      <c r="K28" s="67" t="s">
        <v>769</v>
      </c>
      <c r="L28" s="68">
        <v>11250000</v>
      </c>
      <c r="M28" s="63" t="s">
        <v>66</v>
      </c>
      <c r="N28" s="67" t="s">
        <v>790</v>
      </c>
      <c r="O28" s="67">
        <v>84455698</v>
      </c>
      <c r="P28" s="64">
        <v>27</v>
      </c>
      <c r="Q28" s="71">
        <v>45670</v>
      </c>
      <c r="R28" s="67">
        <v>2494141000</v>
      </c>
      <c r="S28" s="71">
        <v>45672</v>
      </c>
      <c r="T28" s="68">
        <v>11250000</v>
      </c>
      <c r="U28" s="64" t="s">
        <v>65</v>
      </c>
      <c r="V28" s="68">
        <v>85459497</v>
      </c>
      <c r="W28" s="107" t="s">
        <v>771</v>
      </c>
      <c r="X28" s="69">
        <v>45672</v>
      </c>
      <c r="Y28" s="69">
        <v>45672</v>
      </c>
      <c r="Z28" s="69" t="s">
        <v>73</v>
      </c>
      <c r="AA28" s="69">
        <v>45808</v>
      </c>
      <c r="AB28" s="92">
        <f t="shared" si="0"/>
        <v>136</v>
      </c>
      <c r="AC28" s="64">
        <v>0</v>
      </c>
      <c r="AD28" s="64">
        <v>0</v>
      </c>
      <c r="AE28" s="64">
        <v>0</v>
      </c>
      <c r="AF28" s="70" t="s">
        <v>73</v>
      </c>
      <c r="AG28" s="92">
        <f t="shared" si="1"/>
        <v>0</v>
      </c>
      <c r="AH28" s="64">
        <v>0</v>
      </c>
      <c r="AI28" s="68">
        <v>0</v>
      </c>
      <c r="AJ28" s="64" t="s">
        <v>73</v>
      </c>
      <c r="AK28" s="71" t="s">
        <v>73</v>
      </c>
      <c r="AL28" s="64">
        <v>0</v>
      </c>
      <c r="AM28" s="71" t="s">
        <v>73</v>
      </c>
      <c r="AN28" s="71" t="s">
        <v>73</v>
      </c>
      <c r="AO28" s="71" t="s">
        <v>73</v>
      </c>
      <c r="AP28" s="92">
        <f t="shared" si="2"/>
        <v>0</v>
      </c>
      <c r="AQ28" s="92">
        <f t="shared" si="3"/>
        <v>11250000</v>
      </c>
      <c r="AR28" s="64" t="s">
        <v>65</v>
      </c>
      <c r="AS28" s="68">
        <v>11250000</v>
      </c>
      <c r="AT28" s="64" t="s">
        <v>215</v>
      </c>
      <c r="AU28" s="68">
        <v>0</v>
      </c>
      <c r="AV28" s="72" t="s">
        <v>73</v>
      </c>
      <c r="AW28" s="171">
        <v>4500000</v>
      </c>
      <c r="AX28" s="74">
        <f t="shared" si="4"/>
        <v>6750000</v>
      </c>
      <c r="AY28" s="75">
        <f t="shared" si="5"/>
        <v>0.4</v>
      </c>
      <c r="AZ28" s="76">
        <v>0.4</v>
      </c>
      <c r="BA28" s="72" t="s">
        <v>73</v>
      </c>
      <c r="BB28" s="64" t="s">
        <v>123</v>
      </c>
      <c r="BC28" s="67" t="s">
        <v>791</v>
      </c>
      <c r="BD28" s="63" t="s">
        <v>65</v>
      </c>
      <c r="BE28" s="63" t="s">
        <v>65</v>
      </c>
    </row>
    <row r="29" spans="2:57" x14ac:dyDescent="0.25">
      <c r="B29" s="63">
        <v>2025</v>
      </c>
      <c r="C29" s="63">
        <v>891780111</v>
      </c>
      <c r="D29" s="63" t="s">
        <v>63</v>
      </c>
      <c r="E29" s="64" t="s">
        <v>792</v>
      </c>
      <c r="F29" s="64" t="s">
        <v>793</v>
      </c>
      <c r="G29" s="64">
        <v>0</v>
      </c>
      <c r="H29" s="64" t="s">
        <v>71</v>
      </c>
      <c r="I29" s="63" t="s">
        <v>64</v>
      </c>
      <c r="J29" s="65" t="s">
        <v>81</v>
      </c>
      <c r="K29" s="67" t="s">
        <v>769</v>
      </c>
      <c r="L29" s="68">
        <v>11250000</v>
      </c>
      <c r="M29" s="63" t="s">
        <v>66</v>
      </c>
      <c r="N29" s="67" t="s">
        <v>794</v>
      </c>
      <c r="O29" s="67">
        <v>84092041</v>
      </c>
      <c r="P29" s="64">
        <v>27</v>
      </c>
      <c r="Q29" s="71">
        <v>45670</v>
      </c>
      <c r="R29" s="67">
        <v>2494141000</v>
      </c>
      <c r="S29" s="71">
        <v>45672</v>
      </c>
      <c r="T29" s="68">
        <v>11250000</v>
      </c>
      <c r="U29" s="64" t="s">
        <v>65</v>
      </c>
      <c r="V29" s="68">
        <v>85459497</v>
      </c>
      <c r="W29" s="107" t="s">
        <v>771</v>
      </c>
      <c r="X29" s="69">
        <v>45672</v>
      </c>
      <c r="Y29" s="69">
        <v>45672</v>
      </c>
      <c r="Z29" s="69" t="s">
        <v>73</v>
      </c>
      <c r="AA29" s="69">
        <v>45808</v>
      </c>
      <c r="AB29" s="92">
        <f t="shared" si="0"/>
        <v>136</v>
      </c>
      <c r="AC29" s="64">
        <v>0</v>
      </c>
      <c r="AD29" s="64">
        <v>0</v>
      </c>
      <c r="AE29" s="64">
        <v>0</v>
      </c>
      <c r="AF29" s="70" t="s">
        <v>73</v>
      </c>
      <c r="AG29" s="92">
        <f t="shared" si="1"/>
        <v>0</v>
      </c>
      <c r="AH29" s="64">
        <v>0</v>
      </c>
      <c r="AI29" s="68">
        <v>0</v>
      </c>
      <c r="AJ29" s="64" t="s">
        <v>73</v>
      </c>
      <c r="AK29" s="71" t="s">
        <v>73</v>
      </c>
      <c r="AL29" s="64">
        <v>0</v>
      </c>
      <c r="AM29" s="71" t="s">
        <v>73</v>
      </c>
      <c r="AN29" s="71" t="s">
        <v>73</v>
      </c>
      <c r="AO29" s="71" t="s">
        <v>73</v>
      </c>
      <c r="AP29" s="92">
        <f t="shared" si="2"/>
        <v>0</v>
      </c>
      <c r="AQ29" s="92">
        <f t="shared" si="3"/>
        <v>11250000</v>
      </c>
      <c r="AR29" s="64" t="s">
        <v>65</v>
      </c>
      <c r="AS29" s="68">
        <v>11250000</v>
      </c>
      <c r="AT29" s="64" t="s">
        <v>215</v>
      </c>
      <c r="AU29" s="68">
        <v>0</v>
      </c>
      <c r="AV29" s="72" t="s">
        <v>73</v>
      </c>
      <c r="AW29" s="171">
        <v>4500000</v>
      </c>
      <c r="AX29" s="74">
        <f t="shared" si="4"/>
        <v>6750000</v>
      </c>
      <c r="AY29" s="75">
        <f t="shared" si="5"/>
        <v>0.4</v>
      </c>
      <c r="AZ29" s="76">
        <v>0.4</v>
      </c>
      <c r="BA29" s="72" t="s">
        <v>73</v>
      </c>
      <c r="BB29" s="64" t="s">
        <v>123</v>
      </c>
      <c r="BC29" s="67" t="s">
        <v>795</v>
      </c>
      <c r="BD29" s="63" t="s">
        <v>65</v>
      </c>
      <c r="BE29" s="63" t="s">
        <v>65</v>
      </c>
    </row>
    <row r="30" spans="2:57" x14ac:dyDescent="0.25">
      <c r="B30" s="63">
        <v>2025</v>
      </c>
      <c r="C30" s="63">
        <v>891780111</v>
      </c>
      <c r="D30" s="63" t="s">
        <v>63</v>
      </c>
      <c r="E30" s="64" t="s">
        <v>796</v>
      </c>
      <c r="F30" s="64" t="s">
        <v>797</v>
      </c>
      <c r="G30" s="64">
        <v>0</v>
      </c>
      <c r="H30" s="64" t="s">
        <v>71</v>
      </c>
      <c r="I30" s="63" t="s">
        <v>64</v>
      </c>
      <c r="J30" s="65" t="s">
        <v>81</v>
      </c>
      <c r="K30" s="67" t="s">
        <v>769</v>
      </c>
      <c r="L30" s="68">
        <v>11250000</v>
      </c>
      <c r="M30" s="63" t="s">
        <v>66</v>
      </c>
      <c r="N30" s="67" t="s">
        <v>798</v>
      </c>
      <c r="O30" s="67">
        <v>7631755</v>
      </c>
      <c r="P30" s="64">
        <v>27</v>
      </c>
      <c r="Q30" s="71">
        <v>45670</v>
      </c>
      <c r="R30" s="67">
        <v>2494141000</v>
      </c>
      <c r="S30" s="71">
        <v>45672</v>
      </c>
      <c r="T30" s="68">
        <v>11250000</v>
      </c>
      <c r="U30" s="64" t="s">
        <v>65</v>
      </c>
      <c r="V30" s="68">
        <v>85459497</v>
      </c>
      <c r="W30" s="107" t="s">
        <v>771</v>
      </c>
      <c r="X30" s="69">
        <v>45672</v>
      </c>
      <c r="Y30" s="69">
        <v>45672</v>
      </c>
      <c r="Z30" s="69" t="s">
        <v>73</v>
      </c>
      <c r="AA30" s="69">
        <v>45808</v>
      </c>
      <c r="AB30" s="92">
        <f t="shared" si="0"/>
        <v>136</v>
      </c>
      <c r="AC30" s="64">
        <v>0</v>
      </c>
      <c r="AD30" s="64">
        <v>0</v>
      </c>
      <c r="AE30" s="64">
        <v>0</v>
      </c>
      <c r="AF30" s="70" t="s">
        <v>73</v>
      </c>
      <c r="AG30" s="92">
        <f t="shared" si="1"/>
        <v>0</v>
      </c>
      <c r="AH30" s="64">
        <v>0</v>
      </c>
      <c r="AI30" s="68">
        <v>0</v>
      </c>
      <c r="AJ30" s="64" t="s">
        <v>73</v>
      </c>
      <c r="AK30" s="71" t="s">
        <v>73</v>
      </c>
      <c r="AL30" s="64">
        <v>0</v>
      </c>
      <c r="AM30" s="71" t="s">
        <v>73</v>
      </c>
      <c r="AN30" s="71" t="s">
        <v>73</v>
      </c>
      <c r="AO30" s="71" t="s">
        <v>73</v>
      </c>
      <c r="AP30" s="92">
        <f t="shared" si="2"/>
        <v>0</v>
      </c>
      <c r="AQ30" s="92">
        <f t="shared" si="3"/>
        <v>11250000</v>
      </c>
      <c r="AR30" s="64" t="s">
        <v>65</v>
      </c>
      <c r="AS30" s="68">
        <v>11250000</v>
      </c>
      <c r="AT30" s="64" t="s">
        <v>215</v>
      </c>
      <c r="AU30" s="68">
        <v>0</v>
      </c>
      <c r="AV30" s="72" t="s">
        <v>73</v>
      </c>
      <c r="AW30" s="171">
        <v>4500000</v>
      </c>
      <c r="AX30" s="74">
        <f t="shared" si="4"/>
        <v>6750000</v>
      </c>
      <c r="AY30" s="75">
        <f t="shared" si="5"/>
        <v>0.4</v>
      </c>
      <c r="AZ30" s="76">
        <v>0.4</v>
      </c>
      <c r="BA30" s="72" t="s">
        <v>73</v>
      </c>
      <c r="BB30" s="64" t="s">
        <v>123</v>
      </c>
      <c r="BC30" s="67" t="s">
        <v>799</v>
      </c>
      <c r="BD30" s="63" t="s">
        <v>65</v>
      </c>
      <c r="BE30" s="63" t="s">
        <v>65</v>
      </c>
    </row>
    <row r="31" spans="2:57" x14ac:dyDescent="0.25">
      <c r="B31" s="63">
        <v>2025</v>
      </c>
      <c r="C31" s="63">
        <v>891780111</v>
      </c>
      <c r="D31" s="63" t="s">
        <v>63</v>
      </c>
      <c r="E31" s="64" t="s">
        <v>800</v>
      </c>
      <c r="F31" s="64" t="s">
        <v>801</v>
      </c>
      <c r="G31" s="64">
        <v>0</v>
      </c>
      <c r="H31" s="64" t="s">
        <v>71</v>
      </c>
      <c r="I31" s="63" t="s">
        <v>64</v>
      </c>
      <c r="J31" s="65" t="s">
        <v>81</v>
      </c>
      <c r="K31" s="67" t="s">
        <v>769</v>
      </c>
      <c r="L31" s="68">
        <v>11250000</v>
      </c>
      <c r="M31" s="63" t="s">
        <v>66</v>
      </c>
      <c r="N31" s="67" t="s">
        <v>802</v>
      </c>
      <c r="O31" s="67">
        <v>85451015</v>
      </c>
      <c r="P31" s="64">
        <v>27</v>
      </c>
      <c r="Q31" s="71">
        <v>45670</v>
      </c>
      <c r="R31" s="67">
        <v>2494141000</v>
      </c>
      <c r="S31" s="71">
        <v>45672</v>
      </c>
      <c r="T31" s="68">
        <v>11250000</v>
      </c>
      <c r="U31" s="64" t="s">
        <v>65</v>
      </c>
      <c r="V31" s="68">
        <v>85459497</v>
      </c>
      <c r="W31" s="107" t="s">
        <v>771</v>
      </c>
      <c r="X31" s="69">
        <v>45672</v>
      </c>
      <c r="Y31" s="69">
        <v>45672</v>
      </c>
      <c r="Z31" s="69" t="s">
        <v>73</v>
      </c>
      <c r="AA31" s="69">
        <v>45808</v>
      </c>
      <c r="AB31" s="92">
        <f t="shared" si="0"/>
        <v>136</v>
      </c>
      <c r="AC31" s="64">
        <v>0</v>
      </c>
      <c r="AD31" s="64">
        <v>0</v>
      </c>
      <c r="AE31" s="64">
        <v>0</v>
      </c>
      <c r="AF31" s="70" t="s">
        <v>73</v>
      </c>
      <c r="AG31" s="92">
        <f t="shared" si="1"/>
        <v>0</v>
      </c>
      <c r="AH31" s="64">
        <v>0</v>
      </c>
      <c r="AI31" s="68">
        <v>0</v>
      </c>
      <c r="AJ31" s="64" t="s">
        <v>73</v>
      </c>
      <c r="AK31" s="71" t="s">
        <v>73</v>
      </c>
      <c r="AL31" s="64">
        <v>0</v>
      </c>
      <c r="AM31" s="71" t="s">
        <v>73</v>
      </c>
      <c r="AN31" s="71" t="s">
        <v>73</v>
      </c>
      <c r="AO31" s="71" t="s">
        <v>73</v>
      </c>
      <c r="AP31" s="92">
        <f t="shared" si="2"/>
        <v>0</v>
      </c>
      <c r="AQ31" s="92">
        <f t="shared" si="3"/>
        <v>11250000</v>
      </c>
      <c r="AR31" s="64" t="s">
        <v>65</v>
      </c>
      <c r="AS31" s="68">
        <v>11250000</v>
      </c>
      <c r="AT31" s="64" t="s">
        <v>215</v>
      </c>
      <c r="AU31" s="68">
        <v>0</v>
      </c>
      <c r="AV31" s="72" t="s">
        <v>73</v>
      </c>
      <c r="AW31" s="171">
        <v>4500000</v>
      </c>
      <c r="AX31" s="74">
        <f t="shared" si="4"/>
        <v>6750000</v>
      </c>
      <c r="AY31" s="75">
        <f t="shared" si="5"/>
        <v>0.4</v>
      </c>
      <c r="AZ31" s="76">
        <v>0.4</v>
      </c>
      <c r="BA31" s="72" t="s">
        <v>73</v>
      </c>
      <c r="BB31" s="64" t="s">
        <v>123</v>
      </c>
      <c r="BC31" s="67" t="s">
        <v>803</v>
      </c>
      <c r="BD31" s="63" t="s">
        <v>65</v>
      </c>
      <c r="BE31" s="63" t="s">
        <v>65</v>
      </c>
    </row>
    <row r="32" spans="2:57" x14ac:dyDescent="0.25">
      <c r="B32" s="63">
        <v>2025</v>
      </c>
      <c r="C32" s="63">
        <v>891780111</v>
      </c>
      <c r="D32" s="63" t="s">
        <v>63</v>
      </c>
      <c r="E32" s="64" t="s">
        <v>804</v>
      </c>
      <c r="F32" s="64" t="s">
        <v>805</v>
      </c>
      <c r="G32" s="64">
        <v>0</v>
      </c>
      <c r="H32" s="64" t="s">
        <v>71</v>
      </c>
      <c r="I32" s="63" t="s">
        <v>64</v>
      </c>
      <c r="J32" s="65" t="s">
        <v>81</v>
      </c>
      <c r="K32" s="67" t="s">
        <v>806</v>
      </c>
      <c r="L32" s="68">
        <v>11250000</v>
      </c>
      <c r="M32" s="63" t="s">
        <v>66</v>
      </c>
      <c r="N32" s="67" t="s">
        <v>807</v>
      </c>
      <c r="O32" s="67">
        <v>1079941098</v>
      </c>
      <c r="P32" s="64">
        <v>27</v>
      </c>
      <c r="Q32" s="71">
        <v>45670</v>
      </c>
      <c r="R32" s="67">
        <v>2494141000</v>
      </c>
      <c r="S32" s="71">
        <v>45672</v>
      </c>
      <c r="T32" s="68">
        <v>11250000</v>
      </c>
      <c r="U32" s="64" t="s">
        <v>65</v>
      </c>
      <c r="V32" s="68">
        <v>85459497</v>
      </c>
      <c r="W32" s="107" t="s">
        <v>771</v>
      </c>
      <c r="X32" s="69">
        <v>45672</v>
      </c>
      <c r="Y32" s="69">
        <v>45672</v>
      </c>
      <c r="Z32" s="69" t="s">
        <v>73</v>
      </c>
      <c r="AA32" s="69">
        <v>45808</v>
      </c>
      <c r="AB32" s="92">
        <f t="shared" si="0"/>
        <v>136</v>
      </c>
      <c r="AC32" s="64">
        <v>0</v>
      </c>
      <c r="AD32" s="64">
        <v>0</v>
      </c>
      <c r="AE32" s="64">
        <v>0</v>
      </c>
      <c r="AF32" s="70" t="s">
        <v>73</v>
      </c>
      <c r="AG32" s="92">
        <f t="shared" si="1"/>
        <v>0</v>
      </c>
      <c r="AH32" s="64">
        <v>0</v>
      </c>
      <c r="AI32" s="68">
        <v>0</v>
      </c>
      <c r="AJ32" s="64" t="s">
        <v>73</v>
      </c>
      <c r="AK32" s="71" t="s">
        <v>73</v>
      </c>
      <c r="AL32" s="64">
        <v>0</v>
      </c>
      <c r="AM32" s="71" t="s">
        <v>73</v>
      </c>
      <c r="AN32" s="71" t="s">
        <v>73</v>
      </c>
      <c r="AO32" s="71" t="s">
        <v>73</v>
      </c>
      <c r="AP32" s="92">
        <f t="shared" si="2"/>
        <v>0</v>
      </c>
      <c r="AQ32" s="92">
        <f t="shared" si="3"/>
        <v>11250000</v>
      </c>
      <c r="AR32" s="64" t="s">
        <v>65</v>
      </c>
      <c r="AS32" s="68">
        <v>11250000</v>
      </c>
      <c r="AT32" s="64" t="s">
        <v>215</v>
      </c>
      <c r="AU32" s="68">
        <v>0</v>
      </c>
      <c r="AV32" s="72" t="s">
        <v>73</v>
      </c>
      <c r="AW32" s="171">
        <v>4500000</v>
      </c>
      <c r="AX32" s="74">
        <f t="shared" si="4"/>
        <v>6750000</v>
      </c>
      <c r="AY32" s="75">
        <f t="shared" si="5"/>
        <v>0.4</v>
      </c>
      <c r="AZ32" s="76">
        <v>0.4</v>
      </c>
      <c r="BA32" s="72" t="s">
        <v>73</v>
      </c>
      <c r="BB32" s="64" t="s">
        <v>123</v>
      </c>
      <c r="BC32" s="67" t="s">
        <v>808</v>
      </c>
      <c r="BD32" s="63" t="s">
        <v>65</v>
      </c>
      <c r="BE32" s="63" t="s">
        <v>65</v>
      </c>
    </row>
    <row r="33" spans="2:57" x14ac:dyDescent="0.25">
      <c r="B33" s="63">
        <v>2025</v>
      </c>
      <c r="C33" s="63">
        <v>891780111</v>
      </c>
      <c r="D33" s="63" t="s">
        <v>63</v>
      </c>
      <c r="E33" s="64" t="s">
        <v>809</v>
      </c>
      <c r="F33" s="64" t="s">
        <v>810</v>
      </c>
      <c r="G33" s="64">
        <v>0</v>
      </c>
      <c r="H33" s="64" t="s">
        <v>71</v>
      </c>
      <c r="I33" s="63" t="s">
        <v>64</v>
      </c>
      <c r="J33" s="65" t="s">
        <v>81</v>
      </c>
      <c r="K33" s="67" t="s">
        <v>769</v>
      </c>
      <c r="L33" s="68">
        <v>11250000</v>
      </c>
      <c r="M33" s="63" t="s">
        <v>66</v>
      </c>
      <c r="N33" s="67" t="s">
        <v>811</v>
      </c>
      <c r="O33" s="67">
        <v>84459314</v>
      </c>
      <c r="P33" s="64">
        <v>27</v>
      </c>
      <c r="Q33" s="71">
        <v>45670</v>
      </c>
      <c r="R33" s="67">
        <v>2494141000</v>
      </c>
      <c r="S33" s="71">
        <v>45672</v>
      </c>
      <c r="T33" s="68">
        <v>11250000</v>
      </c>
      <c r="U33" s="64" t="s">
        <v>65</v>
      </c>
      <c r="V33" s="68">
        <v>85459497</v>
      </c>
      <c r="W33" s="107" t="s">
        <v>771</v>
      </c>
      <c r="X33" s="69">
        <v>45672</v>
      </c>
      <c r="Y33" s="69">
        <v>45672</v>
      </c>
      <c r="Z33" s="69" t="s">
        <v>73</v>
      </c>
      <c r="AA33" s="69">
        <v>45808</v>
      </c>
      <c r="AB33" s="92">
        <f t="shared" si="0"/>
        <v>136</v>
      </c>
      <c r="AC33" s="64">
        <v>0</v>
      </c>
      <c r="AD33" s="64">
        <v>0</v>
      </c>
      <c r="AE33" s="64">
        <v>0</v>
      </c>
      <c r="AF33" s="70" t="s">
        <v>73</v>
      </c>
      <c r="AG33" s="92">
        <f t="shared" si="1"/>
        <v>0</v>
      </c>
      <c r="AH33" s="64">
        <v>0</v>
      </c>
      <c r="AI33" s="68">
        <v>0</v>
      </c>
      <c r="AJ33" s="64" t="s">
        <v>73</v>
      </c>
      <c r="AK33" s="71" t="s">
        <v>73</v>
      </c>
      <c r="AL33" s="64">
        <v>0</v>
      </c>
      <c r="AM33" s="71" t="s">
        <v>73</v>
      </c>
      <c r="AN33" s="71" t="s">
        <v>73</v>
      </c>
      <c r="AO33" s="71" t="s">
        <v>73</v>
      </c>
      <c r="AP33" s="92">
        <f t="shared" si="2"/>
        <v>0</v>
      </c>
      <c r="AQ33" s="92">
        <f t="shared" si="3"/>
        <v>11250000</v>
      </c>
      <c r="AR33" s="64" t="s">
        <v>65</v>
      </c>
      <c r="AS33" s="68">
        <v>11250000</v>
      </c>
      <c r="AT33" s="64" t="s">
        <v>215</v>
      </c>
      <c r="AU33" s="68">
        <v>0</v>
      </c>
      <c r="AV33" s="72" t="s">
        <v>73</v>
      </c>
      <c r="AW33" s="171">
        <v>4500000</v>
      </c>
      <c r="AX33" s="74">
        <f t="shared" si="4"/>
        <v>6750000</v>
      </c>
      <c r="AY33" s="75">
        <f t="shared" si="5"/>
        <v>0.4</v>
      </c>
      <c r="AZ33" s="76">
        <v>0.4</v>
      </c>
      <c r="BA33" s="72" t="s">
        <v>73</v>
      </c>
      <c r="BB33" s="64" t="s">
        <v>123</v>
      </c>
      <c r="BC33" s="67" t="s">
        <v>808</v>
      </c>
      <c r="BD33" s="63" t="s">
        <v>65</v>
      </c>
      <c r="BE33" s="63" t="s">
        <v>65</v>
      </c>
    </row>
    <row r="34" spans="2:57" x14ac:dyDescent="0.25">
      <c r="B34" s="63">
        <v>2025</v>
      </c>
      <c r="C34" s="63">
        <v>891780111</v>
      </c>
      <c r="D34" s="63" t="s">
        <v>63</v>
      </c>
      <c r="E34" s="64" t="s">
        <v>812</v>
      </c>
      <c r="F34" s="64" t="s">
        <v>813</v>
      </c>
      <c r="G34" s="64">
        <v>0</v>
      </c>
      <c r="H34" s="64" t="s">
        <v>71</v>
      </c>
      <c r="I34" s="63" t="s">
        <v>64</v>
      </c>
      <c r="J34" s="65" t="s">
        <v>81</v>
      </c>
      <c r="K34" s="67" t="s">
        <v>814</v>
      </c>
      <c r="L34" s="68">
        <v>11250000</v>
      </c>
      <c r="M34" s="63" t="s">
        <v>66</v>
      </c>
      <c r="N34" s="67" t="s">
        <v>815</v>
      </c>
      <c r="O34" s="67">
        <v>85466757</v>
      </c>
      <c r="P34" s="64">
        <v>27</v>
      </c>
      <c r="Q34" s="71">
        <v>45670</v>
      </c>
      <c r="R34" s="67">
        <v>2494141000</v>
      </c>
      <c r="S34" s="71">
        <v>45672</v>
      </c>
      <c r="T34" s="68">
        <v>11250000</v>
      </c>
      <c r="U34" s="64" t="s">
        <v>65</v>
      </c>
      <c r="V34" s="68">
        <v>85459497</v>
      </c>
      <c r="W34" s="107" t="s">
        <v>771</v>
      </c>
      <c r="X34" s="69">
        <v>45672</v>
      </c>
      <c r="Y34" s="69">
        <v>45672</v>
      </c>
      <c r="Z34" s="69" t="s">
        <v>73</v>
      </c>
      <c r="AA34" s="69">
        <v>45808</v>
      </c>
      <c r="AB34" s="92">
        <f t="shared" si="0"/>
        <v>136</v>
      </c>
      <c r="AC34" s="64">
        <v>0</v>
      </c>
      <c r="AD34" s="64">
        <v>0</v>
      </c>
      <c r="AE34" s="64">
        <v>0</v>
      </c>
      <c r="AF34" s="70" t="s">
        <v>73</v>
      </c>
      <c r="AG34" s="92">
        <f t="shared" si="1"/>
        <v>0</v>
      </c>
      <c r="AH34" s="64">
        <v>0</v>
      </c>
      <c r="AI34" s="68">
        <v>0</v>
      </c>
      <c r="AJ34" s="64" t="s">
        <v>73</v>
      </c>
      <c r="AK34" s="71" t="s">
        <v>73</v>
      </c>
      <c r="AL34" s="64">
        <v>0</v>
      </c>
      <c r="AM34" s="71" t="s">
        <v>73</v>
      </c>
      <c r="AN34" s="71" t="s">
        <v>73</v>
      </c>
      <c r="AO34" s="71" t="s">
        <v>73</v>
      </c>
      <c r="AP34" s="92">
        <f t="shared" si="2"/>
        <v>0</v>
      </c>
      <c r="AQ34" s="92">
        <f t="shared" si="3"/>
        <v>11250000</v>
      </c>
      <c r="AR34" s="64" t="s">
        <v>65</v>
      </c>
      <c r="AS34" s="68">
        <v>11250000</v>
      </c>
      <c r="AT34" s="64" t="s">
        <v>215</v>
      </c>
      <c r="AU34" s="68">
        <v>0</v>
      </c>
      <c r="AV34" s="72" t="s">
        <v>73</v>
      </c>
      <c r="AW34" s="171">
        <v>2250000</v>
      </c>
      <c r="AX34" s="74">
        <f t="shared" si="4"/>
        <v>9000000</v>
      </c>
      <c r="AY34" s="75">
        <f t="shared" si="5"/>
        <v>0.2</v>
      </c>
      <c r="AZ34" s="76">
        <v>0.2</v>
      </c>
      <c r="BA34" s="72" t="s">
        <v>73</v>
      </c>
      <c r="BB34" s="64" t="s">
        <v>123</v>
      </c>
      <c r="BC34" s="67" t="s">
        <v>816</v>
      </c>
      <c r="BD34" s="63" t="s">
        <v>65</v>
      </c>
      <c r="BE34" s="63" t="s">
        <v>65</v>
      </c>
    </row>
    <row r="35" spans="2:57" x14ac:dyDescent="0.25">
      <c r="B35" s="63">
        <v>2025</v>
      </c>
      <c r="C35" s="63">
        <v>891780111</v>
      </c>
      <c r="D35" s="63" t="s">
        <v>63</v>
      </c>
      <c r="E35" s="64" t="s">
        <v>817</v>
      </c>
      <c r="F35" s="64" t="s">
        <v>818</v>
      </c>
      <c r="G35" s="64">
        <v>0</v>
      </c>
      <c r="H35" s="64" t="s">
        <v>71</v>
      </c>
      <c r="I35" s="63" t="s">
        <v>64</v>
      </c>
      <c r="J35" s="65" t="s">
        <v>81</v>
      </c>
      <c r="K35" s="67" t="s">
        <v>819</v>
      </c>
      <c r="L35" s="68">
        <v>10650000</v>
      </c>
      <c r="M35" s="63" t="s">
        <v>66</v>
      </c>
      <c r="N35" s="67" t="s">
        <v>820</v>
      </c>
      <c r="O35" s="67">
        <v>1119816783</v>
      </c>
      <c r="P35" s="64">
        <v>27</v>
      </c>
      <c r="Q35" s="71">
        <v>45670</v>
      </c>
      <c r="R35" s="67">
        <v>2494141000</v>
      </c>
      <c r="S35" s="71">
        <v>45672</v>
      </c>
      <c r="T35" s="68">
        <v>10650000</v>
      </c>
      <c r="U35" s="64" t="s">
        <v>65</v>
      </c>
      <c r="V35" s="68">
        <v>7631392</v>
      </c>
      <c r="W35" s="107" t="s">
        <v>821</v>
      </c>
      <c r="X35" s="69">
        <v>45672</v>
      </c>
      <c r="Y35" s="69">
        <v>45672</v>
      </c>
      <c r="Z35" s="69" t="s">
        <v>73</v>
      </c>
      <c r="AA35" s="69">
        <v>45808</v>
      </c>
      <c r="AB35" s="92">
        <f t="shared" si="0"/>
        <v>136</v>
      </c>
      <c r="AC35" s="64">
        <v>0</v>
      </c>
      <c r="AD35" s="64">
        <v>0</v>
      </c>
      <c r="AE35" s="64">
        <v>0</v>
      </c>
      <c r="AF35" s="70" t="s">
        <v>73</v>
      </c>
      <c r="AG35" s="92">
        <f t="shared" si="1"/>
        <v>0</v>
      </c>
      <c r="AH35" s="64">
        <v>0</v>
      </c>
      <c r="AI35" s="68">
        <v>0</v>
      </c>
      <c r="AJ35" s="64" t="s">
        <v>73</v>
      </c>
      <c r="AK35" s="71" t="s">
        <v>73</v>
      </c>
      <c r="AL35" s="64">
        <v>0</v>
      </c>
      <c r="AM35" s="71" t="s">
        <v>73</v>
      </c>
      <c r="AN35" s="71" t="s">
        <v>73</v>
      </c>
      <c r="AO35" s="71" t="s">
        <v>73</v>
      </c>
      <c r="AP35" s="92">
        <f t="shared" si="2"/>
        <v>0</v>
      </c>
      <c r="AQ35" s="92">
        <f t="shared" si="3"/>
        <v>10650000</v>
      </c>
      <c r="AR35" s="64" t="s">
        <v>65</v>
      </c>
      <c r="AS35" s="68">
        <v>10650000</v>
      </c>
      <c r="AT35" s="64" t="s">
        <v>215</v>
      </c>
      <c r="AU35" s="68">
        <v>0</v>
      </c>
      <c r="AV35" s="72" t="s">
        <v>73</v>
      </c>
      <c r="AW35" s="171">
        <v>3900000</v>
      </c>
      <c r="AX35" s="74">
        <f t="shared" si="4"/>
        <v>6750000</v>
      </c>
      <c r="AY35" s="75">
        <f t="shared" si="5"/>
        <v>0.36619718309859156</v>
      </c>
      <c r="AZ35" s="76">
        <v>0.36619718309859156</v>
      </c>
      <c r="BA35" s="72" t="s">
        <v>73</v>
      </c>
      <c r="BB35" s="64" t="s">
        <v>123</v>
      </c>
      <c r="BC35" s="67" t="s">
        <v>822</v>
      </c>
      <c r="BD35" s="63" t="s">
        <v>65</v>
      </c>
      <c r="BE35" s="63" t="s">
        <v>65</v>
      </c>
    </row>
    <row r="36" spans="2:57" x14ac:dyDescent="0.25">
      <c r="B36" s="63">
        <v>2025</v>
      </c>
      <c r="C36" s="63">
        <v>891780111</v>
      </c>
      <c r="D36" s="63" t="s">
        <v>63</v>
      </c>
      <c r="E36" s="64" t="s">
        <v>823</v>
      </c>
      <c r="F36" s="64" t="s">
        <v>824</v>
      </c>
      <c r="G36" s="64">
        <v>0</v>
      </c>
      <c r="H36" s="64" t="s">
        <v>71</v>
      </c>
      <c r="I36" s="63" t="s">
        <v>64</v>
      </c>
      <c r="J36" s="65" t="s">
        <v>81</v>
      </c>
      <c r="K36" s="67" t="s">
        <v>825</v>
      </c>
      <c r="L36" s="68">
        <v>17925200</v>
      </c>
      <c r="M36" s="63" t="s">
        <v>66</v>
      </c>
      <c r="N36" s="67" t="s">
        <v>826</v>
      </c>
      <c r="O36" s="67">
        <v>7602961</v>
      </c>
      <c r="P36" s="64">
        <v>28</v>
      </c>
      <c r="Q36" s="71">
        <v>45670</v>
      </c>
      <c r="R36" s="67">
        <v>5573604000</v>
      </c>
      <c r="S36" s="71">
        <v>45672</v>
      </c>
      <c r="T36" s="68">
        <v>17925200</v>
      </c>
      <c r="U36" s="64" t="s">
        <v>65</v>
      </c>
      <c r="V36" s="68">
        <v>7631392</v>
      </c>
      <c r="W36" s="107" t="s">
        <v>821</v>
      </c>
      <c r="X36" s="69">
        <v>45672</v>
      </c>
      <c r="Y36" s="69">
        <v>45672</v>
      </c>
      <c r="Z36" s="69" t="s">
        <v>73</v>
      </c>
      <c r="AA36" s="69">
        <v>45808</v>
      </c>
      <c r="AB36" s="92">
        <f t="shared" si="0"/>
        <v>136</v>
      </c>
      <c r="AC36" s="64">
        <v>0</v>
      </c>
      <c r="AD36" s="64">
        <v>0</v>
      </c>
      <c r="AE36" s="64">
        <v>0</v>
      </c>
      <c r="AF36" s="70" t="s">
        <v>73</v>
      </c>
      <c r="AG36" s="92">
        <f t="shared" si="1"/>
        <v>0</v>
      </c>
      <c r="AH36" s="64">
        <v>0</v>
      </c>
      <c r="AI36" s="68">
        <v>0</v>
      </c>
      <c r="AJ36" s="64" t="s">
        <v>73</v>
      </c>
      <c r="AK36" s="71" t="s">
        <v>73</v>
      </c>
      <c r="AL36" s="64">
        <v>0</v>
      </c>
      <c r="AM36" s="71" t="s">
        <v>73</v>
      </c>
      <c r="AN36" s="71" t="s">
        <v>73</v>
      </c>
      <c r="AO36" s="71" t="s">
        <v>73</v>
      </c>
      <c r="AP36" s="92">
        <f t="shared" si="2"/>
        <v>0</v>
      </c>
      <c r="AQ36" s="92">
        <f t="shared" si="3"/>
        <v>17925200</v>
      </c>
      <c r="AR36" s="64" t="s">
        <v>65</v>
      </c>
      <c r="AS36" s="68">
        <v>17925200</v>
      </c>
      <c r="AT36" s="64" t="s">
        <v>215</v>
      </c>
      <c r="AU36" s="68">
        <v>0</v>
      </c>
      <c r="AV36" s="72" t="s">
        <v>73</v>
      </c>
      <c r="AW36" s="171">
        <v>6564200</v>
      </c>
      <c r="AX36" s="74">
        <f t="shared" si="4"/>
        <v>11361000</v>
      </c>
      <c r="AY36" s="75">
        <f t="shared" si="5"/>
        <v>0.36619954031196306</v>
      </c>
      <c r="AZ36" s="76">
        <v>0.36619954031196306</v>
      </c>
      <c r="BA36" s="72" t="s">
        <v>73</v>
      </c>
      <c r="BB36" s="64" t="s">
        <v>123</v>
      </c>
      <c r="BC36" s="67" t="s">
        <v>827</v>
      </c>
      <c r="BD36" s="63" t="s">
        <v>65</v>
      </c>
      <c r="BE36" s="63" t="s">
        <v>65</v>
      </c>
    </row>
    <row r="37" spans="2:57" x14ac:dyDescent="0.25">
      <c r="B37" s="63">
        <v>2025</v>
      </c>
      <c r="C37" s="63">
        <v>891780111</v>
      </c>
      <c r="D37" s="63" t="s">
        <v>63</v>
      </c>
      <c r="E37" s="64" t="s">
        <v>828</v>
      </c>
      <c r="F37" s="64" t="s">
        <v>829</v>
      </c>
      <c r="G37" s="64">
        <v>0</v>
      </c>
      <c r="H37" s="64" t="s">
        <v>71</v>
      </c>
      <c r="I37" s="63" t="s">
        <v>64</v>
      </c>
      <c r="J37" s="65" t="s">
        <v>81</v>
      </c>
      <c r="K37" s="67" t="s">
        <v>830</v>
      </c>
      <c r="L37" s="68">
        <v>20826700</v>
      </c>
      <c r="M37" s="63" t="s">
        <v>66</v>
      </c>
      <c r="N37" s="67" t="s">
        <v>831</v>
      </c>
      <c r="O37" s="67">
        <v>1082920567</v>
      </c>
      <c r="P37" s="64">
        <v>28</v>
      </c>
      <c r="Q37" s="71">
        <v>45670</v>
      </c>
      <c r="R37" s="67">
        <v>5573604000</v>
      </c>
      <c r="S37" s="71">
        <v>45672</v>
      </c>
      <c r="T37" s="68">
        <v>20826700</v>
      </c>
      <c r="U37" s="64" t="s">
        <v>65</v>
      </c>
      <c r="V37" s="68">
        <v>93400727</v>
      </c>
      <c r="W37" s="107" t="s">
        <v>739</v>
      </c>
      <c r="X37" s="69">
        <v>45672</v>
      </c>
      <c r="Y37" s="69">
        <v>45672</v>
      </c>
      <c r="Z37" s="69" t="s">
        <v>73</v>
      </c>
      <c r="AA37" s="69">
        <v>45808</v>
      </c>
      <c r="AB37" s="92">
        <f t="shared" si="0"/>
        <v>136</v>
      </c>
      <c r="AC37" s="64">
        <v>0</v>
      </c>
      <c r="AD37" s="64">
        <v>0</v>
      </c>
      <c r="AE37" s="64">
        <v>0</v>
      </c>
      <c r="AF37" s="70" t="s">
        <v>73</v>
      </c>
      <c r="AG37" s="92">
        <f t="shared" si="1"/>
        <v>0</v>
      </c>
      <c r="AH37" s="64">
        <v>0</v>
      </c>
      <c r="AI37" s="68">
        <v>0</v>
      </c>
      <c r="AJ37" s="64" t="s">
        <v>73</v>
      </c>
      <c r="AK37" s="71" t="s">
        <v>73</v>
      </c>
      <c r="AL37" s="64">
        <v>0</v>
      </c>
      <c r="AM37" s="71" t="s">
        <v>73</v>
      </c>
      <c r="AN37" s="71" t="s">
        <v>73</v>
      </c>
      <c r="AO37" s="71" t="s">
        <v>73</v>
      </c>
      <c r="AP37" s="92">
        <f t="shared" si="2"/>
        <v>0</v>
      </c>
      <c r="AQ37" s="92">
        <f t="shared" si="3"/>
        <v>20826700</v>
      </c>
      <c r="AR37" s="64" t="s">
        <v>65</v>
      </c>
      <c r="AS37" s="68">
        <v>20826700</v>
      </c>
      <c r="AT37" s="64" t="s">
        <v>215</v>
      </c>
      <c r="AU37" s="68">
        <v>0</v>
      </c>
      <c r="AV37" s="72" t="s">
        <v>73</v>
      </c>
      <c r="AW37" s="171">
        <v>4400000</v>
      </c>
      <c r="AX37" s="74">
        <f t="shared" si="4"/>
        <v>16426700</v>
      </c>
      <c r="AY37" s="75">
        <f t="shared" si="5"/>
        <v>0.21126726749797137</v>
      </c>
      <c r="AZ37" s="76">
        <v>0.21126726749797137</v>
      </c>
      <c r="BA37" s="72" t="s">
        <v>73</v>
      </c>
      <c r="BB37" s="64" t="s">
        <v>123</v>
      </c>
      <c r="BC37" s="67" t="s">
        <v>832</v>
      </c>
      <c r="BD37" s="63" t="s">
        <v>65</v>
      </c>
      <c r="BE37" s="63" t="s">
        <v>65</v>
      </c>
    </row>
    <row r="38" spans="2:57" x14ac:dyDescent="0.25">
      <c r="B38" s="63">
        <v>2025</v>
      </c>
      <c r="C38" s="63">
        <v>891780111</v>
      </c>
      <c r="D38" s="63" t="s">
        <v>63</v>
      </c>
      <c r="E38" s="64" t="s">
        <v>833</v>
      </c>
      <c r="F38" s="64" t="s">
        <v>834</v>
      </c>
      <c r="G38" s="64">
        <v>0</v>
      </c>
      <c r="H38" s="64" t="s">
        <v>71</v>
      </c>
      <c r="I38" s="63" t="s">
        <v>64</v>
      </c>
      <c r="J38" s="65" t="s">
        <v>81</v>
      </c>
      <c r="K38" s="67" t="s">
        <v>835</v>
      </c>
      <c r="L38" s="68">
        <v>17360000</v>
      </c>
      <c r="M38" s="63" t="s">
        <v>66</v>
      </c>
      <c r="N38" s="67" t="s">
        <v>836</v>
      </c>
      <c r="O38" s="67">
        <v>1004369176</v>
      </c>
      <c r="P38" s="64">
        <v>28</v>
      </c>
      <c r="Q38" s="71">
        <v>45670</v>
      </c>
      <c r="R38" s="67">
        <v>5573604000</v>
      </c>
      <c r="S38" s="71">
        <v>45672</v>
      </c>
      <c r="T38" s="68">
        <v>17360000</v>
      </c>
      <c r="U38" s="64" t="s">
        <v>65</v>
      </c>
      <c r="V38" s="68">
        <v>85449357</v>
      </c>
      <c r="W38" s="107" t="s">
        <v>837</v>
      </c>
      <c r="X38" s="69">
        <v>45672</v>
      </c>
      <c r="Y38" s="69">
        <v>45672</v>
      </c>
      <c r="Z38" s="69" t="s">
        <v>73</v>
      </c>
      <c r="AA38" s="69">
        <v>45808</v>
      </c>
      <c r="AB38" s="92">
        <f t="shared" si="0"/>
        <v>136</v>
      </c>
      <c r="AC38" s="64">
        <v>1</v>
      </c>
      <c r="AD38" s="64">
        <v>1672000</v>
      </c>
      <c r="AE38" s="64">
        <v>0</v>
      </c>
      <c r="AF38" s="70" t="s">
        <v>73</v>
      </c>
      <c r="AG38" s="92">
        <f t="shared" si="1"/>
        <v>0</v>
      </c>
      <c r="AH38" s="64">
        <v>0</v>
      </c>
      <c r="AI38" s="68">
        <v>0</v>
      </c>
      <c r="AJ38" s="64" t="s">
        <v>73</v>
      </c>
      <c r="AK38" s="71" t="s">
        <v>73</v>
      </c>
      <c r="AL38" s="64">
        <v>0</v>
      </c>
      <c r="AM38" s="71" t="s">
        <v>73</v>
      </c>
      <c r="AN38" s="71" t="s">
        <v>73</v>
      </c>
      <c r="AO38" s="71" t="s">
        <v>73</v>
      </c>
      <c r="AP38" s="92">
        <f t="shared" si="2"/>
        <v>0</v>
      </c>
      <c r="AQ38" s="92">
        <f t="shared" si="3"/>
        <v>19032000</v>
      </c>
      <c r="AR38" s="64" t="s">
        <v>65</v>
      </c>
      <c r="AS38" s="68">
        <v>19032000</v>
      </c>
      <c r="AT38" s="64" t="s">
        <v>215</v>
      </c>
      <c r="AU38" s="68">
        <v>0</v>
      </c>
      <c r="AV38" s="72" t="s">
        <v>73</v>
      </c>
      <c r="AW38" s="171">
        <v>7362000</v>
      </c>
      <c r="AX38" s="74">
        <f t="shared" si="4"/>
        <v>11670000</v>
      </c>
      <c r="AY38" s="75">
        <f t="shared" si="5"/>
        <v>0.38682219419924335</v>
      </c>
      <c r="AZ38" s="76">
        <v>0.38682219419924335</v>
      </c>
      <c r="BA38" s="72" t="s">
        <v>73</v>
      </c>
      <c r="BB38" s="64" t="s">
        <v>123</v>
      </c>
      <c r="BC38" s="67" t="s">
        <v>838</v>
      </c>
      <c r="BD38" s="63" t="s">
        <v>65</v>
      </c>
      <c r="BE38" s="63" t="s">
        <v>65</v>
      </c>
    </row>
    <row r="39" spans="2:57" x14ac:dyDescent="0.25">
      <c r="B39" s="63">
        <v>2025</v>
      </c>
      <c r="C39" s="63">
        <v>891780111</v>
      </c>
      <c r="D39" s="63" t="s">
        <v>63</v>
      </c>
      <c r="E39" s="64" t="s">
        <v>839</v>
      </c>
      <c r="F39" s="64" t="s">
        <v>840</v>
      </c>
      <c r="G39" s="64">
        <v>0</v>
      </c>
      <c r="H39" s="64" t="s">
        <v>71</v>
      </c>
      <c r="I39" s="63" t="s">
        <v>64</v>
      </c>
      <c r="J39" s="65" t="s">
        <v>81</v>
      </c>
      <c r="K39" s="67" t="s">
        <v>841</v>
      </c>
      <c r="L39" s="68">
        <v>14938400</v>
      </c>
      <c r="M39" s="63" t="s">
        <v>66</v>
      </c>
      <c r="N39" s="67" t="s">
        <v>842</v>
      </c>
      <c r="O39" s="67">
        <v>1148705492</v>
      </c>
      <c r="P39" s="64">
        <v>28</v>
      </c>
      <c r="Q39" s="71">
        <v>45670</v>
      </c>
      <c r="R39" s="67">
        <v>5573604000</v>
      </c>
      <c r="S39" s="71">
        <v>45672</v>
      </c>
      <c r="T39" s="68">
        <v>14938400</v>
      </c>
      <c r="U39" s="64" t="s">
        <v>65</v>
      </c>
      <c r="V39" s="68">
        <v>93400727</v>
      </c>
      <c r="W39" s="107" t="s">
        <v>739</v>
      </c>
      <c r="X39" s="69">
        <v>45672</v>
      </c>
      <c r="Y39" s="69">
        <v>45672</v>
      </c>
      <c r="Z39" s="69" t="s">
        <v>73</v>
      </c>
      <c r="AA39" s="69">
        <v>45808</v>
      </c>
      <c r="AB39" s="92">
        <f t="shared" si="0"/>
        <v>136</v>
      </c>
      <c r="AC39" s="64">
        <v>0</v>
      </c>
      <c r="AD39" s="64">
        <v>0</v>
      </c>
      <c r="AE39" s="64">
        <v>0</v>
      </c>
      <c r="AF39" s="70" t="s">
        <v>73</v>
      </c>
      <c r="AG39" s="92">
        <f t="shared" si="1"/>
        <v>0</v>
      </c>
      <c r="AH39" s="64">
        <v>0</v>
      </c>
      <c r="AI39" s="68">
        <v>0</v>
      </c>
      <c r="AJ39" s="64" t="s">
        <v>73</v>
      </c>
      <c r="AK39" s="71" t="s">
        <v>73</v>
      </c>
      <c r="AL39" s="64">
        <v>0</v>
      </c>
      <c r="AM39" s="71" t="s">
        <v>73</v>
      </c>
      <c r="AN39" s="71" t="s">
        <v>73</v>
      </c>
      <c r="AO39" s="71" t="s">
        <v>73</v>
      </c>
      <c r="AP39" s="92">
        <f t="shared" si="2"/>
        <v>0</v>
      </c>
      <c r="AQ39" s="92">
        <f t="shared" si="3"/>
        <v>14938400</v>
      </c>
      <c r="AR39" s="64" t="s">
        <v>65</v>
      </c>
      <c r="AS39" s="68">
        <v>14938400</v>
      </c>
      <c r="AT39" s="64" t="s">
        <v>215</v>
      </c>
      <c r="AU39" s="68">
        <v>0</v>
      </c>
      <c r="AV39" s="72" t="s">
        <v>73</v>
      </c>
      <c r="AW39" s="171">
        <v>5470400</v>
      </c>
      <c r="AX39" s="74">
        <f t="shared" si="4"/>
        <v>9468000</v>
      </c>
      <c r="AY39" s="75">
        <f t="shared" si="5"/>
        <v>0.36619718309859156</v>
      </c>
      <c r="AZ39" s="76">
        <v>0.36619718309859156</v>
      </c>
      <c r="BA39" s="72" t="s">
        <v>73</v>
      </c>
      <c r="BB39" s="64" t="s">
        <v>123</v>
      </c>
      <c r="BC39" s="67" t="s">
        <v>843</v>
      </c>
      <c r="BD39" s="63" t="s">
        <v>65</v>
      </c>
      <c r="BE39" s="63" t="s">
        <v>65</v>
      </c>
    </row>
    <row r="40" spans="2:57" x14ac:dyDescent="0.25">
      <c r="B40" s="63">
        <v>2025</v>
      </c>
      <c r="C40" s="63">
        <v>891780111</v>
      </c>
      <c r="D40" s="63" t="s">
        <v>63</v>
      </c>
      <c r="E40" s="64" t="s">
        <v>844</v>
      </c>
      <c r="F40" s="64" t="s">
        <v>845</v>
      </c>
      <c r="G40" s="64">
        <v>0</v>
      </c>
      <c r="H40" s="64" t="s">
        <v>71</v>
      </c>
      <c r="I40" s="63" t="s">
        <v>64</v>
      </c>
      <c r="J40" s="65" t="s">
        <v>81</v>
      </c>
      <c r="K40" s="67" t="s">
        <v>846</v>
      </c>
      <c r="L40" s="68">
        <v>18400000</v>
      </c>
      <c r="M40" s="63" t="s">
        <v>66</v>
      </c>
      <c r="N40" s="67" t="s">
        <v>847</v>
      </c>
      <c r="O40" s="67">
        <v>1083002889</v>
      </c>
      <c r="P40" s="64">
        <v>28</v>
      </c>
      <c r="Q40" s="71">
        <v>45670</v>
      </c>
      <c r="R40" s="67">
        <v>5573604000</v>
      </c>
      <c r="S40" s="71">
        <v>45672</v>
      </c>
      <c r="T40" s="68">
        <v>18400000</v>
      </c>
      <c r="U40" s="64" t="s">
        <v>65</v>
      </c>
      <c r="V40" s="68">
        <v>85081920</v>
      </c>
      <c r="W40" s="107" t="s">
        <v>848</v>
      </c>
      <c r="X40" s="69">
        <v>45672</v>
      </c>
      <c r="Y40" s="69">
        <v>45672</v>
      </c>
      <c r="Z40" s="69" t="s">
        <v>73</v>
      </c>
      <c r="AA40" s="69">
        <v>45808</v>
      </c>
      <c r="AB40" s="92">
        <f t="shared" si="0"/>
        <v>136</v>
      </c>
      <c r="AC40" s="64">
        <v>0</v>
      </c>
      <c r="AD40" s="64">
        <v>0</v>
      </c>
      <c r="AE40" s="64">
        <v>0</v>
      </c>
      <c r="AF40" s="70" t="s">
        <v>73</v>
      </c>
      <c r="AG40" s="92">
        <f t="shared" si="1"/>
        <v>0</v>
      </c>
      <c r="AH40" s="64">
        <v>0</v>
      </c>
      <c r="AI40" s="68">
        <v>0</v>
      </c>
      <c r="AJ40" s="64" t="s">
        <v>73</v>
      </c>
      <c r="AK40" s="71" t="s">
        <v>73</v>
      </c>
      <c r="AL40" s="64">
        <v>0</v>
      </c>
      <c r="AM40" s="71" t="s">
        <v>73</v>
      </c>
      <c r="AN40" s="71" t="s">
        <v>73</v>
      </c>
      <c r="AO40" s="71" t="s">
        <v>73</v>
      </c>
      <c r="AP40" s="92">
        <f t="shared" si="2"/>
        <v>0</v>
      </c>
      <c r="AQ40" s="92">
        <f t="shared" si="3"/>
        <v>18400000</v>
      </c>
      <c r="AR40" s="64" t="s">
        <v>65</v>
      </c>
      <c r="AS40" s="68">
        <v>18400000</v>
      </c>
      <c r="AT40" s="64" t="s">
        <v>215</v>
      </c>
      <c r="AU40" s="68">
        <v>0</v>
      </c>
      <c r="AV40" s="72" t="s">
        <v>73</v>
      </c>
      <c r="AW40" s="171">
        <v>6400000</v>
      </c>
      <c r="AX40" s="74">
        <f t="shared" si="4"/>
        <v>12000000</v>
      </c>
      <c r="AY40" s="75">
        <f t="shared" si="5"/>
        <v>0.34782608695652173</v>
      </c>
      <c r="AZ40" s="76">
        <v>0.34782608695652173</v>
      </c>
      <c r="BA40" s="72" t="s">
        <v>73</v>
      </c>
      <c r="BB40" s="64" t="s">
        <v>123</v>
      </c>
      <c r="BC40" s="67" t="s">
        <v>849</v>
      </c>
      <c r="BD40" s="63" t="s">
        <v>65</v>
      </c>
      <c r="BE40" s="63" t="s">
        <v>65</v>
      </c>
    </row>
    <row r="41" spans="2:57" x14ac:dyDescent="0.25">
      <c r="B41" s="63">
        <v>2025</v>
      </c>
      <c r="C41" s="63">
        <v>891780111</v>
      </c>
      <c r="D41" s="63" t="s">
        <v>63</v>
      </c>
      <c r="E41" s="64" t="s">
        <v>850</v>
      </c>
      <c r="F41" s="64" t="s">
        <v>851</v>
      </c>
      <c r="G41" s="64">
        <v>0</v>
      </c>
      <c r="H41" s="64" t="s">
        <v>71</v>
      </c>
      <c r="I41" s="63" t="s">
        <v>64</v>
      </c>
      <c r="J41" s="65" t="s">
        <v>81</v>
      </c>
      <c r="K41" s="67" t="s">
        <v>852</v>
      </c>
      <c r="L41" s="68">
        <v>13490000</v>
      </c>
      <c r="M41" s="63" t="s">
        <v>66</v>
      </c>
      <c r="N41" s="67" t="s">
        <v>853</v>
      </c>
      <c r="O41" s="67">
        <v>1004346785</v>
      </c>
      <c r="P41" s="64">
        <v>28</v>
      </c>
      <c r="Q41" s="71">
        <v>45670</v>
      </c>
      <c r="R41" s="67">
        <v>5573604000</v>
      </c>
      <c r="S41" s="71">
        <v>45673</v>
      </c>
      <c r="T41" s="68">
        <v>13490000</v>
      </c>
      <c r="U41" s="64" t="s">
        <v>65</v>
      </c>
      <c r="V41" s="68">
        <v>7631392</v>
      </c>
      <c r="W41" s="107" t="s">
        <v>821</v>
      </c>
      <c r="X41" s="69">
        <v>45673</v>
      </c>
      <c r="Y41" s="69">
        <v>45673</v>
      </c>
      <c r="Z41" s="69" t="s">
        <v>73</v>
      </c>
      <c r="AA41" s="69">
        <v>45808</v>
      </c>
      <c r="AB41" s="92">
        <f t="shared" si="0"/>
        <v>135</v>
      </c>
      <c r="AC41" s="64">
        <v>0</v>
      </c>
      <c r="AD41" s="64">
        <v>0</v>
      </c>
      <c r="AE41" s="64">
        <v>0</v>
      </c>
      <c r="AF41" s="70" t="s">
        <v>73</v>
      </c>
      <c r="AG41" s="92">
        <f t="shared" si="1"/>
        <v>0</v>
      </c>
      <c r="AH41" s="64">
        <v>0</v>
      </c>
      <c r="AI41" s="68">
        <v>0</v>
      </c>
      <c r="AJ41" s="64" t="s">
        <v>73</v>
      </c>
      <c r="AK41" s="71" t="s">
        <v>73</v>
      </c>
      <c r="AL41" s="64">
        <v>0</v>
      </c>
      <c r="AM41" s="71" t="s">
        <v>73</v>
      </c>
      <c r="AN41" s="71" t="s">
        <v>73</v>
      </c>
      <c r="AO41" s="71" t="s">
        <v>73</v>
      </c>
      <c r="AP41" s="92">
        <f t="shared" si="2"/>
        <v>0</v>
      </c>
      <c r="AQ41" s="92">
        <f t="shared" si="3"/>
        <v>13490000</v>
      </c>
      <c r="AR41" s="64" t="s">
        <v>65</v>
      </c>
      <c r="AS41" s="68">
        <v>13490000</v>
      </c>
      <c r="AT41" s="64" t="s">
        <v>215</v>
      </c>
      <c r="AU41" s="68">
        <v>0</v>
      </c>
      <c r="AV41" s="72" t="s">
        <v>73</v>
      </c>
      <c r="AW41" s="171">
        <v>4940000</v>
      </c>
      <c r="AX41" s="74">
        <f t="shared" si="4"/>
        <v>8550000</v>
      </c>
      <c r="AY41" s="75">
        <f t="shared" si="5"/>
        <v>0.36619718309859156</v>
      </c>
      <c r="AZ41" s="76">
        <v>0.36619718309859156</v>
      </c>
      <c r="BA41" s="72" t="s">
        <v>73</v>
      </c>
      <c r="BB41" s="64" t="s">
        <v>123</v>
      </c>
      <c r="BC41" s="67" t="s">
        <v>854</v>
      </c>
      <c r="BD41" s="63" t="s">
        <v>65</v>
      </c>
      <c r="BE41" s="63" t="s">
        <v>65</v>
      </c>
    </row>
    <row r="42" spans="2:57" x14ac:dyDescent="0.25">
      <c r="B42" s="63">
        <v>2025</v>
      </c>
      <c r="C42" s="63">
        <v>891780111</v>
      </c>
      <c r="D42" s="63" t="s">
        <v>63</v>
      </c>
      <c r="E42" s="64" t="s">
        <v>855</v>
      </c>
      <c r="F42" s="64" t="s">
        <v>856</v>
      </c>
      <c r="G42" s="64">
        <v>0</v>
      </c>
      <c r="H42" s="64" t="s">
        <v>71</v>
      </c>
      <c r="I42" s="63" t="s">
        <v>64</v>
      </c>
      <c r="J42" s="65" t="s">
        <v>81</v>
      </c>
      <c r="K42" s="67" t="s">
        <v>857</v>
      </c>
      <c r="L42" s="68">
        <v>13490000</v>
      </c>
      <c r="M42" s="63" t="s">
        <v>66</v>
      </c>
      <c r="N42" s="67" t="s">
        <v>858</v>
      </c>
      <c r="O42" s="67">
        <v>1083020916</v>
      </c>
      <c r="P42" s="64">
        <v>28</v>
      </c>
      <c r="Q42" s="71">
        <v>45670</v>
      </c>
      <c r="R42" s="67">
        <v>5573604000</v>
      </c>
      <c r="S42" s="71">
        <v>45673</v>
      </c>
      <c r="T42" s="68">
        <v>13490000</v>
      </c>
      <c r="U42" s="64" t="s">
        <v>65</v>
      </c>
      <c r="V42" s="68">
        <v>7631392</v>
      </c>
      <c r="W42" s="107" t="s">
        <v>821</v>
      </c>
      <c r="X42" s="69">
        <v>45673</v>
      </c>
      <c r="Y42" s="69">
        <v>45673</v>
      </c>
      <c r="Z42" s="69" t="s">
        <v>73</v>
      </c>
      <c r="AA42" s="69">
        <v>45808</v>
      </c>
      <c r="AB42" s="92">
        <f t="shared" si="0"/>
        <v>135</v>
      </c>
      <c r="AC42" s="64">
        <v>0</v>
      </c>
      <c r="AD42" s="64">
        <v>0</v>
      </c>
      <c r="AE42" s="64">
        <v>0</v>
      </c>
      <c r="AF42" s="70" t="s">
        <v>73</v>
      </c>
      <c r="AG42" s="92">
        <f t="shared" si="1"/>
        <v>0</v>
      </c>
      <c r="AH42" s="64">
        <v>0</v>
      </c>
      <c r="AI42" s="68">
        <v>0</v>
      </c>
      <c r="AJ42" s="64" t="s">
        <v>73</v>
      </c>
      <c r="AK42" s="71" t="s">
        <v>73</v>
      </c>
      <c r="AL42" s="64">
        <v>0</v>
      </c>
      <c r="AM42" s="71" t="s">
        <v>73</v>
      </c>
      <c r="AN42" s="71" t="s">
        <v>73</v>
      </c>
      <c r="AO42" s="71" t="s">
        <v>73</v>
      </c>
      <c r="AP42" s="92">
        <f t="shared" si="2"/>
        <v>0</v>
      </c>
      <c r="AQ42" s="92">
        <f t="shared" si="3"/>
        <v>13490000</v>
      </c>
      <c r="AR42" s="64" t="s">
        <v>65</v>
      </c>
      <c r="AS42" s="68">
        <v>13490000</v>
      </c>
      <c r="AT42" s="64" t="s">
        <v>215</v>
      </c>
      <c r="AU42" s="68">
        <v>0</v>
      </c>
      <c r="AV42" s="72" t="s">
        <v>73</v>
      </c>
      <c r="AW42" s="171">
        <v>4940000</v>
      </c>
      <c r="AX42" s="74">
        <f t="shared" si="4"/>
        <v>8550000</v>
      </c>
      <c r="AY42" s="75">
        <f t="shared" si="5"/>
        <v>0.36619718309859156</v>
      </c>
      <c r="AZ42" s="76">
        <v>0.36619718309859156</v>
      </c>
      <c r="BA42" s="72" t="s">
        <v>73</v>
      </c>
      <c r="BB42" s="64" t="s">
        <v>123</v>
      </c>
      <c r="BC42" s="67" t="s">
        <v>859</v>
      </c>
      <c r="BD42" s="63" t="s">
        <v>65</v>
      </c>
      <c r="BE42" s="63" t="s">
        <v>65</v>
      </c>
    </row>
    <row r="43" spans="2:57" x14ac:dyDescent="0.25">
      <c r="B43" s="63">
        <v>2025</v>
      </c>
      <c r="C43" s="63">
        <v>891780111</v>
      </c>
      <c r="D43" s="63" t="s">
        <v>63</v>
      </c>
      <c r="E43" s="64" t="s">
        <v>860</v>
      </c>
      <c r="F43" s="64" t="s">
        <v>861</v>
      </c>
      <c r="G43" s="64">
        <v>0</v>
      </c>
      <c r="H43" s="64" t="s">
        <v>71</v>
      </c>
      <c r="I43" s="63" t="s">
        <v>64</v>
      </c>
      <c r="J43" s="65" t="s">
        <v>81</v>
      </c>
      <c r="K43" s="67" t="s">
        <v>862</v>
      </c>
      <c r="L43" s="68">
        <v>15971200</v>
      </c>
      <c r="M43" s="63" t="s">
        <v>66</v>
      </c>
      <c r="N43" s="67" t="s">
        <v>863</v>
      </c>
      <c r="O43" s="67">
        <v>7602309</v>
      </c>
      <c r="P43" s="64">
        <v>28</v>
      </c>
      <c r="Q43" s="71">
        <v>45670</v>
      </c>
      <c r="R43" s="67">
        <v>5573604000</v>
      </c>
      <c r="S43" s="71">
        <v>45673</v>
      </c>
      <c r="T43" s="68">
        <v>15971200</v>
      </c>
      <c r="U43" s="64" t="s">
        <v>65</v>
      </c>
      <c r="V43" s="68">
        <v>39058006</v>
      </c>
      <c r="W43" s="107" t="s">
        <v>864</v>
      </c>
      <c r="X43" s="69">
        <v>45673</v>
      </c>
      <c r="Y43" s="69">
        <v>45673</v>
      </c>
      <c r="Z43" s="69" t="s">
        <v>73</v>
      </c>
      <c r="AA43" s="69">
        <v>45808</v>
      </c>
      <c r="AB43" s="92">
        <f t="shared" si="0"/>
        <v>135</v>
      </c>
      <c r="AC43" s="64">
        <v>0</v>
      </c>
      <c r="AD43" s="64">
        <v>0</v>
      </c>
      <c r="AE43" s="64">
        <v>0</v>
      </c>
      <c r="AF43" s="70" t="s">
        <v>73</v>
      </c>
      <c r="AG43" s="92">
        <f t="shared" si="1"/>
        <v>0</v>
      </c>
      <c r="AH43" s="64">
        <v>0</v>
      </c>
      <c r="AI43" s="68">
        <v>0</v>
      </c>
      <c r="AJ43" s="64" t="s">
        <v>73</v>
      </c>
      <c r="AK43" s="71" t="s">
        <v>73</v>
      </c>
      <c r="AL43" s="64">
        <v>0</v>
      </c>
      <c r="AM43" s="71" t="s">
        <v>73</v>
      </c>
      <c r="AN43" s="71" t="s">
        <v>73</v>
      </c>
      <c r="AO43" s="71" t="s">
        <v>73</v>
      </c>
      <c r="AP43" s="92">
        <f t="shared" si="2"/>
        <v>0</v>
      </c>
      <c r="AQ43" s="92">
        <f t="shared" si="3"/>
        <v>15971200</v>
      </c>
      <c r="AR43" s="64" t="s">
        <v>65</v>
      </c>
      <c r="AS43" s="68">
        <v>15971200</v>
      </c>
      <c r="AT43" s="64" t="s">
        <v>215</v>
      </c>
      <c r="AU43" s="68">
        <v>0</v>
      </c>
      <c r="AV43" s="72" t="s">
        <v>73</v>
      </c>
      <c r="AW43" s="171">
        <v>5555200</v>
      </c>
      <c r="AX43" s="74">
        <f t="shared" si="4"/>
        <v>10416000</v>
      </c>
      <c r="AY43" s="75">
        <f t="shared" si="5"/>
        <v>0.34782608695652173</v>
      </c>
      <c r="AZ43" s="76">
        <v>0.34782608695652173</v>
      </c>
      <c r="BA43" s="72" t="s">
        <v>73</v>
      </c>
      <c r="BB43" s="64" t="s">
        <v>123</v>
      </c>
      <c r="BC43" s="67" t="s">
        <v>865</v>
      </c>
      <c r="BD43" s="63" t="s">
        <v>65</v>
      </c>
      <c r="BE43" s="63" t="s">
        <v>65</v>
      </c>
    </row>
    <row r="44" spans="2:57" x14ac:dyDescent="0.25">
      <c r="B44" s="63">
        <v>2025</v>
      </c>
      <c r="C44" s="63">
        <v>891780111</v>
      </c>
      <c r="D44" s="63" t="s">
        <v>63</v>
      </c>
      <c r="E44" s="64" t="s">
        <v>866</v>
      </c>
      <c r="F44" s="64" t="s">
        <v>867</v>
      </c>
      <c r="G44" s="64">
        <v>0</v>
      </c>
      <c r="H44" s="64" t="s">
        <v>71</v>
      </c>
      <c r="I44" s="63" t="s">
        <v>64</v>
      </c>
      <c r="J44" s="65" t="s">
        <v>81</v>
      </c>
      <c r="K44" s="67" t="s">
        <v>868</v>
      </c>
      <c r="L44" s="68">
        <v>15971200</v>
      </c>
      <c r="M44" s="63" t="s">
        <v>66</v>
      </c>
      <c r="N44" s="67" t="s">
        <v>869</v>
      </c>
      <c r="O44" s="67">
        <v>26671855</v>
      </c>
      <c r="P44" s="64">
        <v>28</v>
      </c>
      <c r="Q44" s="71">
        <v>45670</v>
      </c>
      <c r="R44" s="67">
        <v>5573604000</v>
      </c>
      <c r="S44" s="71">
        <v>45673</v>
      </c>
      <c r="T44" s="68">
        <v>15971200</v>
      </c>
      <c r="U44" s="64" t="s">
        <v>65</v>
      </c>
      <c r="V44" s="68">
        <v>39058006</v>
      </c>
      <c r="W44" s="107" t="s">
        <v>864</v>
      </c>
      <c r="X44" s="69">
        <v>45673</v>
      </c>
      <c r="Y44" s="69">
        <v>45673</v>
      </c>
      <c r="Z44" s="69" t="s">
        <v>73</v>
      </c>
      <c r="AA44" s="69">
        <v>45808</v>
      </c>
      <c r="AB44" s="92">
        <f t="shared" si="0"/>
        <v>135</v>
      </c>
      <c r="AC44" s="64">
        <v>0</v>
      </c>
      <c r="AD44" s="64">
        <v>0</v>
      </c>
      <c r="AE44" s="64">
        <v>0</v>
      </c>
      <c r="AF44" s="70" t="s">
        <v>73</v>
      </c>
      <c r="AG44" s="92">
        <f t="shared" si="1"/>
        <v>0</v>
      </c>
      <c r="AH44" s="64">
        <v>0</v>
      </c>
      <c r="AI44" s="68">
        <v>0</v>
      </c>
      <c r="AJ44" s="64" t="s">
        <v>73</v>
      </c>
      <c r="AK44" s="71" t="s">
        <v>73</v>
      </c>
      <c r="AL44" s="64">
        <v>0</v>
      </c>
      <c r="AM44" s="71" t="s">
        <v>73</v>
      </c>
      <c r="AN44" s="71" t="s">
        <v>73</v>
      </c>
      <c r="AO44" s="71" t="s">
        <v>73</v>
      </c>
      <c r="AP44" s="92">
        <f t="shared" si="2"/>
        <v>0</v>
      </c>
      <c r="AQ44" s="92">
        <f t="shared" si="3"/>
        <v>15971200</v>
      </c>
      <c r="AR44" s="64" t="s">
        <v>65</v>
      </c>
      <c r="AS44" s="68">
        <v>15971200</v>
      </c>
      <c r="AT44" s="64" t="s">
        <v>215</v>
      </c>
      <c r="AU44" s="68">
        <v>0</v>
      </c>
      <c r="AV44" s="72" t="s">
        <v>73</v>
      </c>
      <c r="AW44" s="171">
        <v>5555200</v>
      </c>
      <c r="AX44" s="74">
        <f t="shared" si="4"/>
        <v>10416000</v>
      </c>
      <c r="AY44" s="75">
        <f t="shared" si="5"/>
        <v>0.34782608695652173</v>
      </c>
      <c r="AZ44" s="76">
        <v>0.34782608695652173</v>
      </c>
      <c r="BA44" s="72" t="s">
        <v>73</v>
      </c>
      <c r="BB44" s="64" t="s">
        <v>123</v>
      </c>
      <c r="BC44" s="67" t="s">
        <v>870</v>
      </c>
      <c r="BD44" s="63" t="s">
        <v>65</v>
      </c>
      <c r="BE44" s="63" t="s">
        <v>65</v>
      </c>
    </row>
    <row r="45" spans="2:57" x14ac:dyDescent="0.25">
      <c r="B45" s="63">
        <v>2025</v>
      </c>
      <c r="C45" s="63">
        <v>891780111</v>
      </c>
      <c r="D45" s="63" t="s">
        <v>63</v>
      </c>
      <c r="E45" s="64" t="s">
        <v>871</v>
      </c>
      <c r="F45" s="64" t="s">
        <v>872</v>
      </c>
      <c r="G45" s="64">
        <v>0</v>
      </c>
      <c r="H45" s="64" t="s">
        <v>71</v>
      </c>
      <c r="I45" s="63" t="s">
        <v>64</v>
      </c>
      <c r="J45" s="65" t="s">
        <v>81</v>
      </c>
      <c r="K45" s="67" t="s">
        <v>873</v>
      </c>
      <c r="L45" s="68">
        <v>19320000</v>
      </c>
      <c r="M45" s="63" t="s">
        <v>66</v>
      </c>
      <c r="N45" s="67" t="s">
        <v>874</v>
      </c>
      <c r="O45" s="67">
        <v>85151294</v>
      </c>
      <c r="P45" s="64">
        <v>28</v>
      </c>
      <c r="Q45" s="71">
        <v>45670</v>
      </c>
      <c r="R45" s="67">
        <v>5573604000</v>
      </c>
      <c r="S45" s="71">
        <v>45673</v>
      </c>
      <c r="T45" s="68">
        <v>19320000</v>
      </c>
      <c r="U45" s="64" t="s">
        <v>65</v>
      </c>
      <c r="V45" s="68">
        <v>84452087</v>
      </c>
      <c r="W45" s="107" t="s">
        <v>733</v>
      </c>
      <c r="X45" s="69">
        <v>45673</v>
      </c>
      <c r="Y45" s="69">
        <v>45673</v>
      </c>
      <c r="Z45" s="69" t="s">
        <v>73</v>
      </c>
      <c r="AA45" s="69">
        <v>45808</v>
      </c>
      <c r="AB45" s="92">
        <f t="shared" si="0"/>
        <v>135</v>
      </c>
      <c r="AC45" s="64">
        <v>0</v>
      </c>
      <c r="AD45" s="64">
        <v>0</v>
      </c>
      <c r="AE45" s="64">
        <v>0</v>
      </c>
      <c r="AF45" s="70" t="s">
        <v>73</v>
      </c>
      <c r="AG45" s="92">
        <f t="shared" si="1"/>
        <v>0</v>
      </c>
      <c r="AH45" s="64">
        <v>0</v>
      </c>
      <c r="AI45" s="68">
        <v>0</v>
      </c>
      <c r="AJ45" s="64" t="s">
        <v>73</v>
      </c>
      <c r="AK45" s="71" t="s">
        <v>73</v>
      </c>
      <c r="AL45" s="64">
        <v>0</v>
      </c>
      <c r="AM45" s="71" t="s">
        <v>73</v>
      </c>
      <c r="AN45" s="71" t="s">
        <v>73</v>
      </c>
      <c r="AO45" s="71" t="s">
        <v>73</v>
      </c>
      <c r="AP45" s="92">
        <f t="shared" si="2"/>
        <v>0</v>
      </c>
      <c r="AQ45" s="92">
        <f t="shared" si="3"/>
        <v>19320000</v>
      </c>
      <c r="AR45" s="64" t="s">
        <v>65</v>
      </c>
      <c r="AS45" s="68">
        <v>19320000</v>
      </c>
      <c r="AT45" s="64" t="s">
        <v>215</v>
      </c>
      <c r="AU45" s="68">
        <v>0</v>
      </c>
      <c r="AV45" s="72" t="s">
        <v>73</v>
      </c>
      <c r="AW45" s="171">
        <v>6720000</v>
      </c>
      <c r="AX45" s="74">
        <f t="shared" si="4"/>
        <v>12600000</v>
      </c>
      <c r="AY45" s="75">
        <f t="shared" si="5"/>
        <v>0.34782608695652173</v>
      </c>
      <c r="AZ45" s="76">
        <v>0.34782608695652173</v>
      </c>
      <c r="BA45" s="72" t="s">
        <v>73</v>
      </c>
      <c r="BB45" s="64" t="s">
        <v>123</v>
      </c>
      <c r="BC45" s="67" t="s">
        <v>875</v>
      </c>
      <c r="BD45" s="63" t="s">
        <v>65</v>
      </c>
      <c r="BE45" s="63" t="s">
        <v>65</v>
      </c>
    </row>
    <row r="46" spans="2:57" x14ac:dyDescent="0.25">
      <c r="B46" s="63">
        <v>2025</v>
      </c>
      <c r="C46" s="63">
        <v>891780111</v>
      </c>
      <c r="D46" s="63" t="s">
        <v>63</v>
      </c>
      <c r="E46" s="64" t="s">
        <v>876</v>
      </c>
      <c r="F46" s="64" t="s">
        <v>877</v>
      </c>
      <c r="G46" s="64">
        <v>0</v>
      </c>
      <c r="H46" s="64" t="s">
        <v>71</v>
      </c>
      <c r="I46" s="63" t="s">
        <v>64</v>
      </c>
      <c r="J46" s="65" t="s">
        <v>81</v>
      </c>
      <c r="K46" s="67" t="s">
        <v>878</v>
      </c>
      <c r="L46" s="68">
        <v>18412700</v>
      </c>
      <c r="M46" s="63" t="s">
        <v>66</v>
      </c>
      <c r="N46" s="67" t="s">
        <v>879</v>
      </c>
      <c r="O46" s="67">
        <v>43760150</v>
      </c>
      <c r="P46" s="64">
        <v>28</v>
      </c>
      <c r="Q46" s="71">
        <v>45670</v>
      </c>
      <c r="R46" s="67">
        <v>5573604000</v>
      </c>
      <c r="S46" s="71">
        <v>45673</v>
      </c>
      <c r="T46" s="68">
        <v>18412700</v>
      </c>
      <c r="U46" s="64" t="s">
        <v>65</v>
      </c>
      <c r="V46" s="68">
        <v>93400727</v>
      </c>
      <c r="W46" s="107" t="s">
        <v>739</v>
      </c>
      <c r="X46" s="69">
        <v>45673</v>
      </c>
      <c r="Y46" s="69">
        <v>45673</v>
      </c>
      <c r="Z46" s="69" t="s">
        <v>73</v>
      </c>
      <c r="AA46" s="69">
        <v>45808</v>
      </c>
      <c r="AB46" s="92">
        <f t="shared" si="0"/>
        <v>135</v>
      </c>
      <c r="AC46" s="64">
        <v>0</v>
      </c>
      <c r="AD46" s="64">
        <v>0</v>
      </c>
      <c r="AE46" s="64">
        <v>0</v>
      </c>
      <c r="AF46" s="70" t="s">
        <v>73</v>
      </c>
      <c r="AG46" s="92">
        <f t="shared" si="1"/>
        <v>0</v>
      </c>
      <c r="AH46" s="64">
        <v>0</v>
      </c>
      <c r="AI46" s="68">
        <v>0</v>
      </c>
      <c r="AJ46" s="64" t="s">
        <v>73</v>
      </c>
      <c r="AK46" s="71" t="s">
        <v>73</v>
      </c>
      <c r="AL46" s="64">
        <v>0</v>
      </c>
      <c r="AM46" s="71" t="s">
        <v>73</v>
      </c>
      <c r="AN46" s="71" t="s">
        <v>73</v>
      </c>
      <c r="AO46" s="71" t="s">
        <v>73</v>
      </c>
      <c r="AP46" s="92">
        <f t="shared" si="2"/>
        <v>0</v>
      </c>
      <c r="AQ46" s="92">
        <f t="shared" si="3"/>
        <v>18412700</v>
      </c>
      <c r="AR46" s="64" t="s">
        <v>65</v>
      </c>
      <c r="AS46" s="68">
        <v>18412700</v>
      </c>
      <c r="AT46" s="64" t="s">
        <v>215</v>
      </c>
      <c r="AU46" s="68">
        <v>0</v>
      </c>
      <c r="AV46" s="72" t="s">
        <v>73</v>
      </c>
      <c r="AW46" s="171">
        <v>6742700</v>
      </c>
      <c r="AX46" s="74">
        <f t="shared" si="4"/>
        <v>11670000</v>
      </c>
      <c r="AY46" s="75">
        <f t="shared" si="5"/>
        <v>0.36619833050014394</v>
      </c>
      <c r="AZ46" s="76">
        <v>0.36619833050014394</v>
      </c>
      <c r="BA46" s="72" t="s">
        <v>73</v>
      </c>
      <c r="BB46" s="64" t="s">
        <v>123</v>
      </c>
      <c r="BC46" s="67" t="s">
        <v>880</v>
      </c>
      <c r="BD46" s="63" t="s">
        <v>65</v>
      </c>
      <c r="BE46" s="63" t="s">
        <v>65</v>
      </c>
    </row>
    <row r="47" spans="2:57" x14ac:dyDescent="0.25">
      <c r="B47" s="63">
        <v>2025</v>
      </c>
      <c r="C47" s="63">
        <v>891780111</v>
      </c>
      <c r="D47" s="63" t="s">
        <v>63</v>
      </c>
      <c r="E47" s="64" t="s">
        <v>881</v>
      </c>
      <c r="F47" s="64" t="s">
        <v>882</v>
      </c>
      <c r="G47" s="64">
        <v>0</v>
      </c>
      <c r="H47" s="64" t="s">
        <v>71</v>
      </c>
      <c r="I47" s="63" t="s">
        <v>64</v>
      </c>
      <c r="J47" s="65" t="s">
        <v>81</v>
      </c>
      <c r="K47" s="67" t="s">
        <v>883</v>
      </c>
      <c r="L47" s="68">
        <v>10650000</v>
      </c>
      <c r="M47" s="63" t="s">
        <v>66</v>
      </c>
      <c r="N47" s="67" t="s">
        <v>884</v>
      </c>
      <c r="O47" s="67">
        <v>49746297</v>
      </c>
      <c r="P47" s="64">
        <v>27</v>
      </c>
      <c r="Q47" s="71">
        <v>45670</v>
      </c>
      <c r="R47" s="67">
        <v>2494141000</v>
      </c>
      <c r="S47" s="71">
        <v>45673</v>
      </c>
      <c r="T47" s="68">
        <v>10650000</v>
      </c>
      <c r="U47" s="64" t="s">
        <v>65</v>
      </c>
      <c r="V47" s="68">
        <v>36564011</v>
      </c>
      <c r="W47" s="107" t="s">
        <v>885</v>
      </c>
      <c r="X47" s="69">
        <v>45673</v>
      </c>
      <c r="Y47" s="69">
        <v>45673</v>
      </c>
      <c r="Z47" s="69" t="s">
        <v>73</v>
      </c>
      <c r="AA47" s="69">
        <v>45808</v>
      </c>
      <c r="AB47" s="92">
        <f t="shared" si="0"/>
        <v>135</v>
      </c>
      <c r="AC47" s="64">
        <v>0</v>
      </c>
      <c r="AD47" s="64">
        <v>0</v>
      </c>
      <c r="AE47" s="64">
        <v>0</v>
      </c>
      <c r="AF47" s="70" t="s">
        <v>73</v>
      </c>
      <c r="AG47" s="92">
        <f t="shared" si="1"/>
        <v>0</v>
      </c>
      <c r="AH47" s="64">
        <v>0</v>
      </c>
      <c r="AI47" s="68">
        <v>0</v>
      </c>
      <c r="AJ47" s="64" t="s">
        <v>73</v>
      </c>
      <c r="AK47" s="71" t="s">
        <v>73</v>
      </c>
      <c r="AL47" s="64">
        <v>0</v>
      </c>
      <c r="AM47" s="71" t="s">
        <v>73</v>
      </c>
      <c r="AN47" s="71" t="s">
        <v>73</v>
      </c>
      <c r="AO47" s="71" t="s">
        <v>73</v>
      </c>
      <c r="AP47" s="92">
        <f t="shared" si="2"/>
        <v>0</v>
      </c>
      <c r="AQ47" s="92">
        <f t="shared" si="3"/>
        <v>10650000</v>
      </c>
      <c r="AR47" s="64" t="s">
        <v>65</v>
      </c>
      <c r="AS47" s="68">
        <v>10650000</v>
      </c>
      <c r="AT47" s="64" t="s">
        <v>215</v>
      </c>
      <c r="AU47" s="68">
        <v>0</v>
      </c>
      <c r="AV47" s="72" t="s">
        <v>73</v>
      </c>
      <c r="AW47" s="171">
        <v>3900000</v>
      </c>
      <c r="AX47" s="74">
        <f t="shared" si="4"/>
        <v>6750000</v>
      </c>
      <c r="AY47" s="75">
        <f t="shared" si="5"/>
        <v>0.36619718309859156</v>
      </c>
      <c r="AZ47" s="76">
        <v>0.36619718309859156</v>
      </c>
      <c r="BA47" s="72" t="s">
        <v>73</v>
      </c>
      <c r="BB47" s="64" t="s">
        <v>123</v>
      </c>
      <c r="BC47" s="67" t="s">
        <v>886</v>
      </c>
      <c r="BD47" s="63" t="s">
        <v>65</v>
      </c>
      <c r="BE47" s="63" t="s">
        <v>65</v>
      </c>
    </row>
    <row r="48" spans="2:57" x14ac:dyDescent="0.25">
      <c r="B48" s="63">
        <v>2025</v>
      </c>
      <c r="C48" s="63">
        <v>891780111</v>
      </c>
      <c r="D48" s="63" t="s">
        <v>63</v>
      </c>
      <c r="E48" s="64" t="s">
        <v>887</v>
      </c>
      <c r="F48" s="64" t="s">
        <v>888</v>
      </c>
      <c r="G48" s="64">
        <v>0</v>
      </c>
      <c r="H48" s="64" t="s">
        <v>71</v>
      </c>
      <c r="I48" s="63" t="s">
        <v>64</v>
      </c>
      <c r="J48" s="65" t="s">
        <v>81</v>
      </c>
      <c r="K48" s="67" t="s">
        <v>889</v>
      </c>
      <c r="L48" s="68">
        <v>14938400</v>
      </c>
      <c r="M48" s="63" t="s">
        <v>66</v>
      </c>
      <c r="N48" s="67" t="s">
        <v>890</v>
      </c>
      <c r="O48" s="67">
        <v>1083033427</v>
      </c>
      <c r="P48" s="64">
        <v>28</v>
      </c>
      <c r="Q48" s="71">
        <v>45670</v>
      </c>
      <c r="R48" s="67">
        <v>5573604000</v>
      </c>
      <c r="S48" s="71">
        <v>45673</v>
      </c>
      <c r="T48" s="68">
        <v>14938400</v>
      </c>
      <c r="U48" s="64" t="s">
        <v>65</v>
      </c>
      <c r="V48" s="68">
        <v>36564011</v>
      </c>
      <c r="W48" s="107" t="s">
        <v>885</v>
      </c>
      <c r="X48" s="69">
        <v>45673</v>
      </c>
      <c r="Y48" s="69">
        <v>45673</v>
      </c>
      <c r="Z48" s="69" t="s">
        <v>73</v>
      </c>
      <c r="AA48" s="69">
        <v>45808</v>
      </c>
      <c r="AB48" s="92">
        <f t="shared" si="0"/>
        <v>135</v>
      </c>
      <c r="AC48" s="64">
        <v>0</v>
      </c>
      <c r="AD48" s="64">
        <v>0</v>
      </c>
      <c r="AE48" s="64">
        <v>0</v>
      </c>
      <c r="AF48" s="70" t="s">
        <v>73</v>
      </c>
      <c r="AG48" s="92">
        <f t="shared" si="1"/>
        <v>0</v>
      </c>
      <c r="AH48" s="64">
        <v>0</v>
      </c>
      <c r="AI48" s="68">
        <v>0</v>
      </c>
      <c r="AJ48" s="64" t="s">
        <v>73</v>
      </c>
      <c r="AK48" s="71" t="s">
        <v>73</v>
      </c>
      <c r="AL48" s="64">
        <v>0</v>
      </c>
      <c r="AM48" s="71" t="s">
        <v>73</v>
      </c>
      <c r="AN48" s="71" t="s">
        <v>73</v>
      </c>
      <c r="AO48" s="71" t="s">
        <v>73</v>
      </c>
      <c r="AP48" s="92">
        <f t="shared" si="2"/>
        <v>0</v>
      </c>
      <c r="AQ48" s="92">
        <f t="shared" si="3"/>
        <v>14938400</v>
      </c>
      <c r="AR48" s="64" t="s">
        <v>65</v>
      </c>
      <c r="AS48" s="68">
        <v>14938400</v>
      </c>
      <c r="AT48" s="64" t="s">
        <v>215</v>
      </c>
      <c r="AU48" s="68">
        <v>0</v>
      </c>
      <c r="AV48" s="72" t="s">
        <v>73</v>
      </c>
      <c r="AW48" s="171">
        <v>5470400</v>
      </c>
      <c r="AX48" s="74">
        <f t="shared" si="4"/>
        <v>9468000</v>
      </c>
      <c r="AY48" s="75">
        <f t="shared" si="5"/>
        <v>0.36619718309859156</v>
      </c>
      <c r="AZ48" s="76">
        <v>0.36619718309859156</v>
      </c>
      <c r="BA48" s="72" t="s">
        <v>73</v>
      </c>
      <c r="BB48" s="64" t="s">
        <v>123</v>
      </c>
      <c r="BC48" s="67" t="s">
        <v>891</v>
      </c>
      <c r="BD48" s="63" t="s">
        <v>65</v>
      </c>
      <c r="BE48" s="63" t="s">
        <v>65</v>
      </c>
    </row>
    <row r="49" spans="2:57" x14ac:dyDescent="0.25">
      <c r="B49" s="63">
        <v>2025</v>
      </c>
      <c r="C49" s="63">
        <v>891780111</v>
      </c>
      <c r="D49" s="63" t="s">
        <v>63</v>
      </c>
      <c r="E49" s="64" t="s">
        <v>892</v>
      </c>
      <c r="F49" s="64" t="s">
        <v>893</v>
      </c>
      <c r="G49" s="64">
        <v>0</v>
      </c>
      <c r="H49" s="64" t="s">
        <v>71</v>
      </c>
      <c r="I49" s="63" t="s">
        <v>64</v>
      </c>
      <c r="J49" s="65" t="s">
        <v>81</v>
      </c>
      <c r="K49" s="67" t="s">
        <v>894</v>
      </c>
      <c r="L49" s="68">
        <v>10650000</v>
      </c>
      <c r="M49" s="63" t="s">
        <v>66</v>
      </c>
      <c r="N49" s="67" t="s">
        <v>895</v>
      </c>
      <c r="O49" s="67">
        <v>36555376</v>
      </c>
      <c r="P49" s="64">
        <v>27</v>
      </c>
      <c r="Q49" s="71">
        <v>45670</v>
      </c>
      <c r="R49" s="67">
        <v>2494141000</v>
      </c>
      <c r="S49" s="71">
        <v>45673</v>
      </c>
      <c r="T49" s="68">
        <v>10650000</v>
      </c>
      <c r="U49" s="64" t="s">
        <v>65</v>
      </c>
      <c r="V49" s="68">
        <v>36564011</v>
      </c>
      <c r="W49" s="107" t="s">
        <v>885</v>
      </c>
      <c r="X49" s="69">
        <v>45673</v>
      </c>
      <c r="Y49" s="69">
        <v>45673</v>
      </c>
      <c r="Z49" s="69" t="s">
        <v>73</v>
      </c>
      <c r="AA49" s="69">
        <v>45808</v>
      </c>
      <c r="AB49" s="92">
        <f t="shared" si="0"/>
        <v>135</v>
      </c>
      <c r="AC49" s="64">
        <v>0</v>
      </c>
      <c r="AD49" s="64">
        <v>0</v>
      </c>
      <c r="AE49" s="64">
        <v>0</v>
      </c>
      <c r="AF49" s="70" t="s">
        <v>73</v>
      </c>
      <c r="AG49" s="92">
        <f t="shared" si="1"/>
        <v>0</v>
      </c>
      <c r="AH49" s="64">
        <v>0</v>
      </c>
      <c r="AI49" s="68">
        <v>0</v>
      </c>
      <c r="AJ49" s="64" t="s">
        <v>73</v>
      </c>
      <c r="AK49" s="71" t="s">
        <v>73</v>
      </c>
      <c r="AL49" s="64">
        <v>0</v>
      </c>
      <c r="AM49" s="71" t="s">
        <v>73</v>
      </c>
      <c r="AN49" s="71" t="s">
        <v>73</v>
      </c>
      <c r="AO49" s="71" t="s">
        <v>73</v>
      </c>
      <c r="AP49" s="92">
        <f t="shared" si="2"/>
        <v>0</v>
      </c>
      <c r="AQ49" s="92">
        <f t="shared" si="3"/>
        <v>10650000</v>
      </c>
      <c r="AR49" s="64" t="s">
        <v>65</v>
      </c>
      <c r="AS49" s="68">
        <v>10650000</v>
      </c>
      <c r="AT49" s="64" t="s">
        <v>215</v>
      </c>
      <c r="AU49" s="68">
        <v>0</v>
      </c>
      <c r="AV49" s="72" t="s">
        <v>73</v>
      </c>
      <c r="AW49" s="171">
        <v>3900000</v>
      </c>
      <c r="AX49" s="74">
        <f t="shared" si="4"/>
        <v>6750000</v>
      </c>
      <c r="AY49" s="75">
        <f t="shared" si="5"/>
        <v>0.36619718309859156</v>
      </c>
      <c r="AZ49" s="76">
        <v>0.36619718309859156</v>
      </c>
      <c r="BA49" s="72" t="s">
        <v>73</v>
      </c>
      <c r="BB49" s="64" t="s">
        <v>123</v>
      </c>
      <c r="BC49" s="67" t="s">
        <v>896</v>
      </c>
      <c r="BD49" s="63" t="s">
        <v>65</v>
      </c>
      <c r="BE49" s="63" t="s">
        <v>65</v>
      </c>
    </row>
    <row r="50" spans="2:57" x14ac:dyDescent="0.25">
      <c r="B50" s="63">
        <v>2025</v>
      </c>
      <c r="C50" s="63">
        <v>891780111</v>
      </c>
      <c r="D50" s="63" t="s">
        <v>63</v>
      </c>
      <c r="E50" s="64" t="s">
        <v>897</v>
      </c>
      <c r="F50" s="64" t="s">
        <v>898</v>
      </c>
      <c r="G50" s="64">
        <v>0</v>
      </c>
      <c r="H50" s="64" t="s">
        <v>71</v>
      </c>
      <c r="I50" s="63" t="s">
        <v>64</v>
      </c>
      <c r="J50" s="65" t="s">
        <v>81</v>
      </c>
      <c r="K50" s="67" t="s">
        <v>899</v>
      </c>
      <c r="L50" s="68">
        <v>16434200</v>
      </c>
      <c r="M50" s="63" t="s">
        <v>66</v>
      </c>
      <c r="N50" s="67" t="s">
        <v>900</v>
      </c>
      <c r="O50" s="67">
        <v>1082966872</v>
      </c>
      <c r="P50" s="64">
        <v>28</v>
      </c>
      <c r="Q50" s="71">
        <v>45670</v>
      </c>
      <c r="R50" s="67">
        <v>5573604000</v>
      </c>
      <c r="S50" s="71">
        <v>45673</v>
      </c>
      <c r="T50" s="68">
        <v>16434200</v>
      </c>
      <c r="U50" s="64" t="s">
        <v>65</v>
      </c>
      <c r="V50" s="68">
        <v>1192791759</v>
      </c>
      <c r="W50" s="107" t="s">
        <v>394</v>
      </c>
      <c r="X50" s="69">
        <v>45673</v>
      </c>
      <c r="Y50" s="69">
        <v>45673</v>
      </c>
      <c r="Z50" s="69" t="s">
        <v>73</v>
      </c>
      <c r="AA50" s="69">
        <v>45808</v>
      </c>
      <c r="AB50" s="92">
        <f t="shared" si="0"/>
        <v>135</v>
      </c>
      <c r="AC50" s="64">
        <v>0</v>
      </c>
      <c r="AD50" s="64">
        <v>0</v>
      </c>
      <c r="AE50" s="64">
        <v>0</v>
      </c>
      <c r="AF50" s="70" t="s">
        <v>73</v>
      </c>
      <c r="AG50" s="92">
        <f t="shared" si="1"/>
        <v>0</v>
      </c>
      <c r="AH50" s="64">
        <v>0</v>
      </c>
      <c r="AI50" s="68">
        <v>0</v>
      </c>
      <c r="AJ50" s="64" t="s">
        <v>73</v>
      </c>
      <c r="AK50" s="71" t="s">
        <v>73</v>
      </c>
      <c r="AL50" s="64">
        <v>0</v>
      </c>
      <c r="AM50" s="71" t="s">
        <v>73</v>
      </c>
      <c r="AN50" s="71" t="s">
        <v>73</v>
      </c>
      <c r="AO50" s="71" t="s">
        <v>73</v>
      </c>
      <c r="AP50" s="92">
        <f t="shared" si="2"/>
        <v>0</v>
      </c>
      <c r="AQ50" s="92">
        <f t="shared" si="3"/>
        <v>16434200</v>
      </c>
      <c r="AR50" s="64" t="s">
        <v>65</v>
      </c>
      <c r="AS50" s="68">
        <v>16434200</v>
      </c>
      <c r="AT50" s="64" t="s">
        <v>215</v>
      </c>
      <c r="AU50" s="68">
        <v>0</v>
      </c>
      <c r="AV50" s="72" t="s">
        <v>73</v>
      </c>
      <c r="AW50" s="171">
        <v>6018200</v>
      </c>
      <c r="AX50" s="74">
        <f t="shared" si="4"/>
        <v>10416000</v>
      </c>
      <c r="AY50" s="75">
        <f t="shared" si="5"/>
        <v>0.36619975417117961</v>
      </c>
      <c r="AZ50" s="76">
        <v>0.36619975417117961</v>
      </c>
      <c r="BA50" s="72" t="s">
        <v>73</v>
      </c>
      <c r="BB50" s="64" t="s">
        <v>123</v>
      </c>
      <c r="BC50" s="67" t="s">
        <v>901</v>
      </c>
      <c r="BD50" s="63" t="s">
        <v>65</v>
      </c>
      <c r="BE50" s="63" t="s">
        <v>65</v>
      </c>
    </row>
    <row r="51" spans="2:57" x14ac:dyDescent="0.25">
      <c r="B51" s="63">
        <v>2025</v>
      </c>
      <c r="C51" s="63">
        <v>891780111</v>
      </c>
      <c r="D51" s="63" t="s">
        <v>63</v>
      </c>
      <c r="E51" s="64" t="s">
        <v>902</v>
      </c>
      <c r="F51" s="64" t="s">
        <v>903</v>
      </c>
      <c r="G51" s="64">
        <v>0</v>
      </c>
      <c r="H51" s="64" t="s">
        <v>71</v>
      </c>
      <c r="I51" s="63" t="s">
        <v>64</v>
      </c>
      <c r="J51" s="65" t="s">
        <v>81</v>
      </c>
      <c r="K51" s="67" t="s">
        <v>899</v>
      </c>
      <c r="L51" s="68">
        <v>16434200</v>
      </c>
      <c r="M51" s="63" t="s">
        <v>66</v>
      </c>
      <c r="N51" s="67" t="s">
        <v>904</v>
      </c>
      <c r="O51" s="67">
        <v>1216977318</v>
      </c>
      <c r="P51" s="64">
        <v>28</v>
      </c>
      <c r="Q51" s="71">
        <v>45670</v>
      </c>
      <c r="R51" s="67">
        <v>5573604000</v>
      </c>
      <c r="S51" s="71">
        <v>45673</v>
      </c>
      <c r="T51" s="68">
        <v>16434200</v>
      </c>
      <c r="U51" s="64" t="s">
        <v>65</v>
      </c>
      <c r="V51" s="68">
        <v>1192791759</v>
      </c>
      <c r="W51" s="107" t="s">
        <v>394</v>
      </c>
      <c r="X51" s="69">
        <v>45673</v>
      </c>
      <c r="Y51" s="69">
        <v>45673</v>
      </c>
      <c r="Z51" s="69" t="s">
        <v>73</v>
      </c>
      <c r="AA51" s="69">
        <v>45808</v>
      </c>
      <c r="AB51" s="92">
        <f t="shared" si="0"/>
        <v>135</v>
      </c>
      <c r="AC51" s="64">
        <v>0</v>
      </c>
      <c r="AD51" s="64">
        <v>0</v>
      </c>
      <c r="AE51" s="64">
        <v>0</v>
      </c>
      <c r="AF51" s="70" t="s">
        <v>73</v>
      </c>
      <c r="AG51" s="92">
        <f t="shared" si="1"/>
        <v>0</v>
      </c>
      <c r="AH51" s="64">
        <v>0</v>
      </c>
      <c r="AI51" s="68">
        <v>0</v>
      </c>
      <c r="AJ51" s="64" t="s">
        <v>73</v>
      </c>
      <c r="AK51" s="71" t="s">
        <v>73</v>
      </c>
      <c r="AL51" s="64">
        <v>0</v>
      </c>
      <c r="AM51" s="71" t="s">
        <v>73</v>
      </c>
      <c r="AN51" s="71" t="s">
        <v>73</v>
      </c>
      <c r="AO51" s="71" t="s">
        <v>73</v>
      </c>
      <c r="AP51" s="92">
        <f t="shared" si="2"/>
        <v>0</v>
      </c>
      <c r="AQ51" s="92">
        <f t="shared" si="3"/>
        <v>16434200</v>
      </c>
      <c r="AR51" s="64" t="s">
        <v>65</v>
      </c>
      <c r="AS51" s="68">
        <v>16434200</v>
      </c>
      <c r="AT51" s="64" t="s">
        <v>215</v>
      </c>
      <c r="AU51" s="68">
        <v>0</v>
      </c>
      <c r="AV51" s="72" t="s">
        <v>73</v>
      </c>
      <c r="AW51" s="171">
        <v>6018200</v>
      </c>
      <c r="AX51" s="74">
        <f t="shared" si="4"/>
        <v>10416000</v>
      </c>
      <c r="AY51" s="75">
        <f t="shared" si="5"/>
        <v>0.36619975417117961</v>
      </c>
      <c r="AZ51" s="76">
        <v>0.36619975417117961</v>
      </c>
      <c r="BA51" s="72" t="s">
        <v>73</v>
      </c>
      <c r="BB51" s="64" t="s">
        <v>123</v>
      </c>
      <c r="BC51" s="67" t="s">
        <v>905</v>
      </c>
      <c r="BD51" s="63" t="s">
        <v>65</v>
      </c>
      <c r="BE51" s="63" t="s">
        <v>65</v>
      </c>
    </row>
    <row r="52" spans="2:57" x14ac:dyDescent="0.25">
      <c r="B52" s="63">
        <v>2025</v>
      </c>
      <c r="C52" s="63">
        <v>891780111</v>
      </c>
      <c r="D52" s="63" t="s">
        <v>63</v>
      </c>
      <c r="E52" s="64" t="s">
        <v>906</v>
      </c>
      <c r="F52" s="64" t="s">
        <v>907</v>
      </c>
      <c r="G52" s="64">
        <v>0</v>
      </c>
      <c r="H52" s="64" t="s">
        <v>71</v>
      </c>
      <c r="I52" s="63" t="s">
        <v>64</v>
      </c>
      <c r="J52" s="65" t="s">
        <v>81</v>
      </c>
      <c r="K52" s="67" t="s">
        <v>908</v>
      </c>
      <c r="L52" s="68">
        <v>15971200</v>
      </c>
      <c r="M52" s="63" t="s">
        <v>66</v>
      </c>
      <c r="N52" s="67" t="s">
        <v>909</v>
      </c>
      <c r="O52" s="67">
        <v>7634651</v>
      </c>
      <c r="P52" s="64">
        <v>28</v>
      </c>
      <c r="Q52" s="71">
        <v>45670</v>
      </c>
      <c r="R52" s="67">
        <v>5573604000</v>
      </c>
      <c r="S52" s="71">
        <v>45673</v>
      </c>
      <c r="T52" s="68">
        <v>15971200</v>
      </c>
      <c r="U52" s="64" t="s">
        <v>65</v>
      </c>
      <c r="V52" s="68">
        <v>85459497</v>
      </c>
      <c r="W52" s="107" t="s">
        <v>771</v>
      </c>
      <c r="X52" s="69">
        <v>45673</v>
      </c>
      <c r="Y52" s="69">
        <v>45673</v>
      </c>
      <c r="Z52" s="69" t="s">
        <v>73</v>
      </c>
      <c r="AA52" s="69">
        <v>45808</v>
      </c>
      <c r="AB52" s="92">
        <f t="shared" si="0"/>
        <v>135</v>
      </c>
      <c r="AC52" s="64">
        <v>0</v>
      </c>
      <c r="AD52" s="64">
        <v>0</v>
      </c>
      <c r="AE52" s="64">
        <v>0</v>
      </c>
      <c r="AF52" s="70" t="s">
        <v>73</v>
      </c>
      <c r="AG52" s="92">
        <f t="shared" si="1"/>
        <v>0</v>
      </c>
      <c r="AH52" s="64">
        <v>0</v>
      </c>
      <c r="AI52" s="68">
        <v>0</v>
      </c>
      <c r="AJ52" s="64" t="s">
        <v>73</v>
      </c>
      <c r="AK52" s="71" t="s">
        <v>73</v>
      </c>
      <c r="AL52" s="64">
        <v>0</v>
      </c>
      <c r="AM52" s="71" t="s">
        <v>73</v>
      </c>
      <c r="AN52" s="71" t="s">
        <v>73</v>
      </c>
      <c r="AO52" s="71" t="s">
        <v>73</v>
      </c>
      <c r="AP52" s="92">
        <f t="shared" si="2"/>
        <v>0</v>
      </c>
      <c r="AQ52" s="92">
        <f t="shared" si="3"/>
        <v>15971200</v>
      </c>
      <c r="AR52" s="64" t="s">
        <v>65</v>
      </c>
      <c r="AS52" s="68">
        <v>15971200</v>
      </c>
      <c r="AT52" s="64" t="s">
        <v>215</v>
      </c>
      <c r="AU52" s="68">
        <v>0</v>
      </c>
      <c r="AV52" s="72" t="s">
        <v>73</v>
      </c>
      <c r="AW52" s="171">
        <v>5555200</v>
      </c>
      <c r="AX52" s="74">
        <f t="shared" si="4"/>
        <v>10416000</v>
      </c>
      <c r="AY52" s="75">
        <f t="shared" si="5"/>
        <v>0.34782608695652173</v>
      </c>
      <c r="AZ52" s="76">
        <v>0.34782608695652173</v>
      </c>
      <c r="BA52" s="72" t="s">
        <v>73</v>
      </c>
      <c r="BB52" s="64" t="s">
        <v>123</v>
      </c>
      <c r="BC52" s="67" t="s">
        <v>910</v>
      </c>
      <c r="BD52" s="63" t="s">
        <v>65</v>
      </c>
      <c r="BE52" s="63" t="s">
        <v>65</v>
      </c>
    </row>
    <row r="53" spans="2:57" x14ac:dyDescent="0.25">
      <c r="B53" s="63">
        <v>2025</v>
      </c>
      <c r="C53" s="63">
        <v>891780111</v>
      </c>
      <c r="D53" s="63" t="s">
        <v>63</v>
      </c>
      <c r="E53" s="64" t="s">
        <v>911</v>
      </c>
      <c r="F53" s="64" t="s">
        <v>912</v>
      </c>
      <c r="G53" s="64">
        <v>0</v>
      </c>
      <c r="H53" s="64" t="s">
        <v>71</v>
      </c>
      <c r="I53" s="63" t="s">
        <v>64</v>
      </c>
      <c r="J53" s="65" t="s">
        <v>81</v>
      </c>
      <c r="K53" s="67" t="s">
        <v>913</v>
      </c>
      <c r="L53" s="68">
        <v>14517600</v>
      </c>
      <c r="M53" s="63" t="s">
        <v>66</v>
      </c>
      <c r="N53" s="67" t="s">
        <v>914</v>
      </c>
      <c r="O53" s="67">
        <v>1082927274</v>
      </c>
      <c r="P53" s="64">
        <v>28</v>
      </c>
      <c r="Q53" s="71">
        <v>45670</v>
      </c>
      <c r="R53" s="67">
        <v>5573604000</v>
      </c>
      <c r="S53" s="71">
        <v>45673</v>
      </c>
      <c r="T53" s="68">
        <v>14517600</v>
      </c>
      <c r="U53" s="64" t="s">
        <v>65</v>
      </c>
      <c r="V53" s="68">
        <v>85467461</v>
      </c>
      <c r="W53" s="107" t="s">
        <v>915</v>
      </c>
      <c r="X53" s="69">
        <v>45673</v>
      </c>
      <c r="Y53" s="69">
        <v>45673</v>
      </c>
      <c r="Z53" s="69" t="s">
        <v>73</v>
      </c>
      <c r="AA53" s="69">
        <v>45808</v>
      </c>
      <c r="AB53" s="92">
        <f t="shared" si="0"/>
        <v>135</v>
      </c>
      <c r="AC53" s="64">
        <v>0</v>
      </c>
      <c r="AD53" s="64">
        <v>0</v>
      </c>
      <c r="AE53" s="64">
        <v>0</v>
      </c>
      <c r="AF53" s="70" t="s">
        <v>73</v>
      </c>
      <c r="AG53" s="92">
        <f t="shared" si="1"/>
        <v>0</v>
      </c>
      <c r="AH53" s="64">
        <v>0</v>
      </c>
      <c r="AI53" s="68">
        <v>0</v>
      </c>
      <c r="AJ53" s="64" t="s">
        <v>73</v>
      </c>
      <c r="AK53" s="71" t="s">
        <v>73</v>
      </c>
      <c r="AL53" s="64">
        <v>0</v>
      </c>
      <c r="AM53" s="71" t="s">
        <v>73</v>
      </c>
      <c r="AN53" s="71" t="s">
        <v>73</v>
      </c>
      <c r="AO53" s="71" t="s">
        <v>73</v>
      </c>
      <c r="AP53" s="92">
        <f t="shared" si="2"/>
        <v>0</v>
      </c>
      <c r="AQ53" s="92">
        <f t="shared" si="3"/>
        <v>14517600</v>
      </c>
      <c r="AR53" s="64" t="s">
        <v>65</v>
      </c>
      <c r="AS53" s="68">
        <v>14517600</v>
      </c>
      <c r="AT53" s="64" t="s">
        <v>215</v>
      </c>
      <c r="AU53" s="68">
        <v>0</v>
      </c>
      <c r="AV53" s="72" t="s">
        <v>73</v>
      </c>
      <c r="AW53" s="171">
        <v>3156000</v>
      </c>
      <c r="AX53" s="74">
        <f t="shared" si="4"/>
        <v>11361600</v>
      </c>
      <c r="AY53" s="75">
        <f t="shared" si="5"/>
        <v>0.21739130434782608</v>
      </c>
      <c r="AZ53" s="76">
        <v>0.21739130434782608</v>
      </c>
      <c r="BA53" s="72" t="s">
        <v>73</v>
      </c>
      <c r="BB53" s="64" t="s">
        <v>123</v>
      </c>
      <c r="BC53" s="67" t="s">
        <v>916</v>
      </c>
      <c r="BD53" s="63" t="s">
        <v>65</v>
      </c>
      <c r="BE53" s="63" t="s">
        <v>65</v>
      </c>
    </row>
    <row r="54" spans="2:57" x14ac:dyDescent="0.25">
      <c r="B54" s="63">
        <v>2025</v>
      </c>
      <c r="C54" s="63">
        <v>891780111</v>
      </c>
      <c r="D54" s="63" t="s">
        <v>63</v>
      </c>
      <c r="E54" s="64" t="s">
        <v>917</v>
      </c>
      <c r="F54" s="64" t="s">
        <v>918</v>
      </c>
      <c r="G54" s="64">
        <v>0</v>
      </c>
      <c r="H54" s="64" t="s">
        <v>71</v>
      </c>
      <c r="I54" s="63" t="s">
        <v>64</v>
      </c>
      <c r="J54" s="65" t="s">
        <v>81</v>
      </c>
      <c r="K54" s="67" t="s">
        <v>919</v>
      </c>
      <c r="L54" s="68">
        <v>15971200</v>
      </c>
      <c r="M54" s="63" t="s">
        <v>66</v>
      </c>
      <c r="N54" s="67" t="s">
        <v>920</v>
      </c>
      <c r="O54" s="67">
        <v>84453261</v>
      </c>
      <c r="P54" s="64">
        <v>28</v>
      </c>
      <c r="Q54" s="71">
        <v>45670</v>
      </c>
      <c r="R54" s="67">
        <v>5573604000</v>
      </c>
      <c r="S54" s="71">
        <v>45673</v>
      </c>
      <c r="T54" s="68">
        <v>15971200</v>
      </c>
      <c r="U54" s="64" t="s">
        <v>65</v>
      </c>
      <c r="V54" s="68">
        <v>85459497</v>
      </c>
      <c r="W54" s="107" t="s">
        <v>771</v>
      </c>
      <c r="X54" s="69">
        <v>45673</v>
      </c>
      <c r="Y54" s="69">
        <v>45673</v>
      </c>
      <c r="Z54" s="69" t="s">
        <v>73</v>
      </c>
      <c r="AA54" s="69">
        <v>45808</v>
      </c>
      <c r="AB54" s="92">
        <f t="shared" si="0"/>
        <v>135</v>
      </c>
      <c r="AC54" s="64">
        <v>0</v>
      </c>
      <c r="AD54" s="64">
        <v>0</v>
      </c>
      <c r="AE54" s="64">
        <v>0</v>
      </c>
      <c r="AF54" s="70" t="s">
        <v>73</v>
      </c>
      <c r="AG54" s="92">
        <f t="shared" si="1"/>
        <v>0</v>
      </c>
      <c r="AH54" s="64">
        <v>0</v>
      </c>
      <c r="AI54" s="68">
        <v>0</v>
      </c>
      <c r="AJ54" s="64" t="s">
        <v>73</v>
      </c>
      <c r="AK54" s="71" t="s">
        <v>73</v>
      </c>
      <c r="AL54" s="64">
        <v>0</v>
      </c>
      <c r="AM54" s="71" t="s">
        <v>73</v>
      </c>
      <c r="AN54" s="71" t="s">
        <v>73</v>
      </c>
      <c r="AO54" s="71" t="s">
        <v>73</v>
      </c>
      <c r="AP54" s="92">
        <f t="shared" si="2"/>
        <v>0</v>
      </c>
      <c r="AQ54" s="92">
        <f t="shared" si="3"/>
        <v>15971200</v>
      </c>
      <c r="AR54" s="64" t="s">
        <v>65</v>
      </c>
      <c r="AS54" s="68">
        <v>15971200</v>
      </c>
      <c r="AT54" s="64" t="s">
        <v>215</v>
      </c>
      <c r="AU54" s="68">
        <v>0</v>
      </c>
      <c r="AV54" s="72" t="s">
        <v>73</v>
      </c>
      <c r="AW54" s="171">
        <v>5555200</v>
      </c>
      <c r="AX54" s="74">
        <f t="shared" si="4"/>
        <v>10416000</v>
      </c>
      <c r="AY54" s="75">
        <f t="shared" si="5"/>
        <v>0.34782608695652173</v>
      </c>
      <c r="AZ54" s="76">
        <v>0.34782608695652173</v>
      </c>
      <c r="BA54" s="72" t="s">
        <v>73</v>
      </c>
      <c r="BB54" s="64" t="s">
        <v>123</v>
      </c>
      <c r="BC54" s="67" t="s">
        <v>921</v>
      </c>
      <c r="BD54" s="63" t="s">
        <v>65</v>
      </c>
      <c r="BE54" s="63" t="s">
        <v>65</v>
      </c>
    </row>
    <row r="55" spans="2:57" x14ac:dyDescent="0.25">
      <c r="B55" s="63">
        <v>2025</v>
      </c>
      <c r="C55" s="63">
        <v>891780111</v>
      </c>
      <c r="D55" s="63" t="s">
        <v>63</v>
      </c>
      <c r="E55" s="64" t="s">
        <v>922</v>
      </c>
      <c r="F55" s="64" t="s">
        <v>923</v>
      </c>
      <c r="G55" s="64">
        <v>0</v>
      </c>
      <c r="H55" s="64" t="s">
        <v>71</v>
      </c>
      <c r="I55" s="63" t="s">
        <v>64</v>
      </c>
      <c r="J55" s="65" t="s">
        <v>81</v>
      </c>
      <c r="K55" s="67" t="s">
        <v>769</v>
      </c>
      <c r="L55" s="68">
        <v>11250000</v>
      </c>
      <c r="M55" s="63" t="s">
        <v>66</v>
      </c>
      <c r="N55" s="67" t="s">
        <v>924</v>
      </c>
      <c r="O55" s="67">
        <v>1082944401</v>
      </c>
      <c r="P55" s="64">
        <v>27</v>
      </c>
      <c r="Q55" s="71">
        <v>45670</v>
      </c>
      <c r="R55" s="67">
        <v>2494141000</v>
      </c>
      <c r="S55" s="71">
        <v>45673</v>
      </c>
      <c r="T55" s="68">
        <v>11250000</v>
      </c>
      <c r="U55" s="64" t="s">
        <v>65</v>
      </c>
      <c r="V55" s="68">
        <v>85459497</v>
      </c>
      <c r="W55" s="107" t="s">
        <v>771</v>
      </c>
      <c r="X55" s="69">
        <v>45673</v>
      </c>
      <c r="Y55" s="69">
        <v>45673</v>
      </c>
      <c r="Z55" s="69" t="s">
        <v>73</v>
      </c>
      <c r="AA55" s="69">
        <v>45808</v>
      </c>
      <c r="AB55" s="92">
        <f t="shared" si="0"/>
        <v>135</v>
      </c>
      <c r="AC55" s="64">
        <v>0</v>
      </c>
      <c r="AD55" s="64">
        <v>0</v>
      </c>
      <c r="AE55" s="64">
        <v>0</v>
      </c>
      <c r="AF55" s="70" t="s">
        <v>73</v>
      </c>
      <c r="AG55" s="92">
        <f t="shared" si="1"/>
        <v>0</v>
      </c>
      <c r="AH55" s="64">
        <v>0</v>
      </c>
      <c r="AI55" s="68">
        <v>0</v>
      </c>
      <c r="AJ55" s="64" t="s">
        <v>73</v>
      </c>
      <c r="AK55" s="71" t="s">
        <v>73</v>
      </c>
      <c r="AL55" s="64">
        <v>0</v>
      </c>
      <c r="AM55" s="71" t="s">
        <v>73</v>
      </c>
      <c r="AN55" s="71" t="s">
        <v>73</v>
      </c>
      <c r="AO55" s="71" t="s">
        <v>73</v>
      </c>
      <c r="AP55" s="92">
        <f t="shared" si="2"/>
        <v>0</v>
      </c>
      <c r="AQ55" s="92">
        <f t="shared" si="3"/>
        <v>11250000</v>
      </c>
      <c r="AR55" s="64" t="s">
        <v>65</v>
      </c>
      <c r="AS55" s="68">
        <v>11250000</v>
      </c>
      <c r="AT55" s="64" t="s">
        <v>215</v>
      </c>
      <c r="AU55" s="68">
        <v>0</v>
      </c>
      <c r="AV55" s="72" t="s">
        <v>73</v>
      </c>
      <c r="AW55" s="171">
        <v>4500000</v>
      </c>
      <c r="AX55" s="74">
        <f t="shared" si="4"/>
        <v>6750000</v>
      </c>
      <c r="AY55" s="75">
        <f t="shared" si="5"/>
        <v>0.4</v>
      </c>
      <c r="AZ55" s="76">
        <v>0.4</v>
      </c>
      <c r="BA55" s="72" t="s">
        <v>73</v>
      </c>
      <c r="BB55" s="64" t="s">
        <v>123</v>
      </c>
      <c r="BC55" s="67" t="s">
        <v>925</v>
      </c>
      <c r="BD55" s="63" t="s">
        <v>65</v>
      </c>
      <c r="BE55" s="63" t="s">
        <v>65</v>
      </c>
    </row>
    <row r="56" spans="2:57" x14ac:dyDescent="0.25">
      <c r="B56" s="63">
        <v>2025</v>
      </c>
      <c r="C56" s="63">
        <v>891780111</v>
      </c>
      <c r="D56" s="63" t="s">
        <v>63</v>
      </c>
      <c r="E56" s="64" t="s">
        <v>926</v>
      </c>
      <c r="F56" s="64" t="s">
        <v>927</v>
      </c>
      <c r="G56" s="64">
        <v>0</v>
      </c>
      <c r="H56" s="64" t="s">
        <v>71</v>
      </c>
      <c r="I56" s="63" t="s">
        <v>64</v>
      </c>
      <c r="J56" s="65" t="s">
        <v>81</v>
      </c>
      <c r="K56" s="67" t="s">
        <v>928</v>
      </c>
      <c r="L56" s="68">
        <v>22540000</v>
      </c>
      <c r="M56" s="63" t="s">
        <v>66</v>
      </c>
      <c r="N56" s="67" t="s">
        <v>929</v>
      </c>
      <c r="O56" s="67">
        <v>1082961349</v>
      </c>
      <c r="P56" s="64">
        <v>28</v>
      </c>
      <c r="Q56" s="71">
        <v>45670</v>
      </c>
      <c r="R56" s="67">
        <v>5573604000</v>
      </c>
      <c r="S56" s="71">
        <v>45673</v>
      </c>
      <c r="T56" s="68">
        <v>22540000</v>
      </c>
      <c r="U56" s="64" t="s">
        <v>65</v>
      </c>
      <c r="V56" s="68">
        <v>12621405</v>
      </c>
      <c r="W56" s="107" t="s">
        <v>708</v>
      </c>
      <c r="X56" s="69">
        <v>45673</v>
      </c>
      <c r="Y56" s="69">
        <v>45673</v>
      </c>
      <c r="Z56" s="69" t="s">
        <v>73</v>
      </c>
      <c r="AA56" s="69">
        <v>45808</v>
      </c>
      <c r="AB56" s="92">
        <f t="shared" si="0"/>
        <v>135</v>
      </c>
      <c r="AC56" s="64">
        <v>0</v>
      </c>
      <c r="AD56" s="64">
        <v>0</v>
      </c>
      <c r="AE56" s="64">
        <v>0</v>
      </c>
      <c r="AF56" s="70" t="s">
        <v>73</v>
      </c>
      <c r="AG56" s="92">
        <f t="shared" si="1"/>
        <v>0</v>
      </c>
      <c r="AH56" s="64">
        <v>0</v>
      </c>
      <c r="AI56" s="68">
        <v>0</v>
      </c>
      <c r="AJ56" s="64" t="s">
        <v>73</v>
      </c>
      <c r="AK56" s="71" t="s">
        <v>73</v>
      </c>
      <c r="AL56" s="64">
        <v>0</v>
      </c>
      <c r="AM56" s="71" t="s">
        <v>73</v>
      </c>
      <c r="AN56" s="71" t="s">
        <v>73</v>
      </c>
      <c r="AO56" s="71" t="s">
        <v>73</v>
      </c>
      <c r="AP56" s="92">
        <f t="shared" si="2"/>
        <v>0</v>
      </c>
      <c r="AQ56" s="92">
        <f t="shared" si="3"/>
        <v>22540000</v>
      </c>
      <c r="AR56" s="64" t="s">
        <v>65</v>
      </c>
      <c r="AS56" s="68">
        <v>22540000</v>
      </c>
      <c r="AT56" s="64" t="s">
        <v>215</v>
      </c>
      <c r="AU56" s="68">
        <v>0</v>
      </c>
      <c r="AV56" s="72" t="s">
        <v>73</v>
      </c>
      <c r="AW56" s="171">
        <v>7840000</v>
      </c>
      <c r="AX56" s="74">
        <f t="shared" si="4"/>
        <v>14700000</v>
      </c>
      <c r="AY56" s="75">
        <f t="shared" si="5"/>
        <v>0.34782608695652173</v>
      </c>
      <c r="AZ56" s="76">
        <v>0.34782608695652173</v>
      </c>
      <c r="BA56" s="72" t="s">
        <v>73</v>
      </c>
      <c r="BB56" s="64" t="s">
        <v>123</v>
      </c>
      <c r="BC56" s="67" t="s">
        <v>930</v>
      </c>
      <c r="BD56" s="63" t="s">
        <v>65</v>
      </c>
      <c r="BE56" s="63" t="s">
        <v>65</v>
      </c>
    </row>
    <row r="57" spans="2:57" x14ac:dyDescent="0.25">
      <c r="B57" s="63">
        <v>2025</v>
      </c>
      <c r="C57" s="63">
        <v>891780111</v>
      </c>
      <c r="D57" s="63" t="s">
        <v>63</v>
      </c>
      <c r="E57" s="64" t="s">
        <v>931</v>
      </c>
      <c r="F57" s="64" t="s">
        <v>932</v>
      </c>
      <c r="G57" s="64">
        <v>0</v>
      </c>
      <c r="H57" s="64" t="s">
        <v>71</v>
      </c>
      <c r="I57" s="63" t="s">
        <v>64</v>
      </c>
      <c r="J57" s="65" t="s">
        <v>81</v>
      </c>
      <c r="K57" s="67" t="s">
        <v>933</v>
      </c>
      <c r="L57" s="68">
        <v>17925200</v>
      </c>
      <c r="M57" s="63" t="s">
        <v>66</v>
      </c>
      <c r="N57" s="67" t="s">
        <v>934</v>
      </c>
      <c r="O57" s="67">
        <v>1082886956</v>
      </c>
      <c r="P57" s="64">
        <v>28</v>
      </c>
      <c r="Q57" s="71">
        <v>45670</v>
      </c>
      <c r="R57" s="67">
        <v>5573604000</v>
      </c>
      <c r="S57" s="71">
        <v>45673</v>
      </c>
      <c r="T57" s="68">
        <v>17925200</v>
      </c>
      <c r="U57" s="64" t="s">
        <v>65</v>
      </c>
      <c r="V57" s="68">
        <v>36723283</v>
      </c>
      <c r="W57" s="107" t="s">
        <v>935</v>
      </c>
      <c r="X57" s="69">
        <v>45673</v>
      </c>
      <c r="Y57" s="69">
        <v>45673</v>
      </c>
      <c r="Z57" s="69" t="s">
        <v>73</v>
      </c>
      <c r="AA57" s="69">
        <v>45808</v>
      </c>
      <c r="AB57" s="92">
        <f t="shared" si="0"/>
        <v>135</v>
      </c>
      <c r="AC57" s="64">
        <v>0</v>
      </c>
      <c r="AD57" s="64">
        <v>0</v>
      </c>
      <c r="AE57" s="64">
        <v>0</v>
      </c>
      <c r="AF57" s="70" t="s">
        <v>73</v>
      </c>
      <c r="AG57" s="92">
        <f t="shared" si="1"/>
        <v>0</v>
      </c>
      <c r="AH57" s="64">
        <v>0</v>
      </c>
      <c r="AI57" s="68">
        <v>0</v>
      </c>
      <c r="AJ57" s="64" t="s">
        <v>73</v>
      </c>
      <c r="AK57" s="71" t="s">
        <v>73</v>
      </c>
      <c r="AL57" s="64">
        <v>0</v>
      </c>
      <c r="AM57" s="71" t="s">
        <v>73</v>
      </c>
      <c r="AN57" s="71" t="s">
        <v>73</v>
      </c>
      <c r="AO57" s="71" t="s">
        <v>73</v>
      </c>
      <c r="AP57" s="92">
        <f t="shared" si="2"/>
        <v>0</v>
      </c>
      <c r="AQ57" s="92">
        <f t="shared" si="3"/>
        <v>17925200</v>
      </c>
      <c r="AR57" s="64" t="s">
        <v>65</v>
      </c>
      <c r="AS57" s="68">
        <v>17925200</v>
      </c>
      <c r="AT57" s="64" t="s">
        <v>215</v>
      </c>
      <c r="AU57" s="68">
        <v>0</v>
      </c>
      <c r="AV57" s="72" t="s">
        <v>73</v>
      </c>
      <c r="AW57" s="171">
        <v>6564200</v>
      </c>
      <c r="AX57" s="74">
        <f t="shared" si="4"/>
        <v>11361000</v>
      </c>
      <c r="AY57" s="75">
        <f t="shared" si="5"/>
        <v>0.36619954031196306</v>
      </c>
      <c r="AZ57" s="76">
        <v>0.36619954031196306</v>
      </c>
      <c r="BA57" s="72" t="s">
        <v>73</v>
      </c>
      <c r="BB57" s="64" t="s">
        <v>123</v>
      </c>
      <c r="BC57" s="67" t="s">
        <v>936</v>
      </c>
      <c r="BD57" s="63" t="s">
        <v>65</v>
      </c>
      <c r="BE57" s="63" t="s">
        <v>65</v>
      </c>
    </row>
    <row r="58" spans="2:57" x14ac:dyDescent="0.25">
      <c r="B58" s="63">
        <v>2025</v>
      </c>
      <c r="C58" s="63">
        <v>891780111</v>
      </c>
      <c r="D58" s="63" t="s">
        <v>63</v>
      </c>
      <c r="E58" s="64" t="s">
        <v>937</v>
      </c>
      <c r="F58" s="64" t="s">
        <v>938</v>
      </c>
      <c r="G58" s="64">
        <v>0</v>
      </c>
      <c r="H58" s="64" t="s">
        <v>71</v>
      </c>
      <c r="I58" s="63" t="s">
        <v>64</v>
      </c>
      <c r="J58" s="65" t="s">
        <v>81</v>
      </c>
      <c r="K58" s="67" t="s">
        <v>939</v>
      </c>
      <c r="L58" s="68">
        <v>10650000</v>
      </c>
      <c r="M58" s="63" t="s">
        <v>66</v>
      </c>
      <c r="N58" s="67" t="s">
        <v>940</v>
      </c>
      <c r="O58" s="67">
        <v>39049110</v>
      </c>
      <c r="P58" s="64">
        <v>27</v>
      </c>
      <c r="Q58" s="71">
        <v>45670</v>
      </c>
      <c r="R58" s="67">
        <v>2494141000</v>
      </c>
      <c r="S58" s="71">
        <v>45673</v>
      </c>
      <c r="T58" s="68">
        <v>10650000</v>
      </c>
      <c r="U58" s="64" t="s">
        <v>65</v>
      </c>
      <c r="V58" s="68">
        <v>7631392</v>
      </c>
      <c r="W58" s="107" t="s">
        <v>821</v>
      </c>
      <c r="X58" s="69">
        <v>45673</v>
      </c>
      <c r="Y58" s="69">
        <v>45673</v>
      </c>
      <c r="Z58" s="69" t="s">
        <v>73</v>
      </c>
      <c r="AA58" s="69">
        <v>45808</v>
      </c>
      <c r="AB58" s="92">
        <f t="shared" si="0"/>
        <v>135</v>
      </c>
      <c r="AC58" s="64">
        <v>0</v>
      </c>
      <c r="AD58" s="64">
        <v>0</v>
      </c>
      <c r="AE58" s="64">
        <v>0</v>
      </c>
      <c r="AF58" s="70" t="s">
        <v>73</v>
      </c>
      <c r="AG58" s="92">
        <f t="shared" si="1"/>
        <v>0</v>
      </c>
      <c r="AH58" s="64">
        <v>0</v>
      </c>
      <c r="AI58" s="68">
        <v>0</v>
      </c>
      <c r="AJ58" s="64" t="s">
        <v>73</v>
      </c>
      <c r="AK58" s="71" t="s">
        <v>73</v>
      </c>
      <c r="AL58" s="64">
        <v>0</v>
      </c>
      <c r="AM58" s="71" t="s">
        <v>73</v>
      </c>
      <c r="AN58" s="71" t="s">
        <v>73</v>
      </c>
      <c r="AO58" s="71" t="s">
        <v>73</v>
      </c>
      <c r="AP58" s="92">
        <f t="shared" si="2"/>
        <v>0</v>
      </c>
      <c r="AQ58" s="92">
        <f t="shared" si="3"/>
        <v>10650000</v>
      </c>
      <c r="AR58" s="64" t="s">
        <v>65</v>
      </c>
      <c r="AS58" s="68">
        <v>10650000</v>
      </c>
      <c r="AT58" s="64" t="s">
        <v>215</v>
      </c>
      <c r="AU58" s="68">
        <v>0</v>
      </c>
      <c r="AV58" s="72" t="s">
        <v>73</v>
      </c>
      <c r="AW58" s="171">
        <v>3900000</v>
      </c>
      <c r="AX58" s="74">
        <f t="shared" si="4"/>
        <v>6750000</v>
      </c>
      <c r="AY58" s="75">
        <f t="shared" si="5"/>
        <v>0.36619718309859156</v>
      </c>
      <c r="AZ58" s="76">
        <v>0.36619718309859156</v>
      </c>
      <c r="BA58" s="72" t="s">
        <v>73</v>
      </c>
      <c r="BB58" s="64" t="s">
        <v>123</v>
      </c>
      <c r="BC58" s="67" t="s">
        <v>941</v>
      </c>
      <c r="BD58" s="63" t="s">
        <v>65</v>
      </c>
      <c r="BE58" s="63" t="s">
        <v>65</v>
      </c>
    </row>
    <row r="59" spans="2:57" x14ac:dyDescent="0.25">
      <c r="B59" s="63">
        <v>2025</v>
      </c>
      <c r="C59" s="63">
        <v>891780111</v>
      </c>
      <c r="D59" s="63" t="s">
        <v>63</v>
      </c>
      <c r="E59" s="64" t="s">
        <v>942</v>
      </c>
      <c r="F59" s="64" t="s">
        <v>943</v>
      </c>
      <c r="G59" s="64">
        <v>0</v>
      </c>
      <c r="H59" s="64" t="s">
        <v>71</v>
      </c>
      <c r="I59" s="63" t="s">
        <v>64</v>
      </c>
      <c r="J59" s="65" t="s">
        <v>81</v>
      </c>
      <c r="K59" s="67" t="s">
        <v>944</v>
      </c>
      <c r="L59" s="68">
        <v>14250000</v>
      </c>
      <c r="M59" s="63" t="s">
        <v>66</v>
      </c>
      <c r="N59" s="67" t="s">
        <v>945</v>
      </c>
      <c r="O59" s="67">
        <v>1083029737</v>
      </c>
      <c r="P59" s="64">
        <v>28</v>
      </c>
      <c r="Q59" s="71">
        <v>45670</v>
      </c>
      <c r="R59" s="67">
        <v>5573604000</v>
      </c>
      <c r="S59" s="71">
        <v>45673</v>
      </c>
      <c r="T59" s="68">
        <v>14250000</v>
      </c>
      <c r="U59" s="64" t="s">
        <v>65</v>
      </c>
      <c r="V59" s="68">
        <v>7631392</v>
      </c>
      <c r="W59" s="107" t="s">
        <v>821</v>
      </c>
      <c r="X59" s="69">
        <v>45673</v>
      </c>
      <c r="Y59" s="69">
        <v>45673</v>
      </c>
      <c r="Z59" s="69" t="s">
        <v>73</v>
      </c>
      <c r="AA59" s="69">
        <v>45808</v>
      </c>
      <c r="AB59" s="92">
        <f t="shared" si="0"/>
        <v>135</v>
      </c>
      <c r="AC59" s="64">
        <v>0</v>
      </c>
      <c r="AD59" s="64">
        <v>0</v>
      </c>
      <c r="AE59" s="64">
        <v>0</v>
      </c>
      <c r="AF59" s="70" t="s">
        <v>73</v>
      </c>
      <c r="AG59" s="92">
        <f t="shared" si="1"/>
        <v>0</v>
      </c>
      <c r="AH59" s="64">
        <v>0</v>
      </c>
      <c r="AI59" s="68">
        <v>0</v>
      </c>
      <c r="AJ59" s="64" t="s">
        <v>73</v>
      </c>
      <c r="AK59" s="71" t="s">
        <v>73</v>
      </c>
      <c r="AL59" s="64">
        <v>0</v>
      </c>
      <c r="AM59" s="71" t="s">
        <v>73</v>
      </c>
      <c r="AN59" s="71" t="s">
        <v>73</v>
      </c>
      <c r="AO59" s="71" t="s">
        <v>73</v>
      </c>
      <c r="AP59" s="92">
        <f t="shared" si="2"/>
        <v>0</v>
      </c>
      <c r="AQ59" s="92">
        <f t="shared" si="3"/>
        <v>14250000</v>
      </c>
      <c r="AR59" s="64" t="s">
        <v>65</v>
      </c>
      <c r="AS59" s="68">
        <v>14250000</v>
      </c>
      <c r="AT59" s="64" t="s">
        <v>215</v>
      </c>
      <c r="AU59" s="68">
        <v>0</v>
      </c>
      <c r="AV59" s="72" t="s">
        <v>73</v>
      </c>
      <c r="AW59" s="171">
        <v>5700000</v>
      </c>
      <c r="AX59" s="74">
        <f t="shared" si="4"/>
        <v>8550000</v>
      </c>
      <c r="AY59" s="75">
        <f t="shared" si="5"/>
        <v>0.4</v>
      </c>
      <c r="AZ59" s="76">
        <v>0.4</v>
      </c>
      <c r="BA59" s="72" t="s">
        <v>73</v>
      </c>
      <c r="BB59" s="64" t="s">
        <v>123</v>
      </c>
      <c r="BC59" s="67" t="s">
        <v>946</v>
      </c>
      <c r="BD59" s="63" t="s">
        <v>65</v>
      </c>
      <c r="BE59" s="63" t="s">
        <v>65</v>
      </c>
    </row>
    <row r="60" spans="2:57" x14ac:dyDescent="0.25">
      <c r="B60" s="63">
        <v>2025</v>
      </c>
      <c r="C60" s="63">
        <v>891780111</v>
      </c>
      <c r="D60" s="63" t="s">
        <v>63</v>
      </c>
      <c r="E60" s="64" t="s">
        <v>947</v>
      </c>
      <c r="F60" s="64" t="s">
        <v>948</v>
      </c>
      <c r="G60" s="64">
        <v>0</v>
      </c>
      <c r="H60" s="64" t="s">
        <v>71</v>
      </c>
      <c r="I60" s="63" t="s">
        <v>64</v>
      </c>
      <c r="J60" s="65" t="s">
        <v>81</v>
      </c>
      <c r="K60" s="67" t="s">
        <v>949</v>
      </c>
      <c r="L60" s="68">
        <v>17360000</v>
      </c>
      <c r="M60" s="63" t="s">
        <v>66</v>
      </c>
      <c r="N60" s="67" t="s">
        <v>950</v>
      </c>
      <c r="O60" s="67">
        <v>85154455</v>
      </c>
      <c r="P60" s="64">
        <v>28</v>
      </c>
      <c r="Q60" s="71">
        <v>45670</v>
      </c>
      <c r="R60" s="67">
        <v>5573604000</v>
      </c>
      <c r="S60" s="71">
        <v>45673</v>
      </c>
      <c r="T60" s="68">
        <v>17360000</v>
      </c>
      <c r="U60" s="64" t="s">
        <v>65</v>
      </c>
      <c r="V60" s="68">
        <v>57435262</v>
      </c>
      <c r="W60" s="107" t="s">
        <v>750</v>
      </c>
      <c r="X60" s="69">
        <v>45673</v>
      </c>
      <c r="Y60" s="69">
        <v>45673</v>
      </c>
      <c r="Z60" s="69" t="s">
        <v>73</v>
      </c>
      <c r="AA60" s="69">
        <v>45808</v>
      </c>
      <c r="AB60" s="92">
        <f t="shared" si="0"/>
        <v>135</v>
      </c>
      <c r="AC60" s="64">
        <v>0</v>
      </c>
      <c r="AD60" s="64">
        <v>0</v>
      </c>
      <c r="AE60" s="64">
        <v>0</v>
      </c>
      <c r="AF60" s="70" t="s">
        <v>73</v>
      </c>
      <c r="AG60" s="92">
        <f t="shared" si="1"/>
        <v>0</v>
      </c>
      <c r="AH60" s="64">
        <v>0</v>
      </c>
      <c r="AI60" s="68">
        <v>0</v>
      </c>
      <c r="AJ60" s="64" t="s">
        <v>73</v>
      </c>
      <c r="AK60" s="71" t="s">
        <v>73</v>
      </c>
      <c r="AL60" s="64">
        <v>0</v>
      </c>
      <c r="AM60" s="71" t="s">
        <v>73</v>
      </c>
      <c r="AN60" s="71" t="s">
        <v>73</v>
      </c>
      <c r="AO60" s="71" t="s">
        <v>73</v>
      </c>
      <c r="AP60" s="92">
        <f t="shared" si="2"/>
        <v>0</v>
      </c>
      <c r="AQ60" s="92">
        <f t="shared" si="3"/>
        <v>17360000</v>
      </c>
      <c r="AR60" s="64" t="s">
        <v>65</v>
      </c>
      <c r="AS60" s="68">
        <v>17360000</v>
      </c>
      <c r="AT60" s="64" t="s">
        <v>215</v>
      </c>
      <c r="AU60" s="68">
        <v>0</v>
      </c>
      <c r="AV60" s="72" t="s">
        <v>73</v>
      </c>
      <c r="AW60" s="171">
        <v>6944000</v>
      </c>
      <c r="AX60" s="74">
        <f t="shared" si="4"/>
        <v>10416000</v>
      </c>
      <c r="AY60" s="75">
        <f t="shared" si="5"/>
        <v>0.4</v>
      </c>
      <c r="AZ60" s="76">
        <v>0.4</v>
      </c>
      <c r="BA60" s="72" t="s">
        <v>73</v>
      </c>
      <c r="BB60" s="64" t="s">
        <v>123</v>
      </c>
      <c r="BC60" s="67" t="s">
        <v>951</v>
      </c>
      <c r="BD60" s="63" t="s">
        <v>65</v>
      </c>
      <c r="BE60" s="63" t="s">
        <v>65</v>
      </c>
    </row>
    <row r="61" spans="2:57" x14ac:dyDescent="0.25">
      <c r="B61" s="63">
        <v>2025</v>
      </c>
      <c r="C61" s="63">
        <v>891780111</v>
      </c>
      <c r="D61" s="63" t="s">
        <v>63</v>
      </c>
      <c r="E61" s="64" t="s">
        <v>952</v>
      </c>
      <c r="F61" s="64" t="s">
        <v>953</v>
      </c>
      <c r="G61" s="64">
        <v>0</v>
      </c>
      <c r="H61" s="64" t="s">
        <v>71</v>
      </c>
      <c r="I61" s="63" t="s">
        <v>64</v>
      </c>
      <c r="J61" s="65" t="s">
        <v>81</v>
      </c>
      <c r="K61" s="67" t="s">
        <v>954</v>
      </c>
      <c r="L61" s="68">
        <v>17360000</v>
      </c>
      <c r="M61" s="63" t="s">
        <v>66</v>
      </c>
      <c r="N61" s="67" t="s">
        <v>955</v>
      </c>
      <c r="O61" s="67">
        <v>1082948644</v>
      </c>
      <c r="P61" s="64">
        <v>28</v>
      </c>
      <c r="Q61" s="71">
        <v>45670</v>
      </c>
      <c r="R61" s="67">
        <v>5573604000</v>
      </c>
      <c r="S61" s="71">
        <v>45673</v>
      </c>
      <c r="T61" s="68">
        <v>17360000</v>
      </c>
      <c r="U61" s="64" t="s">
        <v>65</v>
      </c>
      <c r="V61" s="68">
        <v>57435262</v>
      </c>
      <c r="W61" s="107" t="s">
        <v>750</v>
      </c>
      <c r="X61" s="69">
        <v>45673</v>
      </c>
      <c r="Y61" s="69">
        <v>45673</v>
      </c>
      <c r="Z61" s="69" t="s">
        <v>73</v>
      </c>
      <c r="AA61" s="69">
        <v>45808</v>
      </c>
      <c r="AB61" s="92">
        <f t="shared" si="0"/>
        <v>135</v>
      </c>
      <c r="AC61" s="64">
        <v>0</v>
      </c>
      <c r="AD61" s="64">
        <v>0</v>
      </c>
      <c r="AE61" s="64">
        <v>0</v>
      </c>
      <c r="AF61" s="70" t="s">
        <v>73</v>
      </c>
      <c r="AG61" s="92">
        <f t="shared" si="1"/>
        <v>0</v>
      </c>
      <c r="AH61" s="64">
        <v>0</v>
      </c>
      <c r="AI61" s="68">
        <v>0</v>
      </c>
      <c r="AJ61" s="64" t="s">
        <v>73</v>
      </c>
      <c r="AK61" s="71" t="s">
        <v>73</v>
      </c>
      <c r="AL61" s="64">
        <v>0</v>
      </c>
      <c r="AM61" s="71" t="s">
        <v>73</v>
      </c>
      <c r="AN61" s="71" t="s">
        <v>73</v>
      </c>
      <c r="AO61" s="71" t="s">
        <v>73</v>
      </c>
      <c r="AP61" s="92">
        <f t="shared" si="2"/>
        <v>0</v>
      </c>
      <c r="AQ61" s="92">
        <f t="shared" si="3"/>
        <v>17360000</v>
      </c>
      <c r="AR61" s="64" t="s">
        <v>65</v>
      </c>
      <c r="AS61" s="68">
        <v>17360000</v>
      </c>
      <c r="AT61" s="64" t="s">
        <v>215</v>
      </c>
      <c r="AU61" s="68">
        <v>0</v>
      </c>
      <c r="AV61" s="72" t="s">
        <v>73</v>
      </c>
      <c r="AW61" s="171">
        <v>6944000</v>
      </c>
      <c r="AX61" s="74">
        <f t="shared" si="4"/>
        <v>10416000</v>
      </c>
      <c r="AY61" s="75">
        <f t="shared" si="5"/>
        <v>0.4</v>
      </c>
      <c r="AZ61" s="76">
        <v>0.4</v>
      </c>
      <c r="BA61" s="72" t="s">
        <v>73</v>
      </c>
      <c r="BB61" s="64" t="s">
        <v>123</v>
      </c>
      <c r="BC61" s="67" t="s">
        <v>956</v>
      </c>
      <c r="BD61" s="63" t="s">
        <v>65</v>
      </c>
      <c r="BE61" s="63" t="s">
        <v>65</v>
      </c>
    </row>
    <row r="62" spans="2:57" x14ac:dyDescent="0.25">
      <c r="B62" s="63">
        <v>2025</v>
      </c>
      <c r="C62" s="63">
        <v>891780111</v>
      </c>
      <c r="D62" s="63" t="s">
        <v>63</v>
      </c>
      <c r="E62" s="64" t="s">
        <v>957</v>
      </c>
      <c r="F62" s="64" t="s">
        <v>958</v>
      </c>
      <c r="G62" s="64">
        <v>0</v>
      </c>
      <c r="H62" s="64" t="s">
        <v>71</v>
      </c>
      <c r="I62" s="63" t="s">
        <v>64</v>
      </c>
      <c r="J62" s="65" t="s">
        <v>81</v>
      </c>
      <c r="K62" s="67" t="s">
        <v>959</v>
      </c>
      <c r="L62" s="68">
        <v>13585000</v>
      </c>
      <c r="M62" s="63" t="s">
        <v>66</v>
      </c>
      <c r="N62" s="67" t="s">
        <v>960</v>
      </c>
      <c r="O62" s="67">
        <v>1221976238</v>
      </c>
      <c r="P62" s="64">
        <v>28</v>
      </c>
      <c r="Q62" s="71">
        <v>45670</v>
      </c>
      <c r="R62" s="67">
        <v>5573604000</v>
      </c>
      <c r="S62" s="71">
        <v>45673</v>
      </c>
      <c r="T62" s="68">
        <v>13585000</v>
      </c>
      <c r="U62" s="64" t="s">
        <v>65</v>
      </c>
      <c r="V62" s="68">
        <v>36722626</v>
      </c>
      <c r="W62" s="107" t="s">
        <v>961</v>
      </c>
      <c r="X62" s="69">
        <v>45673</v>
      </c>
      <c r="Y62" s="69">
        <v>45673</v>
      </c>
      <c r="Z62" s="69" t="s">
        <v>73</v>
      </c>
      <c r="AA62" s="69">
        <v>45808</v>
      </c>
      <c r="AB62" s="92">
        <f t="shared" si="0"/>
        <v>135</v>
      </c>
      <c r="AC62" s="64">
        <v>0</v>
      </c>
      <c r="AD62" s="64">
        <v>0</v>
      </c>
      <c r="AE62" s="64">
        <v>0</v>
      </c>
      <c r="AF62" s="70" t="s">
        <v>73</v>
      </c>
      <c r="AG62" s="92">
        <f t="shared" si="1"/>
        <v>0</v>
      </c>
      <c r="AH62" s="64">
        <v>0</v>
      </c>
      <c r="AI62" s="68">
        <v>0</v>
      </c>
      <c r="AJ62" s="64" t="s">
        <v>73</v>
      </c>
      <c r="AK62" s="71" t="s">
        <v>73</v>
      </c>
      <c r="AL62" s="64">
        <v>0</v>
      </c>
      <c r="AM62" s="71" t="s">
        <v>73</v>
      </c>
      <c r="AN62" s="71" t="s">
        <v>73</v>
      </c>
      <c r="AO62" s="71" t="s">
        <v>73</v>
      </c>
      <c r="AP62" s="92">
        <f t="shared" si="2"/>
        <v>0</v>
      </c>
      <c r="AQ62" s="92">
        <f t="shared" si="3"/>
        <v>13585000</v>
      </c>
      <c r="AR62" s="64" t="s">
        <v>65</v>
      </c>
      <c r="AS62" s="68">
        <v>13585000</v>
      </c>
      <c r="AT62" s="64" t="s">
        <v>215</v>
      </c>
      <c r="AU62" s="68">
        <v>0</v>
      </c>
      <c r="AV62" s="72" t="s">
        <v>73</v>
      </c>
      <c r="AW62" s="171">
        <v>5035000</v>
      </c>
      <c r="AX62" s="74">
        <f t="shared" si="4"/>
        <v>8550000</v>
      </c>
      <c r="AY62" s="75">
        <f t="shared" si="5"/>
        <v>0.37062937062937062</v>
      </c>
      <c r="AZ62" s="76">
        <v>0.37062937062937062</v>
      </c>
      <c r="BA62" s="72" t="s">
        <v>73</v>
      </c>
      <c r="BB62" s="64" t="s">
        <v>123</v>
      </c>
      <c r="BC62" s="67" t="s">
        <v>962</v>
      </c>
      <c r="BD62" s="63" t="s">
        <v>65</v>
      </c>
      <c r="BE62" s="63" t="s">
        <v>65</v>
      </c>
    </row>
    <row r="63" spans="2:57" x14ac:dyDescent="0.25">
      <c r="B63" s="63">
        <v>2025</v>
      </c>
      <c r="C63" s="63">
        <v>891780111</v>
      </c>
      <c r="D63" s="63" t="s">
        <v>63</v>
      </c>
      <c r="E63" s="64" t="s">
        <v>963</v>
      </c>
      <c r="F63" s="64" t="s">
        <v>964</v>
      </c>
      <c r="G63" s="64">
        <v>0</v>
      </c>
      <c r="H63" s="64" t="s">
        <v>71</v>
      </c>
      <c r="I63" s="63" t="s">
        <v>64</v>
      </c>
      <c r="J63" s="65" t="s">
        <v>81</v>
      </c>
      <c r="K63" s="67" t="s">
        <v>965</v>
      </c>
      <c r="L63" s="68">
        <v>13110000</v>
      </c>
      <c r="M63" s="63" t="s">
        <v>66</v>
      </c>
      <c r="N63" s="67" t="s">
        <v>966</v>
      </c>
      <c r="O63" s="67">
        <v>4979940</v>
      </c>
      <c r="P63" s="64">
        <v>28</v>
      </c>
      <c r="Q63" s="71">
        <v>45670</v>
      </c>
      <c r="R63" s="67">
        <v>5573604000</v>
      </c>
      <c r="S63" s="71">
        <v>45673</v>
      </c>
      <c r="T63" s="68">
        <v>13110000</v>
      </c>
      <c r="U63" s="64" t="s">
        <v>65</v>
      </c>
      <c r="V63" s="68">
        <v>36722626</v>
      </c>
      <c r="W63" s="107" t="s">
        <v>961</v>
      </c>
      <c r="X63" s="69">
        <v>45673</v>
      </c>
      <c r="Y63" s="69">
        <v>45673</v>
      </c>
      <c r="Z63" s="69" t="s">
        <v>73</v>
      </c>
      <c r="AA63" s="69">
        <v>45808</v>
      </c>
      <c r="AB63" s="92">
        <f t="shared" si="0"/>
        <v>135</v>
      </c>
      <c r="AC63" s="64">
        <v>0</v>
      </c>
      <c r="AD63" s="64">
        <v>0</v>
      </c>
      <c r="AE63" s="64">
        <v>0</v>
      </c>
      <c r="AF63" s="70" t="s">
        <v>73</v>
      </c>
      <c r="AG63" s="92">
        <f t="shared" si="1"/>
        <v>0</v>
      </c>
      <c r="AH63" s="64">
        <v>0</v>
      </c>
      <c r="AI63" s="68">
        <v>0</v>
      </c>
      <c r="AJ63" s="64" t="s">
        <v>73</v>
      </c>
      <c r="AK63" s="71" t="s">
        <v>73</v>
      </c>
      <c r="AL63" s="64">
        <v>0</v>
      </c>
      <c r="AM63" s="71" t="s">
        <v>73</v>
      </c>
      <c r="AN63" s="71" t="s">
        <v>73</v>
      </c>
      <c r="AO63" s="71" t="s">
        <v>73</v>
      </c>
      <c r="AP63" s="92">
        <f t="shared" si="2"/>
        <v>0</v>
      </c>
      <c r="AQ63" s="92">
        <f t="shared" si="3"/>
        <v>13110000</v>
      </c>
      <c r="AR63" s="64" t="s">
        <v>65</v>
      </c>
      <c r="AS63" s="68">
        <v>13110000</v>
      </c>
      <c r="AT63" s="64" t="s">
        <v>215</v>
      </c>
      <c r="AU63" s="68">
        <v>0</v>
      </c>
      <c r="AV63" s="72" t="s">
        <v>73</v>
      </c>
      <c r="AW63" s="171">
        <v>4560000</v>
      </c>
      <c r="AX63" s="74">
        <f t="shared" si="4"/>
        <v>8550000</v>
      </c>
      <c r="AY63" s="75">
        <f t="shared" si="5"/>
        <v>0.34782608695652173</v>
      </c>
      <c r="AZ63" s="76">
        <v>0.34782608695652173</v>
      </c>
      <c r="BA63" s="72" t="s">
        <v>73</v>
      </c>
      <c r="BB63" s="64" t="s">
        <v>123</v>
      </c>
      <c r="BC63" s="67" t="s">
        <v>967</v>
      </c>
      <c r="BD63" s="63" t="s">
        <v>65</v>
      </c>
      <c r="BE63" s="63" t="s">
        <v>65</v>
      </c>
    </row>
    <row r="64" spans="2:57" x14ac:dyDescent="0.25">
      <c r="B64" s="63">
        <v>2025</v>
      </c>
      <c r="C64" s="63">
        <v>891780111</v>
      </c>
      <c r="D64" s="63" t="s">
        <v>63</v>
      </c>
      <c r="E64" s="64" t="s">
        <v>968</v>
      </c>
      <c r="F64" s="64" t="s">
        <v>969</v>
      </c>
      <c r="G64" s="64">
        <v>0</v>
      </c>
      <c r="H64" s="64" t="s">
        <v>71</v>
      </c>
      <c r="I64" s="63" t="s">
        <v>64</v>
      </c>
      <c r="J64" s="65" t="s">
        <v>81</v>
      </c>
      <c r="K64" s="67" t="s">
        <v>970</v>
      </c>
      <c r="L64" s="68">
        <v>14785800</v>
      </c>
      <c r="M64" s="63" t="s">
        <v>66</v>
      </c>
      <c r="N64" s="67" t="s">
        <v>971</v>
      </c>
      <c r="O64" s="67">
        <v>57465032</v>
      </c>
      <c r="P64" s="64">
        <v>28</v>
      </c>
      <c r="Q64" s="71">
        <v>45670</v>
      </c>
      <c r="R64" s="67">
        <v>5573604000</v>
      </c>
      <c r="S64" s="71">
        <v>45673</v>
      </c>
      <c r="T64" s="68">
        <v>14785800</v>
      </c>
      <c r="U64" s="64" t="s">
        <v>65</v>
      </c>
      <c r="V64" s="68">
        <v>57400977</v>
      </c>
      <c r="W64" s="107" t="s">
        <v>972</v>
      </c>
      <c r="X64" s="69">
        <v>45673</v>
      </c>
      <c r="Y64" s="69">
        <v>45673</v>
      </c>
      <c r="Z64" s="69" t="s">
        <v>73</v>
      </c>
      <c r="AA64" s="69">
        <v>45808</v>
      </c>
      <c r="AB64" s="92">
        <f t="shared" si="0"/>
        <v>135</v>
      </c>
      <c r="AC64" s="64">
        <v>0</v>
      </c>
      <c r="AD64" s="64">
        <v>0</v>
      </c>
      <c r="AE64" s="64">
        <v>0</v>
      </c>
      <c r="AF64" s="70" t="s">
        <v>73</v>
      </c>
      <c r="AG64" s="92">
        <f t="shared" si="1"/>
        <v>0</v>
      </c>
      <c r="AH64" s="64">
        <v>0</v>
      </c>
      <c r="AI64" s="68">
        <v>0</v>
      </c>
      <c r="AJ64" s="64" t="s">
        <v>73</v>
      </c>
      <c r="AK64" s="71" t="s">
        <v>73</v>
      </c>
      <c r="AL64" s="64">
        <v>0</v>
      </c>
      <c r="AM64" s="71" t="s">
        <v>73</v>
      </c>
      <c r="AN64" s="71" t="s">
        <v>73</v>
      </c>
      <c r="AO64" s="71" t="s">
        <v>73</v>
      </c>
      <c r="AP64" s="92">
        <f t="shared" si="2"/>
        <v>0</v>
      </c>
      <c r="AQ64" s="92">
        <f t="shared" si="3"/>
        <v>14785800</v>
      </c>
      <c r="AR64" s="64" t="s">
        <v>65</v>
      </c>
      <c r="AS64" s="68">
        <v>14785800</v>
      </c>
      <c r="AT64" s="64" t="s">
        <v>215</v>
      </c>
      <c r="AU64" s="68">
        <v>0</v>
      </c>
      <c r="AV64" s="72" t="s">
        <v>73</v>
      </c>
      <c r="AW64" s="171">
        <v>3123750</v>
      </c>
      <c r="AX64" s="74">
        <f t="shared" si="4"/>
        <v>11662050</v>
      </c>
      <c r="AY64" s="75">
        <f t="shared" si="5"/>
        <v>0.21126689120642778</v>
      </c>
      <c r="AZ64" s="76">
        <v>0.21126689120642778</v>
      </c>
      <c r="BA64" s="72" t="s">
        <v>73</v>
      </c>
      <c r="BB64" s="64" t="s">
        <v>123</v>
      </c>
      <c r="BC64" s="67" t="s">
        <v>973</v>
      </c>
      <c r="BD64" s="63" t="s">
        <v>65</v>
      </c>
      <c r="BE64" s="63" t="s">
        <v>65</v>
      </c>
    </row>
    <row r="65" spans="2:57" x14ac:dyDescent="0.25">
      <c r="B65" s="63">
        <v>2025</v>
      </c>
      <c r="C65" s="63">
        <v>891780111</v>
      </c>
      <c r="D65" s="63" t="s">
        <v>63</v>
      </c>
      <c r="E65" s="64" t="s">
        <v>974</v>
      </c>
      <c r="F65" s="64" t="s">
        <v>975</v>
      </c>
      <c r="G65" s="64">
        <v>0</v>
      </c>
      <c r="H65" s="64" t="s">
        <v>71</v>
      </c>
      <c r="I65" s="63" t="s">
        <v>64</v>
      </c>
      <c r="J65" s="65" t="s">
        <v>81</v>
      </c>
      <c r="K65" s="67" t="s">
        <v>976</v>
      </c>
      <c r="L65" s="68">
        <v>12543400</v>
      </c>
      <c r="M65" s="63" t="s">
        <v>66</v>
      </c>
      <c r="N65" s="67" t="s">
        <v>977</v>
      </c>
      <c r="O65" s="67">
        <v>57466567</v>
      </c>
      <c r="P65" s="64">
        <v>27</v>
      </c>
      <c r="Q65" s="71">
        <v>45670</v>
      </c>
      <c r="R65" s="67">
        <v>2494141000</v>
      </c>
      <c r="S65" s="71">
        <v>45673</v>
      </c>
      <c r="T65" s="68">
        <v>12543400</v>
      </c>
      <c r="U65" s="64" t="s">
        <v>65</v>
      </c>
      <c r="V65" s="68">
        <v>57444673</v>
      </c>
      <c r="W65" s="107" t="s">
        <v>978</v>
      </c>
      <c r="X65" s="69">
        <v>45673</v>
      </c>
      <c r="Y65" s="69">
        <v>45673</v>
      </c>
      <c r="Z65" s="69" t="s">
        <v>73</v>
      </c>
      <c r="AA65" s="69">
        <v>45808</v>
      </c>
      <c r="AB65" s="92">
        <f t="shared" si="0"/>
        <v>135</v>
      </c>
      <c r="AC65" s="64">
        <v>0</v>
      </c>
      <c r="AD65" s="64">
        <v>0</v>
      </c>
      <c r="AE65" s="64">
        <v>0</v>
      </c>
      <c r="AF65" s="70" t="s">
        <v>73</v>
      </c>
      <c r="AG65" s="92">
        <f t="shared" si="1"/>
        <v>0</v>
      </c>
      <c r="AH65" s="64">
        <v>0</v>
      </c>
      <c r="AI65" s="68">
        <v>0</v>
      </c>
      <c r="AJ65" s="64" t="s">
        <v>73</v>
      </c>
      <c r="AK65" s="71" t="s">
        <v>73</v>
      </c>
      <c r="AL65" s="64">
        <v>0</v>
      </c>
      <c r="AM65" s="71" t="s">
        <v>73</v>
      </c>
      <c r="AN65" s="71" t="s">
        <v>73</v>
      </c>
      <c r="AO65" s="71" t="s">
        <v>73</v>
      </c>
      <c r="AP65" s="92">
        <f t="shared" si="2"/>
        <v>0</v>
      </c>
      <c r="AQ65" s="92">
        <f t="shared" si="3"/>
        <v>12543400</v>
      </c>
      <c r="AR65" s="64" t="s">
        <v>65</v>
      </c>
      <c r="AS65" s="68">
        <v>12543400</v>
      </c>
      <c r="AT65" s="64" t="s">
        <v>215</v>
      </c>
      <c r="AU65" s="68">
        <v>0</v>
      </c>
      <c r="AV65" s="72" t="s">
        <v>73</v>
      </c>
      <c r="AW65" s="171">
        <v>4593400</v>
      </c>
      <c r="AX65" s="74">
        <f t="shared" si="4"/>
        <v>7950000</v>
      </c>
      <c r="AY65" s="75">
        <f t="shared" si="5"/>
        <v>0.36620055168455123</v>
      </c>
      <c r="AZ65" s="76">
        <v>0.36620055168455123</v>
      </c>
      <c r="BA65" s="72" t="s">
        <v>73</v>
      </c>
      <c r="BB65" s="64" t="s">
        <v>123</v>
      </c>
      <c r="BC65" s="67" t="s">
        <v>979</v>
      </c>
      <c r="BD65" s="63" t="s">
        <v>65</v>
      </c>
      <c r="BE65" s="63" t="s">
        <v>65</v>
      </c>
    </row>
    <row r="66" spans="2:57" x14ac:dyDescent="0.25">
      <c r="B66" s="63">
        <v>2025</v>
      </c>
      <c r="C66" s="63">
        <v>891780111</v>
      </c>
      <c r="D66" s="63" t="s">
        <v>63</v>
      </c>
      <c r="E66" s="64" t="s">
        <v>980</v>
      </c>
      <c r="F66" s="64" t="s">
        <v>981</v>
      </c>
      <c r="G66" s="64">
        <v>0</v>
      </c>
      <c r="H66" s="64" t="s">
        <v>71</v>
      </c>
      <c r="I66" s="63" t="s">
        <v>64</v>
      </c>
      <c r="J66" s="65" t="s">
        <v>81</v>
      </c>
      <c r="K66" s="67" t="s">
        <v>982</v>
      </c>
      <c r="L66" s="68">
        <v>28560000</v>
      </c>
      <c r="M66" s="63" t="s">
        <v>66</v>
      </c>
      <c r="N66" s="67" t="s">
        <v>983</v>
      </c>
      <c r="O66" s="67">
        <v>39029599</v>
      </c>
      <c r="P66" s="64">
        <v>28</v>
      </c>
      <c r="Q66" s="71">
        <v>45670</v>
      </c>
      <c r="R66" s="67">
        <v>5573604000</v>
      </c>
      <c r="S66" s="71">
        <v>45673</v>
      </c>
      <c r="T66" s="68">
        <v>28560000</v>
      </c>
      <c r="U66" s="64" t="s">
        <v>65</v>
      </c>
      <c r="V66" s="68">
        <v>36723283</v>
      </c>
      <c r="W66" s="107" t="s">
        <v>935</v>
      </c>
      <c r="X66" s="69">
        <v>45673</v>
      </c>
      <c r="Y66" s="69">
        <v>45673</v>
      </c>
      <c r="Z66" s="69" t="s">
        <v>73</v>
      </c>
      <c r="AA66" s="69">
        <v>45808</v>
      </c>
      <c r="AB66" s="92">
        <f t="shared" si="0"/>
        <v>135</v>
      </c>
      <c r="AC66" s="64">
        <v>0</v>
      </c>
      <c r="AD66" s="64">
        <v>0</v>
      </c>
      <c r="AE66" s="64">
        <v>0</v>
      </c>
      <c r="AF66" s="70" t="s">
        <v>73</v>
      </c>
      <c r="AG66" s="92">
        <f t="shared" si="1"/>
        <v>0</v>
      </c>
      <c r="AH66" s="64">
        <v>0</v>
      </c>
      <c r="AI66" s="68">
        <v>0</v>
      </c>
      <c r="AJ66" s="64" t="s">
        <v>73</v>
      </c>
      <c r="AK66" s="71" t="s">
        <v>73</v>
      </c>
      <c r="AL66" s="64">
        <v>0</v>
      </c>
      <c r="AM66" s="71" t="s">
        <v>73</v>
      </c>
      <c r="AN66" s="71" t="s">
        <v>73</v>
      </c>
      <c r="AO66" s="71" t="s">
        <v>73</v>
      </c>
      <c r="AP66" s="92">
        <f t="shared" si="2"/>
        <v>0</v>
      </c>
      <c r="AQ66" s="92">
        <f t="shared" si="3"/>
        <v>28560000</v>
      </c>
      <c r="AR66" s="64" t="s">
        <v>65</v>
      </c>
      <c r="AS66" s="68">
        <v>28560000</v>
      </c>
      <c r="AT66" s="64" t="s">
        <v>215</v>
      </c>
      <c r="AU66" s="68">
        <v>0</v>
      </c>
      <c r="AV66" s="72" t="s">
        <v>73</v>
      </c>
      <c r="AW66" s="171">
        <v>9660000</v>
      </c>
      <c r="AX66" s="74">
        <f t="shared" si="4"/>
        <v>18900000</v>
      </c>
      <c r="AY66" s="75">
        <f t="shared" si="5"/>
        <v>0.33823529411764708</v>
      </c>
      <c r="AZ66" s="76">
        <v>0.33823529411764708</v>
      </c>
      <c r="BA66" s="72" t="s">
        <v>73</v>
      </c>
      <c r="BB66" s="64" t="s">
        <v>123</v>
      </c>
      <c r="BC66" s="67" t="s">
        <v>984</v>
      </c>
      <c r="BD66" s="63" t="s">
        <v>65</v>
      </c>
      <c r="BE66" s="63" t="s">
        <v>65</v>
      </c>
    </row>
    <row r="67" spans="2:57" x14ac:dyDescent="0.25">
      <c r="B67" s="63">
        <v>2025</v>
      </c>
      <c r="C67" s="63">
        <v>891780111</v>
      </c>
      <c r="D67" s="63" t="s">
        <v>63</v>
      </c>
      <c r="E67" s="64" t="s">
        <v>985</v>
      </c>
      <c r="F67" s="64" t="s">
        <v>986</v>
      </c>
      <c r="G67" s="64">
        <v>0</v>
      </c>
      <c r="H67" s="64" t="s">
        <v>71</v>
      </c>
      <c r="I67" s="63" t="s">
        <v>64</v>
      </c>
      <c r="J67" s="65" t="s">
        <v>81</v>
      </c>
      <c r="K67" s="67" t="s">
        <v>987</v>
      </c>
      <c r="L67" s="68">
        <v>18586700</v>
      </c>
      <c r="M67" s="63" t="s">
        <v>66</v>
      </c>
      <c r="N67" s="67" t="s">
        <v>988</v>
      </c>
      <c r="O67" s="67">
        <v>1018414715</v>
      </c>
      <c r="P67" s="64">
        <v>28</v>
      </c>
      <c r="Q67" s="71">
        <v>45670</v>
      </c>
      <c r="R67" s="67">
        <v>5573604000</v>
      </c>
      <c r="S67" s="71">
        <v>45674</v>
      </c>
      <c r="T67" s="68">
        <v>18586700</v>
      </c>
      <c r="U67" s="64" t="s">
        <v>65</v>
      </c>
      <c r="V67" s="68">
        <v>72175281</v>
      </c>
      <c r="W67" s="107" t="s">
        <v>989</v>
      </c>
      <c r="X67" s="69">
        <v>45674</v>
      </c>
      <c r="Y67" s="69">
        <v>45674</v>
      </c>
      <c r="Z67" s="69" t="s">
        <v>73</v>
      </c>
      <c r="AA67" s="69">
        <v>45808</v>
      </c>
      <c r="AB67" s="92">
        <f t="shared" si="0"/>
        <v>134</v>
      </c>
      <c r="AC67" s="64">
        <v>0</v>
      </c>
      <c r="AD67" s="64">
        <v>0</v>
      </c>
      <c r="AE67" s="64">
        <v>0</v>
      </c>
      <c r="AF67" s="70" t="s">
        <v>73</v>
      </c>
      <c r="AG67" s="92">
        <f t="shared" si="1"/>
        <v>0</v>
      </c>
      <c r="AH67" s="64">
        <v>0</v>
      </c>
      <c r="AI67" s="68">
        <v>0</v>
      </c>
      <c r="AJ67" s="64" t="s">
        <v>73</v>
      </c>
      <c r="AK67" s="71" t="s">
        <v>73</v>
      </c>
      <c r="AL67" s="64">
        <v>0</v>
      </c>
      <c r="AM67" s="71" t="s">
        <v>73</v>
      </c>
      <c r="AN67" s="71" t="s">
        <v>73</v>
      </c>
      <c r="AO67" s="71" t="s">
        <v>73</v>
      </c>
      <c r="AP67" s="92">
        <f t="shared" si="2"/>
        <v>0</v>
      </c>
      <c r="AQ67" s="92">
        <f t="shared" si="3"/>
        <v>18586700</v>
      </c>
      <c r="AR67" s="64" t="s">
        <v>65</v>
      </c>
      <c r="AS67" s="68">
        <v>18586700</v>
      </c>
      <c r="AT67" s="64" t="s">
        <v>215</v>
      </c>
      <c r="AU67" s="68">
        <v>0</v>
      </c>
      <c r="AV67" s="72" t="s">
        <v>73</v>
      </c>
      <c r="AW67" s="171">
        <v>6286700</v>
      </c>
      <c r="AX67" s="74">
        <f t="shared" si="4"/>
        <v>12300000</v>
      </c>
      <c r="AY67" s="75">
        <f t="shared" si="5"/>
        <v>0.33823648092453207</v>
      </c>
      <c r="AZ67" s="76">
        <v>0.33823648092453207</v>
      </c>
      <c r="BA67" s="72" t="s">
        <v>73</v>
      </c>
      <c r="BB67" s="64" t="s">
        <v>123</v>
      </c>
      <c r="BC67" s="67" t="s">
        <v>990</v>
      </c>
      <c r="BD67" s="63" t="s">
        <v>65</v>
      </c>
      <c r="BE67" s="63" t="s">
        <v>65</v>
      </c>
    </row>
    <row r="68" spans="2:57" x14ac:dyDescent="0.25">
      <c r="B68" s="63">
        <v>2025</v>
      </c>
      <c r="C68" s="63">
        <v>891780111</v>
      </c>
      <c r="D68" s="63" t="s">
        <v>63</v>
      </c>
      <c r="E68" s="64" t="s">
        <v>991</v>
      </c>
      <c r="F68" s="64" t="s">
        <v>992</v>
      </c>
      <c r="G68" s="64">
        <v>0</v>
      </c>
      <c r="H68" s="64" t="s">
        <v>71</v>
      </c>
      <c r="I68" s="63" t="s">
        <v>64</v>
      </c>
      <c r="J68" s="65" t="s">
        <v>81</v>
      </c>
      <c r="K68" s="67" t="s">
        <v>993</v>
      </c>
      <c r="L68" s="68">
        <v>23573400</v>
      </c>
      <c r="M68" s="63" t="s">
        <v>66</v>
      </c>
      <c r="N68" s="67" t="s">
        <v>994</v>
      </c>
      <c r="O68" s="67">
        <v>85456107</v>
      </c>
      <c r="P68" s="64">
        <v>28</v>
      </c>
      <c r="Q68" s="71">
        <v>45670</v>
      </c>
      <c r="R68" s="67">
        <v>5573604000</v>
      </c>
      <c r="S68" s="71">
        <v>45674</v>
      </c>
      <c r="T68" s="68">
        <v>23573400</v>
      </c>
      <c r="U68" s="64" t="s">
        <v>65</v>
      </c>
      <c r="V68" s="68">
        <v>15443332</v>
      </c>
      <c r="W68" s="107" t="s">
        <v>995</v>
      </c>
      <c r="X68" s="69">
        <v>45674</v>
      </c>
      <c r="Y68" s="69">
        <v>45674</v>
      </c>
      <c r="Z68" s="69" t="s">
        <v>73</v>
      </c>
      <c r="AA68" s="69">
        <v>45808</v>
      </c>
      <c r="AB68" s="92">
        <f t="shared" si="0"/>
        <v>134</v>
      </c>
      <c r="AC68" s="64">
        <v>0</v>
      </c>
      <c r="AD68" s="64">
        <v>0</v>
      </c>
      <c r="AE68" s="64">
        <v>0</v>
      </c>
      <c r="AF68" s="70" t="s">
        <v>73</v>
      </c>
      <c r="AG68" s="92">
        <f t="shared" si="1"/>
        <v>0</v>
      </c>
      <c r="AH68" s="64">
        <v>0</v>
      </c>
      <c r="AI68" s="68">
        <v>0</v>
      </c>
      <c r="AJ68" s="64" t="s">
        <v>73</v>
      </c>
      <c r="AK68" s="71" t="s">
        <v>73</v>
      </c>
      <c r="AL68" s="64">
        <v>0</v>
      </c>
      <c r="AM68" s="71" t="s">
        <v>73</v>
      </c>
      <c r="AN68" s="71" t="s">
        <v>73</v>
      </c>
      <c r="AO68" s="71" t="s">
        <v>73</v>
      </c>
      <c r="AP68" s="92">
        <f t="shared" si="2"/>
        <v>0</v>
      </c>
      <c r="AQ68" s="92">
        <f t="shared" si="3"/>
        <v>23573400</v>
      </c>
      <c r="AR68" s="64" t="s">
        <v>65</v>
      </c>
      <c r="AS68" s="68">
        <v>23573400</v>
      </c>
      <c r="AT68" s="64" t="s">
        <v>215</v>
      </c>
      <c r="AU68" s="68">
        <v>0</v>
      </c>
      <c r="AV68" s="72" t="s">
        <v>73</v>
      </c>
      <c r="AW68" s="171">
        <v>7973400</v>
      </c>
      <c r="AX68" s="74">
        <f t="shared" si="4"/>
        <v>15600000</v>
      </c>
      <c r="AY68" s="75">
        <f t="shared" si="5"/>
        <v>0.33823716561887551</v>
      </c>
      <c r="AZ68" s="76">
        <v>0.33823716561887551</v>
      </c>
      <c r="BA68" s="72" t="s">
        <v>73</v>
      </c>
      <c r="BB68" s="64" t="s">
        <v>123</v>
      </c>
      <c r="BC68" s="67" t="s">
        <v>996</v>
      </c>
      <c r="BD68" s="63" t="s">
        <v>65</v>
      </c>
      <c r="BE68" s="63" t="s">
        <v>65</v>
      </c>
    </row>
    <row r="69" spans="2:57" x14ac:dyDescent="0.25">
      <c r="B69" s="63">
        <v>2025</v>
      </c>
      <c r="C69" s="63">
        <v>891780111</v>
      </c>
      <c r="D69" s="63" t="s">
        <v>63</v>
      </c>
      <c r="E69" s="64" t="s">
        <v>997</v>
      </c>
      <c r="F69" s="64" t="s">
        <v>998</v>
      </c>
      <c r="G69" s="64">
        <v>0</v>
      </c>
      <c r="H69" s="64" t="s">
        <v>71</v>
      </c>
      <c r="I69" s="63" t="s">
        <v>64</v>
      </c>
      <c r="J69" s="65" t="s">
        <v>81</v>
      </c>
      <c r="K69" s="67" t="s">
        <v>993</v>
      </c>
      <c r="L69" s="68">
        <v>23573400</v>
      </c>
      <c r="M69" s="63" t="s">
        <v>66</v>
      </c>
      <c r="N69" s="67" t="s">
        <v>999</v>
      </c>
      <c r="O69" s="67">
        <v>7597867</v>
      </c>
      <c r="P69" s="64">
        <v>28</v>
      </c>
      <c r="Q69" s="71">
        <v>45670</v>
      </c>
      <c r="R69" s="67">
        <v>5573604000</v>
      </c>
      <c r="S69" s="71">
        <v>45674</v>
      </c>
      <c r="T69" s="68">
        <v>23573400</v>
      </c>
      <c r="U69" s="64" t="s">
        <v>65</v>
      </c>
      <c r="V69" s="68">
        <v>15443332</v>
      </c>
      <c r="W69" s="107" t="s">
        <v>995</v>
      </c>
      <c r="X69" s="69">
        <v>45674</v>
      </c>
      <c r="Y69" s="69">
        <v>45674</v>
      </c>
      <c r="Z69" s="69" t="s">
        <v>73</v>
      </c>
      <c r="AA69" s="69">
        <v>45808</v>
      </c>
      <c r="AB69" s="92">
        <f t="shared" si="0"/>
        <v>134</v>
      </c>
      <c r="AC69" s="64">
        <v>0</v>
      </c>
      <c r="AD69" s="64">
        <v>0</v>
      </c>
      <c r="AE69" s="64">
        <v>0</v>
      </c>
      <c r="AF69" s="70" t="s">
        <v>73</v>
      </c>
      <c r="AG69" s="92">
        <f t="shared" si="1"/>
        <v>0</v>
      </c>
      <c r="AH69" s="64">
        <v>0</v>
      </c>
      <c r="AI69" s="68">
        <v>0</v>
      </c>
      <c r="AJ69" s="64" t="s">
        <v>73</v>
      </c>
      <c r="AK69" s="71" t="s">
        <v>73</v>
      </c>
      <c r="AL69" s="64">
        <v>0</v>
      </c>
      <c r="AM69" s="71" t="s">
        <v>73</v>
      </c>
      <c r="AN69" s="71" t="s">
        <v>73</v>
      </c>
      <c r="AO69" s="71" t="s">
        <v>73</v>
      </c>
      <c r="AP69" s="92">
        <f t="shared" si="2"/>
        <v>0</v>
      </c>
      <c r="AQ69" s="92">
        <f t="shared" si="3"/>
        <v>23573400</v>
      </c>
      <c r="AR69" s="64" t="s">
        <v>65</v>
      </c>
      <c r="AS69" s="68">
        <v>23573400</v>
      </c>
      <c r="AT69" s="64" t="s">
        <v>215</v>
      </c>
      <c r="AU69" s="68">
        <v>0</v>
      </c>
      <c r="AV69" s="72" t="s">
        <v>73</v>
      </c>
      <c r="AW69" s="171">
        <v>7973400</v>
      </c>
      <c r="AX69" s="74">
        <f t="shared" si="4"/>
        <v>15600000</v>
      </c>
      <c r="AY69" s="75">
        <f t="shared" si="5"/>
        <v>0.33823716561887551</v>
      </c>
      <c r="AZ69" s="76">
        <v>0.33823716561887551</v>
      </c>
      <c r="BA69" s="72" t="s">
        <v>73</v>
      </c>
      <c r="BB69" s="64" t="s">
        <v>123</v>
      </c>
      <c r="BC69" s="67" t="s">
        <v>1000</v>
      </c>
      <c r="BD69" s="63" t="s">
        <v>65</v>
      </c>
      <c r="BE69" s="63" t="s">
        <v>65</v>
      </c>
    </row>
    <row r="70" spans="2:57" x14ac:dyDescent="0.25">
      <c r="B70" s="63">
        <v>2025</v>
      </c>
      <c r="C70" s="63">
        <v>891780111</v>
      </c>
      <c r="D70" s="63" t="s">
        <v>63</v>
      </c>
      <c r="E70" s="64" t="s">
        <v>1001</v>
      </c>
      <c r="F70" s="64" t="s">
        <v>1002</v>
      </c>
      <c r="G70" s="64">
        <v>0</v>
      </c>
      <c r="H70" s="64" t="s">
        <v>71</v>
      </c>
      <c r="I70" s="63" t="s">
        <v>64</v>
      </c>
      <c r="J70" s="65" t="s">
        <v>81</v>
      </c>
      <c r="K70" s="67" t="s">
        <v>1003</v>
      </c>
      <c r="L70" s="68">
        <v>15739800</v>
      </c>
      <c r="M70" s="63" t="s">
        <v>66</v>
      </c>
      <c r="N70" s="67" t="s">
        <v>1004</v>
      </c>
      <c r="O70" s="67">
        <v>1082934684</v>
      </c>
      <c r="P70" s="64">
        <v>28</v>
      </c>
      <c r="Q70" s="71">
        <v>45670</v>
      </c>
      <c r="R70" s="67">
        <v>5573604000</v>
      </c>
      <c r="S70" s="71">
        <v>45674</v>
      </c>
      <c r="T70" s="68">
        <v>15739800</v>
      </c>
      <c r="U70" s="64" t="s">
        <v>65</v>
      </c>
      <c r="V70" s="68">
        <v>72175281</v>
      </c>
      <c r="W70" s="107" t="s">
        <v>989</v>
      </c>
      <c r="X70" s="69">
        <v>45674</v>
      </c>
      <c r="Y70" s="69">
        <v>45674</v>
      </c>
      <c r="Z70" s="69" t="s">
        <v>73</v>
      </c>
      <c r="AA70" s="69">
        <v>45808</v>
      </c>
      <c r="AB70" s="92">
        <f t="shared" si="0"/>
        <v>134</v>
      </c>
      <c r="AC70" s="64">
        <v>0</v>
      </c>
      <c r="AD70" s="64">
        <v>0</v>
      </c>
      <c r="AE70" s="64">
        <v>0</v>
      </c>
      <c r="AF70" s="70" t="s">
        <v>73</v>
      </c>
      <c r="AG70" s="92">
        <f t="shared" si="1"/>
        <v>0</v>
      </c>
      <c r="AH70" s="64">
        <v>0</v>
      </c>
      <c r="AI70" s="68">
        <v>0</v>
      </c>
      <c r="AJ70" s="64" t="s">
        <v>73</v>
      </c>
      <c r="AK70" s="71" t="s">
        <v>73</v>
      </c>
      <c r="AL70" s="64">
        <v>0</v>
      </c>
      <c r="AM70" s="71" t="s">
        <v>73</v>
      </c>
      <c r="AN70" s="71" t="s">
        <v>73</v>
      </c>
      <c r="AO70" s="71" t="s">
        <v>73</v>
      </c>
      <c r="AP70" s="92">
        <f t="shared" si="2"/>
        <v>0</v>
      </c>
      <c r="AQ70" s="92">
        <f t="shared" si="3"/>
        <v>15739800</v>
      </c>
      <c r="AR70" s="64" t="s">
        <v>65</v>
      </c>
      <c r="AS70" s="68">
        <v>15739800</v>
      </c>
      <c r="AT70" s="64" t="s">
        <v>215</v>
      </c>
      <c r="AU70" s="68">
        <v>0</v>
      </c>
      <c r="AV70" s="72" t="s">
        <v>73</v>
      </c>
      <c r="AW70" s="171">
        <v>5323800</v>
      </c>
      <c r="AX70" s="74">
        <f t="shared" si="4"/>
        <v>10416000</v>
      </c>
      <c r="AY70" s="75">
        <f t="shared" si="5"/>
        <v>0.3382380970533298</v>
      </c>
      <c r="AZ70" s="76">
        <v>0.3382380970533298</v>
      </c>
      <c r="BA70" s="72" t="s">
        <v>73</v>
      </c>
      <c r="BB70" s="64" t="s">
        <v>123</v>
      </c>
      <c r="BC70" s="67" t="s">
        <v>1005</v>
      </c>
      <c r="BD70" s="63" t="s">
        <v>65</v>
      </c>
      <c r="BE70" s="63" t="s">
        <v>65</v>
      </c>
    </row>
    <row r="71" spans="2:57" x14ac:dyDescent="0.25">
      <c r="B71" s="63">
        <v>2025</v>
      </c>
      <c r="C71" s="63">
        <v>891780111</v>
      </c>
      <c r="D71" s="63" t="s">
        <v>63</v>
      </c>
      <c r="E71" s="64" t="s">
        <v>1006</v>
      </c>
      <c r="F71" s="64" t="s">
        <v>1007</v>
      </c>
      <c r="G71" s="64">
        <v>0</v>
      </c>
      <c r="H71" s="64" t="s">
        <v>71</v>
      </c>
      <c r="I71" s="63" t="s">
        <v>64</v>
      </c>
      <c r="J71" s="65" t="s">
        <v>81</v>
      </c>
      <c r="K71" s="67" t="s">
        <v>1008</v>
      </c>
      <c r="L71" s="68">
        <v>17634700</v>
      </c>
      <c r="M71" s="63" t="s">
        <v>66</v>
      </c>
      <c r="N71" s="67" t="s">
        <v>1009</v>
      </c>
      <c r="O71" s="67">
        <v>1083017229</v>
      </c>
      <c r="P71" s="64">
        <v>28</v>
      </c>
      <c r="Q71" s="71">
        <v>45670</v>
      </c>
      <c r="R71" s="67">
        <v>5573604000</v>
      </c>
      <c r="S71" s="71">
        <v>45674</v>
      </c>
      <c r="T71" s="68">
        <v>17634700</v>
      </c>
      <c r="U71" s="64" t="s">
        <v>65</v>
      </c>
      <c r="V71" s="68">
        <v>72175281</v>
      </c>
      <c r="W71" s="107" t="s">
        <v>989</v>
      </c>
      <c r="X71" s="69">
        <v>45674</v>
      </c>
      <c r="Y71" s="69">
        <v>45674</v>
      </c>
      <c r="Z71" s="69" t="s">
        <v>73</v>
      </c>
      <c r="AA71" s="69">
        <v>45808</v>
      </c>
      <c r="AB71" s="92">
        <f t="shared" si="0"/>
        <v>134</v>
      </c>
      <c r="AC71" s="64">
        <v>0</v>
      </c>
      <c r="AD71" s="64">
        <v>0</v>
      </c>
      <c r="AE71" s="64">
        <v>0</v>
      </c>
      <c r="AF71" s="70" t="s">
        <v>73</v>
      </c>
      <c r="AG71" s="92">
        <f t="shared" si="1"/>
        <v>0</v>
      </c>
      <c r="AH71" s="64">
        <v>0</v>
      </c>
      <c r="AI71" s="68">
        <v>0</v>
      </c>
      <c r="AJ71" s="64" t="s">
        <v>73</v>
      </c>
      <c r="AK71" s="71" t="s">
        <v>73</v>
      </c>
      <c r="AL71" s="64">
        <v>0</v>
      </c>
      <c r="AM71" s="71" t="s">
        <v>73</v>
      </c>
      <c r="AN71" s="71" t="s">
        <v>73</v>
      </c>
      <c r="AO71" s="71" t="s">
        <v>73</v>
      </c>
      <c r="AP71" s="92">
        <f t="shared" si="2"/>
        <v>0</v>
      </c>
      <c r="AQ71" s="92">
        <f t="shared" si="3"/>
        <v>17634700</v>
      </c>
      <c r="AR71" s="64" t="s">
        <v>65</v>
      </c>
      <c r="AS71" s="68">
        <v>17634700</v>
      </c>
      <c r="AT71" s="64" t="s">
        <v>215</v>
      </c>
      <c r="AU71" s="68">
        <v>0</v>
      </c>
      <c r="AV71" s="72" t="s">
        <v>73</v>
      </c>
      <c r="AW71" s="171">
        <v>5964700</v>
      </c>
      <c r="AX71" s="74">
        <f t="shared" si="4"/>
        <v>11670000</v>
      </c>
      <c r="AY71" s="75">
        <f t="shared" si="5"/>
        <v>0.33823654499367722</v>
      </c>
      <c r="AZ71" s="76">
        <v>0.33823654499367722</v>
      </c>
      <c r="BA71" s="72" t="s">
        <v>73</v>
      </c>
      <c r="BB71" s="64" t="s">
        <v>123</v>
      </c>
      <c r="BC71" s="67" t="s">
        <v>1010</v>
      </c>
      <c r="BD71" s="63" t="s">
        <v>65</v>
      </c>
      <c r="BE71" s="63" t="s">
        <v>65</v>
      </c>
    </row>
    <row r="72" spans="2:57" x14ac:dyDescent="0.25">
      <c r="B72" s="63">
        <v>2025</v>
      </c>
      <c r="C72" s="63">
        <v>891780111</v>
      </c>
      <c r="D72" s="63" t="s">
        <v>63</v>
      </c>
      <c r="E72" s="64" t="s">
        <v>1011</v>
      </c>
      <c r="F72" s="64" t="s">
        <v>1012</v>
      </c>
      <c r="G72" s="64">
        <v>0</v>
      </c>
      <c r="H72" s="64" t="s">
        <v>71</v>
      </c>
      <c r="I72" s="63" t="s">
        <v>64</v>
      </c>
      <c r="J72" s="65" t="s">
        <v>81</v>
      </c>
      <c r="K72" s="67" t="s">
        <v>1013</v>
      </c>
      <c r="L72" s="68">
        <v>14307200</v>
      </c>
      <c r="M72" s="63" t="s">
        <v>66</v>
      </c>
      <c r="N72" s="67" t="s">
        <v>1014</v>
      </c>
      <c r="O72" s="67">
        <v>1082902525</v>
      </c>
      <c r="P72" s="64">
        <v>28</v>
      </c>
      <c r="Q72" s="71">
        <v>45670</v>
      </c>
      <c r="R72" s="67">
        <v>5573604000</v>
      </c>
      <c r="S72" s="71">
        <v>45674</v>
      </c>
      <c r="T72" s="68">
        <v>14307200</v>
      </c>
      <c r="U72" s="64" t="s">
        <v>65</v>
      </c>
      <c r="V72" s="68">
        <v>36557666</v>
      </c>
      <c r="W72" s="107" t="s">
        <v>1015</v>
      </c>
      <c r="X72" s="69">
        <v>45674</v>
      </c>
      <c r="Y72" s="69">
        <v>45674</v>
      </c>
      <c r="Z72" s="69" t="s">
        <v>73</v>
      </c>
      <c r="AA72" s="69">
        <v>45808</v>
      </c>
      <c r="AB72" s="92">
        <f t="shared" ref="AB72:AB135" si="6">+IF(Z72="1800-01-01",AA72-Y72,AA72-Z72)</f>
        <v>134</v>
      </c>
      <c r="AC72" s="64">
        <v>0</v>
      </c>
      <c r="AD72" s="64">
        <v>0</v>
      </c>
      <c r="AE72" s="64">
        <v>0</v>
      </c>
      <c r="AF72" s="70" t="s">
        <v>73</v>
      </c>
      <c r="AG72" s="92">
        <f t="shared" ref="AG72:AG135" si="7">+IF(AF72="1800-01-01",0,AF72-AA72)</f>
        <v>0</v>
      </c>
      <c r="AH72" s="64">
        <v>0</v>
      </c>
      <c r="AI72" s="68">
        <v>0</v>
      </c>
      <c r="AJ72" s="64" t="s">
        <v>73</v>
      </c>
      <c r="AK72" s="71" t="s">
        <v>73</v>
      </c>
      <c r="AL72" s="64">
        <v>0</v>
      </c>
      <c r="AM72" s="71" t="s">
        <v>73</v>
      </c>
      <c r="AN72" s="71" t="s">
        <v>73</v>
      </c>
      <c r="AO72" s="71" t="s">
        <v>73</v>
      </c>
      <c r="AP72" s="92">
        <f t="shared" ref="AP72:AP135" si="8">+IF(AM72="1800-01-01",0,AN72-AM72)</f>
        <v>0</v>
      </c>
      <c r="AQ72" s="92">
        <f t="shared" ref="AQ72:AQ135" si="9">+L72+AD72-AI72</f>
        <v>14307200</v>
      </c>
      <c r="AR72" s="64" t="s">
        <v>65</v>
      </c>
      <c r="AS72" s="68">
        <v>14307200</v>
      </c>
      <c r="AT72" s="64" t="s">
        <v>215</v>
      </c>
      <c r="AU72" s="68">
        <v>0</v>
      </c>
      <c r="AV72" s="72" t="s">
        <v>73</v>
      </c>
      <c r="AW72" s="171">
        <v>4839200</v>
      </c>
      <c r="AX72" s="74">
        <f t="shared" ref="AX72:AX135" si="10">AQ72-AW72</f>
        <v>9468000</v>
      </c>
      <c r="AY72" s="75">
        <f t="shared" ref="AY72:AY135" si="11">+IFERROR(AW72/AQ72,"_")</f>
        <v>0.33823529411764708</v>
      </c>
      <c r="AZ72" s="76">
        <v>0.33823529411764708</v>
      </c>
      <c r="BA72" s="72" t="s">
        <v>73</v>
      </c>
      <c r="BB72" s="64" t="s">
        <v>123</v>
      </c>
      <c r="BC72" s="67" t="s">
        <v>1016</v>
      </c>
      <c r="BD72" s="63" t="s">
        <v>65</v>
      </c>
      <c r="BE72" s="63" t="s">
        <v>65</v>
      </c>
    </row>
    <row r="73" spans="2:57" x14ac:dyDescent="0.25">
      <c r="B73" s="63">
        <v>2025</v>
      </c>
      <c r="C73" s="63">
        <v>891780111</v>
      </c>
      <c r="D73" s="63" t="s">
        <v>63</v>
      </c>
      <c r="E73" s="64" t="s">
        <v>1017</v>
      </c>
      <c r="F73" s="64" t="s">
        <v>1018</v>
      </c>
      <c r="G73" s="64">
        <v>0</v>
      </c>
      <c r="H73" s="64" t="s">
        <v>71</v>
      </c>
      <c r="I73" s="63" t="s">
        <v>64</v>
      </c>
      <c r="J73" s="65" t="s">
        <v>81</v>
      </c>
      <c r="K73" s="67" t="s">
        <v>1019</v>
      </c>
      <c r="L73" s="68">
        <v>17360000</v>
      </c>
      <c r="M73" s="63" t="s">
        <v>66</v>
      </c>
      <c r="N73" s="67" t="s">
        <v>1020</v>
      </c>
      <c r="O73" s="67">
        <v>7140330</v>
      </c>
      <c r="P73" s="64">
        <v>28</v>
      </c>
      <c r="Q73" s="71">
        <v>45670</v>
      </c>
      <c r="R73" s="67">
        <v>5573604000</v>
      </c>
      <c r="S73" s="71">
        <v>45674</v>
      </c>
      <c r="T73" s="68">
        <v>17360000</v>
      </c>
      <c r="U73" s="64" t="s">
        <v>65</v>
      </c>
      <c r="V73" s="68">
        <v>57435262</v>
      </c>
      <c r="W73" s="107" t="s">
        <v>750</v>
      </c>
      <c r="X73" s="69">
        <v>45674</v>
      </c>
      <c r="Y73" s="69">
        <v>45674</v>
      </c>
      <c r="Z73" s="69" t="s">
        <v>73</v>
      </c>
      <c r="AA73" s="69">
        <v>45808</v>
      </c>
      <c r="AB73" s="92">
        <f t="shared" si="6"/>
        <v>134</v>
      </c>
      <c r="AC73" s="64">
        <v>0</v>
      </c>
      <c r="AD73" s="64">
        <v>0</v>
      </c>
      <c r="AE73" s="64">
        <v>0</v>
      </c>
      <c r="AF73" s="70" t="s">
        <v>73</v>
      </c>
      <c r="AG73" s="92">
        <f t="shared" si="7"/>
        <v>0</v>
      </c>
      <c r="AH73" s="64">
        <v>0</v>
      </c>
      <c r="AI73" s="68">
        <v>0</v>
      </c>
      <c r="AJ73" s="64" t="s">
        <v>73</v>
      </c>
      <c r="AK73" s="71" t="s">
        <v>73</v>
      </c>
      <c r="AL73" s="64">
        <v>0</v>
      </c>
      <c r="AM73" s="71" t="s">
        <v>73</v>
      </c>
      <c r="AN73" s="71" t="s">
        <v>73</v>
      </c>
      <c r="AO73" s="71" t="s">
        <v>73</v>
      </c>
      <c r="AP73" s="92">
        <f t="shared" si="8"/>
        <v>0</v>
      </c>
      <c r="AQ73" s="92">
        <f t="shared" si="9"/>
        <v>17360000</v>
      </c>
      <c r="AR73" s="64" t="s">
        <v>65</v>
      </c>
      <c r="AS73" s="68">
        <v>17360000</v>
      </c>
      <c r="AT73" s="64" t="s">
        <v>215</v>
      </c>
      <c r="AU73" s="68">
        <v>0</v>
      </c>
      <c r="AV73" s="72" t="s">
        <v>73</v>
      </c>
      <c r="AW73" s="171">
        <v>6944000</v>
      </c>
      <c r="AX73" s="74">
        <f t="shared" si="10"/>
        <v>10416000</v>
      </c>
      <c r="AY73" s="75">
        <f t="shared" si="11"/>
        <v>0.4</v>
      </c>
      <c r="AZ73" s="76">
        <v>0.4</v>
      </c>
      <c r="BA73" s="72" t="s">
        <v>73</v>
      </c>
      <c r="BB73" s="64" t="s">
        <v>123</v>
      </c>
      <c r="BC73" s="67" t="s">
        <v>1021</v>
      </c>
      <c r="BD73" s="63" t="s">
        <v>65</v>
      </c>
      <c r="BE73" s="63" t="s">
        <v>65</v>
      </c>
    </row>
    <row r="74" spans="2:57" x14ac:dyDescent="0.25">
      <c r="B74" s="63">
        <v>2025</v>
      </c>
      <c r="C74" s="63">
        <v>891780111</v>
      </c>
      <c r="D74" s="63" t="s">
        <v>63</v>
      </c>
      <c r="E74" s="64" t="s">
        <v>1022</v>
      </c>
      <c r="F74" s="64" t="s">
        <v>1023</v>
      </c>
      <c r="G74" s="64">
        <v>0</v>
      </c>
      <c r="H74" s="64" t="s">
        <v>71</v>
      </c>
      <c r="I74" s="63" t="s">
        <v>64</v>
      </c>
      <c r="J74" s="65" t="s">
        <v>81</v>
      </c>
      <c r="K74" s="67" t="s">
        <v>1024</v>
      </c>
      <c r="L74" s="68">
        <v>33546700</v>
      </c>
      <c r="M74" s="63" t="s">
        <v>66</v>
      </c>
      <c r="N74" s="67" t="s">
        <v>1025</v>
      </c>
      <c r="O74" s="67">
        <v>51937854</v>
      </c>
      <c r="P74" s="64">
        <v>27</v>
      </c>
      <c r="Q74" s="71">
        <v>45670</v>
      </c>
      <c r="R74" s="67">
        <v>2494141000</v>
      </c>
      <c r="S74" s="71">
        <v>45674</v>
      </c>
      <c r="T74" s="68">
        <v>33546700</v>
      </c>
      <c r="U74" s="64" t="s">
        <v>65</v>
      </c>
      <c r="V74" s="68">
        <v>72175281</v>
      </c>
      <c r="W74" s="107" t="s">
        <v>989</v>
      </c>
      <c r="X74" s="69">
        <v>45674</v>
      </c>
      <c r="Y74" s="69">
        <v>45674</v>
      </c>
      <c r="Z74" s="69" t="s">
        <v>73</v>
      </c>
      <c r="AA74" s="69">
        <v>45808</v>
      </c>
      <c r="AB74" s="92">
        <f t="shared" si="6"/>
        <v>134</v>
      </c>
      <c r="AC74" s="64">
        <v>0</v>
      </c>
      <c r="AD74" s="64">
        <v>0</v>
      </c>
      <c r="AE74" s="64">
        <v>0</v>
      </c>
      <c r="AF74" s="70" t="s">
        <v>73</v>
      </c>
      <c r="AG74" s="92">
        <f t="shared" si="7"/>
        <v>0</v>
      </c>
      <c r="AH74" s="64">
        <v>0</v>
      </c>
      <c r="AI74" s="68">
        <v>0</v>
      </c>
      <c r="AJ74" s="64" t="s">
        <v>73</v>
      </c>
      <c r="AK74" s="71" t="s">
        <v>73</v>
      </c>
      <c r="AL74" s="64">
        <v>0</v>
      </c>
      <c r="AM74" s="71" t="s">
        <v>73</v>
      </c>
      <c r="AN74" s="71" t="s">
        <v>73</v>
      </c>
      <c r="AO74" s="71" t="s">
        <v>73</v>
      </c>
      <c r="AP74" s="92">
        <f t="shared" si="8"/>
        <v>0</v>
      </c>
      <c r="AQ74" s="92">
        <f t="shared" si="9"/>
        <v>33546700</v>
      </c>
      <c r="AR74" s="64" t="s">
        <v>65</v>
      </c>
      <c r="AS74" s="68">
        <v>33546700</v>
      </c>
      <c r="AT74" s="64" t="s">
        <v>215</v>
      </c>
      <c r="AU74" s="68">
        <v>0</v>
      </c>
      <c r="AV74" s="72" t="s">
        <v>73</v>
      </c>
      <c r="AW74" s="171">
        <v>11346700</v>
      </c>
      <c r="AX74" s="74">
        <f t="shared" si="10"/>
        <v>22200000</v>
      </c>
      <c r="AY74" s="75">
        <f t="shared" si="11"/>
        <v>0.33823595167333897</v>
      </c>
      <c r="AZ74" s="76">
        <v>0.33823595167333897</v>
      </c>
      <c r="BA74" s="72" t="s">
        <v>73</v>
      </c>
      <c r="BB74" s="64" t="s">
        <v>123</v>
      </c>
      <c r="BC74" s="67" t="s">
        <v>1026</v>
      </c>
      <c r="BD74" s="63" t="s">
        <v>65</v>
      </c>
      <c r="BE74" s="63" t="s">
        <v>65</v>
      </c>
    </row>
    <row r="75" spans="2:57" x14ac:dyDescent="0.25">
      <c r="B75" s="63">
        <v>2025</v>
      </c>
      <c r="C75" s="63">
        <v>891780111</v>
      </c>
      <c r="D75" s="63" t="s">
        <v>63</v>
      </c>
      <c r="E75" s="64" t="s">
        <v>1027</v>
      </c>
      <c r="F75" s="64" t="s">
        <v>1028</v>
      </c>
      <c r="G75" s="64">
        <v>0</v>
      </c>
      <c r="H75" s="64" t="s">
        <v>71</v>
      </c>
      <c r="I75" s="63" t="s">
        <v>64</v>
      </c>
      <c r="J75" s="65" t="s">
        <v>81</v>
      </c>
      <c r="K75" s="67" t="s">
        <v>1029</v>
      </c>
      <c r="L75" s="68">
        <v>12825000</v>
      </c>
      <c r="M75" s="63" t="s">
        <v>66</v>
      </c>
      <c r="N75" s="67" t="s">
        <v>1030</v>
      </c>
      <c r="O75" s="67">
        <v>1082958221</v>
      </c>
      <c r="P75" s="64">
        <v>27</v>
      </c>
      <c r="Q75" s="71">
        <v>45670</v>
      </c>
      <c r="R75" s="67">
        <v>2494141000</v>
      </c>
      <c r="S75" s="71">
        <v>45674</v>
      </c>
      <c r="T75" s="68">
        <v>12825000</v>
      </c>
      <c r="U75" s="64" t="s">
        <v>65</v>
      </c>
      <c r="V75" s="68">
        <v>57400977</v>
      </c>
      <c r="W75" s="107" t="s">
        <v>972</v>
      </c>
      <c r="X75" s="69">
        <v>45674</v>
      </c>
      <c r="Y75" s="69">
        <v>45674</v>
      </c>
      <c r="Z75" s="69" t="s">
        <v>73</v>
      </c>
      <c r="AA75" s="69">
        <v>45808</v>
      </c>
      <c r="AB75" s="92">
        <f t="shared" si="6"/>
        <v>134</v>
      </c>
      <c r="AC75" s="64">
        <v>0</v>
      </c>
      <c r="AD75" s="64">
        <v>0</v>
      </c>
      <c r="AE75" s="64">
        <v>0</v>
      </c>
      <c r="AF75" s="70" t="s">
        <v>73</v>
      </c>
      <c r="AG75" s="92">
        <f t="shared" si="7"/>
        <v>0</v>
      </c>
      <c r="AH75" s="64">
        <v>0</v>
      </c>
      <c r="AI75" s="68">
        <v>0</v>
      </c>
      <c r="AJ75" s="64" t="s">
        <v>73</v>
      </c>
      <c r="AK75" s="71" t="s">
        <v>73</v>
      </c>
      <c r="AL75" s="64">
        <v>0</v>
      </c>
      <c r="AM75" s="71" t="s">
        <v>73</v>
      </c>
      <c r="AN75" s="71" t="s">
        <v>73</v>
      </c>
      <c r="AO75" s="71" t="s">
        <v>73</v>
      </c>
      <c r="AP75" s="92">
        <f t="shared" si="8"/>
        <v>0</v>
      </c>
      <c r="AQ75" s="92">
        <f t="shared" si="9"/>
        <v>12825000</v>
      </c>
      <c r="AR75" s="64" t="s">
        <v>65</v>
      </c>
      <c r="AS75" s="68">
        <v>12825000</v>
      </c>
      <c r="AT75" s="64" t="s">
        <v>215</v>
      </c>
      <c r="AU75" s="68">
        <v>0</v>
      </c>
      <c r="AV75" s="72" t="s">
        <v>73</v>
      </c>
      <c r="AW75" s="171">
        <v>4275000</v>
      </c>
      <c r="AX75" s="74">
        <f t="shared" si="10"/>
        <v>8550000</v>
      </c>
      <c r="AY75" s="75">
        <f t="shared" si="11"/>
        <v>0.33333333333333331</v>
      </c>
      <c r="AZ75" s="76">
        <v>0.33333333333333331</v>
      </c>
      <c r="BA75" s="72" t="s">
        <v>73</v>
      </c>
      <c r="BB75" s="64" t="s">
        <v>123</v>
      </c>
      <c r="BC75" s="67" t="s">
        <v>1031</v>
      </c>
      <c r="BD75" s="63" t="s">
        <v>65</v>
      </c>
      <c r="BE75" s="63" t="s">
        <v>65</v>
      </c>
    </row>
    <row r="76" spans="2:57" x14ac:dyDescent="0.25">
      <c r="B76" s="63">
        <v>2025</v>
      </c>
      <c r="C76" s="63">
        <v>891780111</v>
      </c>
      <c r="D76" s="63" t="s">
        <v>63</v>
      </c>
      <c r="E76" s="64" t="s">
        <v>1032</v>
      </c>
      <c r="F76" s="64" t="s">
        <v>1033</v>
      </c>
      <c r="G76" s="64">
        <v>0</v>
      </c>
      <c r="H76" s="64" t="s">
        <v>71</v>
      </c>
      <c r="I76" s="63" t="s">
        <v>64</v>
      </c>
      <c r="J76" s="65" t="s">
        <v>81</v>
      </c>
      <c r="K76" s="67" t="s">
        <v>1034</v>
      </c>
      <c r="L76" s="68">
        <v>15780000</v>
      </c>
      <c r="M76" s="63" t="s">
        <v>66</v>
      </c>
      <c r="N76" s="67" t="s">
        <v>1035</v>
      </c>
      <c r="O76" s="67">
        <v>1082854051</v>
      </c>
      <c r="P76" s="64">
        <v>28</v>
      </c>
      <c r="Q76" s="71">
        <v>45670</v>
      </c>
      <c r="R76" s="67">
        <v>5573604000</v>
      </c>
      <c r="S76" s="71">
        <v>45674</v>
      </c>
      <c r="T76" s="68">
        <v>15780000</v>
      </c>
      <c r="U76" s="64" t="s">
        <v>65</v>
      </c>
      <c r="V76" s="68">
        <v>30766322</v>
      </c>
      <c r="W76" s="107" t="s">
        <v>1036</v>
      </c>
      <c r="X76" s="69">
        <v>45674</v>
      </c>
      <c r="Y76" s="69">
        <v>45674</v>
      </c>
      <c r="Z76" s="69" t="s">
        <v>73</v>
      </c>
      <c r="AA76" s="69">
        <v>45808</v>
      </c>
      <c r="AB76" s="92">
        <f t="shared" si="6"/>
        <v>134</v>
      </c>
      <c r="AC76" s="64">
        <v>0</v>
      </c>
      <c r="AD76" s="64">
        <v>0</v>
      </c>
      <c r="AE76" s="64">
        <v>0</v>
      </c>
      <c r="AF76" s="70" t="s">
        <v>73</v>
      </c>
      <c r="AG76" s="92">
        <f t="shared" si="7"/>
        <v>0</v>
      </c>
      <c r="AH76" s="64">
        <v>0</v>
      </c>
      <c r="AI76" s="68">
        <v>0</v>
      </c>
      <c r="AJ76" s="64" t="s">
        <v>73</v>
      </c>
      <c r="AK76" s="71" t="s">
        <v>73</v>
      </c>
      <c r="AL76" s="64">
        <v>0</v>
      </c>
      <c r="AM76" s="71" t="s">
        <v>73</v>
      </c>
      <c r="AN76" s="71" t="s">
        <v>73</v>
      </c>
      <c r="AO76" s="71" t="s">
        <v>73</v>
      </c>
      <c r="AP76" s="92">
        <f t="shared" si="8"/>
        <v>0</v>
      </c>
      <c r="AQ76" s="92">
        <f t="shared" si="9"/>
        <v>15780000</v>
      </c>
      <c r="AR76" s="64" t="s">
        <v>65</v>
      </c>
      <c r="AS76" s="68">
        <v>15780000</v>
      </c>
      <c r="AT76" s="64" t="s">
        <v>215</v>
      </c>
      <c r="AU76" s="68">
        <v>0</v>
      </c>
      <c r="AV76" s="72" t="s">
        <v>73</v>
      </c>
      <c r="AW76" s="171">
        <v>3156000</v>
      </c>
      <c r="AX76" s="74">
        <f t="shared" si="10"/>
        <v>12624000</v>
      </c>
      <c r="AY76" s="75">
        <f t="shared" si="11"/>
        <v>0.2</v>
      </c>
      <c r="AZ76" s="76">
        <v>0.2</v>
      </c>
      <c r="BA76" s="72" t="s">
        <v>73</v>
      </c>
      <c r="BB76" s="64" t="s">
        <v>123</v>
      </c>
      <c r="BC76" s="67" t="s">
        <v>1037</v>
      </c>
      <c r="BD76" s="63" t="s">
        <v>65</v>
      </c>
      <c r="BE76" s="63" t="s">
        <v>65</v>
      </c>
    </row>
    <row r="77" spans="2:57" x14ac:dyDescent="0.25">
      <c r="B77" s="63">
        <v>2025</v>
      </c>
      <c r="C77" s="63">
        <v>891780111</v>
      </c>
      <c r="D77" s="63" t="s">
        <v>63</v>
      </c>
      <c r="E77" s="64" t="s">
        <v>1038</v>
      </c>
      <c r="F77" s="64" t="s">
        <v>1039</v>
      </c>
      <c r="G77" s="64">
        <v>0</v>
      </c>
      <c r="H77" s="64" t="s">
        <v>71</v>
      </c>
      <c r="I77" s="63" t="s">
        <v>64</v>
      </c>
      <c r="J77" s="65" t="s">
        <v>81</v>
      </c>
      <c r="K77" s="67" t="s">
        <v>1040</v>
      </c>
      <c r="L77" s="68">
        <v>14307200</v>
      </c>
      <c r="M77" s="63" t="s">
        <v>66</v>
      </c>
      <c r="N77" s="67" t="s">
        <v>1041</v>
      </c>
      <c r="O77" s="67">
        <v>1082921709</v>
      </c>
      <c r="P77" s="64">
        <v>28</v>
      </c>
      <c r="Q77" s="71">
        <v>45670</v>
      </c>
      <c r="R77" s="67">
        <v>5573604000</v>
      </c>
      <c r="S77" s="71">
        <v>45674</v>
      </c>
      <c r="T77" s="68">
        <v>14307200</v>
      </c>
      <c r="U77" s="64" t="s">
        <v>65</v>
      </c>
      <c r="V77" s="68">
        <v>72175281</v>
      </c>
      <c r="W77" s="107" t="s">
        <v>989</v>
      </c>
      <c r="X77" s="69">
        <v>45674</v>
      </c>
      <c r="Y77" s="69">
        <v>45674</v>
      </c>
      <c r="Z77" s="69" t="s">
        <v>73</v>
      </c>
      <c r="AA77" s="69">
        <v>45808</v>
      </c>
      <c r="AB77" s="92">
        <f t="shared" si="6"/>
        <v>134</v>
      </c>
      <c r="AC77" s="64">
        <v>0</v>
      </c>
      <c r="AD77" s="64">
        <v>0</v>
      </c>
      <c r="AE77" s="64">
        <v>0</v>
      </c>
      <c r="AF77" s="70" t="s">
        <v>73</v>
      </c>
      <c r="AG77" s="92">
        <f t="shared" si="7"/>
        <v>0</v>
      </c>
      <c r="AH77" s="64">
        <v>0</v>
      </c>
      <c r="AI77" s="68">
        <v>0</v>
      </c>
      <c r="AJ77" s="64" t="s">
        <v>73</v>
      </c>
      <c r="AK77" s="71" t="s">
        <v>73</v>
      </c>
      <c r="AL77" s="64">
        <v>0</v>
      </c>
      <c r="AM77" s="71" t="s">
        <v>73</v>
      </c>
      <c r="AN77" s="71" t="s">
        <v>73</v>
      </c>
      <c r="AO77" s="71" t="s">
        <v>73</v>
      </c>
      <c r="AP77" s="92">
        <f t="shared" si="8"/>
        <v>0</v>
      </c>
      <c r="AQ77" s="92">
        <f t="shared" si="9"/>
        <v>14307200</v>
      </c>
      <c r="AR77" s="64" t="s">
        <v>65</v>
      </c>
      <c r="AS77" s="68">
        <v>14307200</v>
      </c>
      <c r="AT77" s="64" t="s">
        <v>215</v>
      </c>
      <c r="AU77" s="68">
        <v>0</v>
      </c>
      <c r="AV77" s="72" t="s">
        <v>73</v>
      </c>
      <c r="AW77" s="171">
        <v>4839200</v>
      </c>
      <c r="AX77" s="74">
        <f t="shared" si="10"/>
        <v>9468000</v>
      </c>
      <c r="AY77" s="75">
        <f t="shared" si="11"/>
        <v>0.33823529411764708</v>
      </c>
      <c r="AZ77" s="76">
        <v>0.33823529411764708</v>
      </c>
      <c r="BA77" s="72" t="s">
        <v>73</v>
      </c>
      <c r="BB77" s="64" t="s">
        <v>123</v>
      </c>
      <c r="BC77" s="67" t="s">
        <v>1042</v>
      </c>
      <c r="BD77" s="63" t="s">
        <v>65</v>
      </c>
      <c r="BE77" s="63" t="s">
        <v>65</v>
      </c>
    </row>
    <row r="78" spans="2:57" x14ac:dyDescent="0.25">
      <c r="B78" s="63">
        <v>2025</v>
      </c>
      <c r="C78" s="63">
        <v>891780111</v>
      </c>
      <c r="D78" s="63" t="s">
        <v>63</v>
      </c>
      <c r="E78" s="64" t="s">
        <v>1043</v>
      </c>
      <c r="F78" s="64" t="s">
        <v>1044</v>
      </c>
      <c r="G78" s="64">
        <v>0</v>
      </c>
      <c r="H78" s="64" t="s">
        <v>71</v>
      </c>
      <c r="I78" s="63" t="s">
        <v>64</v>
      </c>
      <c r="J78" s="65" t="s">
        <v>81</v>
      </c>
      <c r="K78" s="67" t="s">
        <v>1045</v>
      </c>
      <c r="L78" s="68">
        <v>10650000</v>
      </c>
      <c r="M78" s="63" t="s">
        <v>66</v>
      </c>
      <c r="N78" s="67" t="s">
        <v>1046</v>
      </c>
      <c r="O78" s="67">
        <v>1081925361</v>
      </c>
      <c r="P78" s="64">
        <v>27</v>
      </c>
      <c r="Q78" s="71">
        <v>45670</v>
      </c>
      <c r="R78" s="67">
        <v>2494141000</v>
      </c>
      <c r="S78" s="71">
        <v>45674</v>
      </c>
      <c r="T78" s="68">
        <v>10650000</v>
      </c>
      <c r="U78" s="64" t="s">
        <v>65</v>
      </c>
      <c r="V78" s="68">
        <v>57444673</v>
      </c>
      <c r="W78" s="107" t="s">
        <v>978</v>
      </c>
      <c r="X78" s="69">
        <v>45674</v>
      </c>
      <c r="Y78" s="69">
        <v>45674</v>
      </c>
      <c r="Z78" s="69" t="s">
        <v>73</v>
      </c>
      <c r="AA78" s="69">
        <v>45808</v>
      </c>
      <c r="AB78" s="92">
        <f t="shared" si="6"/>
        <v>134</v>
      </c>
      <c r="AC78" s="64">
        <v>0</v>
      </c>
      <c r="AD78" s="64">
        <v>0</v>
      </c>
      <c r="AE78" s="64">
        <v>0</v>
      </c>
      <c r="AF78" s="70" t="s">
        <v>73</v>
      </c>
      <c r="AG78" s="92">
        <f t="shared" si="7"/>
        <v>0</v>
      </c>
      <c r="AH78" s="64">
        <v>0</v>
      </c>
      <c r="AI78" s="68">
        <v>0</v>
      </c>
      <c r="AJ78" s="64" t="s">
        <v>73</v>
      </c>
      <c r="AK78" s="71" t="s">
        <v>73</v>
      </c>
      <c r="AL78" s="64">
        <v>0</v>
      </c>
      <c r="AM78" s="71" t="s">
        <v>73</v>
      </c>
      <c r="AN78" s="71" t="s">
        <v>73</v>
      </c>
      <c r="AO78" s="71" t="s">
        <v>73</v>
      </c>
      <c r="AP78" s="92">
        <f t="shared" si="8"/>
        <v>0</v>
      </c>
      <c r="AQ78" s="92">
        <f t="shared" si="9"/>
        <v>10650000</v>
      </c>
      <c r="AR78" s="64" t="s">
        <v>65</v>
      </c>
      <c r="AS78" s="68">
        <v>10650000</v>
      </c>
      <c r="AT78" s="64" t="s">
        <v>215</v>
      </c>
      <c r="AU78" s="68">
        <v>0</v>
      </c>
      <c r="AV78" s="72" t="s">
        <v>73</v>
      </c>
      <c r="AW78" s="171">
        <v>3900000</v>
      </c>
      <c r="AX78" s="74">
        <f t="shared" si="10"/>
        <v>6750000</v>
      </c>
      <c r="AY78" s="75">
        <f t="shared" si="11"/>
        <v>0.36619718309859156</v>
      </c>
      <c r="AZ78" s="76">
        <v>0.36619718309859156</v>
      </c>
      <c r="BA78" s="72" t="s">
        <v>73</v>
      </c>
      <c r="BB78" s="64" t="s">
        <v>123</v>
      </c>
      <c r="BC78" s="67" t="s">
        <v>1047</v>
      </c>
      <c r="BD78" s="63" t="s">
        <v>65</v>
      </c>
      <c r="BE78" s="63" t="s">
        <v>65</v>
      </c>
    </row>
    <row r="79" spans="2:57" x14ac:dyDescent="0.25">
      <c r="B79" s="63">
        <v>2025</v>
      </c>
      <c r="C79" s="63">
        <v>891780111</v>
      </c>
      <c r="D79" s="63" t="s">
        <v>63</v>
      </c>
      <c r="E79" s="64" t="s">
        <v>1048</v>
      </c>
      <c r="F79" s="64" t="s">
        <v>1049</v>
      </c>
      <c r="G79" s="64">
        <v>0</v>
      </c>
      <c r="H79" s="64" t="s">
        <v>71</v>
      </c>
      <c r="I79" s="63" t="s">
        <v>64</v>
      </c>
      <c r="J79" s="65" t="s">
        <v>81</v>
      </c>
      <c r="K79" s="67" t="s">
        <v>1050</v>
      </c>
      <c r="L79" s="68">
        <v>10650000</v>
      </c>
      <c r="M79" s="63" t="s">
        <v>66</v>
      </c>
      <c r="N79" s="67" t="s">
        <v>1051</v>
      </c>
      <c r="O79" s="67">
        <v>36729283</v>
      </c>
      <c r="P79" s="64">
        <v>27</v>
      </c>
      <c r="Q79" s="71">
        <v>45670</v>
      </c>
      <c r="R79" s="67">
        <v>2494141000</v>
      </c>
      <c r="S79" s="71">
        <v>45674</v>
      </c>
      <c r="T79" s="68">
        <v>10650000</v>
      </c>
      <c r="U79" s="64" t="s">
        <v>65</v>
      </c>
      <c r="V79" s="68">
        <v>429946</v>
      </c>
      <c r="W79" s="107" t="s">
        <v>1052</v>
      </c>
      <c r="X79" s="69">
        <v>45674</v>
      </c>
      <c r="Y79" s="69">
        <v>45674</v>
      </c>
      <c r="Z79" s="69" t="s">
        <v>73</v>
      </c>
      <c r="AA79" s="69">
        <v>45808</v>
      </c>
      <c r="AB79" s="92">
        <f t="shared" si="6"/>
        <v>134</v>
      </c>
      <c r="AC79" s="64">
        <v>0</v>
      </c>
      <c r="AD79" s="64">
        <v>0</v>
      </c>
      <c r="AE79" s="64">
        <v>0</v>
      </c>
      <c r="AF79" s="70" t="s">
        <v>73</v>
      </c>
      <c r="AG79" s="92">
        <f t="shared" si="7"/>
        <v>0</v>
      </c>
      <c r="AH79" s="64">
        <v>0</v>
      </c>
      <c r="AI79" s="68">
        <v>0</v>
      </c>
      <c r="AJ79" s="64" t="s">
        <v>73</v>
      </c>
      <c r="AK79" s="71" t="s">
        <v>73</v>
      </c>
      <c r="AL79" s="64">
        <v>0</v>
      </c>
      <c r="AM79" s="71" t="s">
        <v>73</v>
      </c>
      <c r="AN79" s="71" t="s">
        <v>73</v>
      </c>
      <c r="AO79" s="71" t="s">
        <v>73</v>
      </c>
      <c r="AP79" s="92">
        <f t="shared" si="8"/>
        <v>0</v>
      </c>
      <c r="AQ79" s="92">
        <f t="shared" si="9"/>
        <v>10650000</v>
      </c>
      <c r="AR79" s="64" t="s">
        <v>65</v>
      </c>
      <c r="AS79" s="68">
        <v>10650000</v>
      </c>
      <c r="AT79" s="64" t="s">
        <v>215</v>
      </c>
      <c r="AU79" s="68">
        <v>0</v>
      </c>
      <c r="AV79" s="72" t="s">
        <v>73</v>
      </c>
      <c r="AW79" s="171">
        <v>3900000</v>
      </c>
      <c r="AX79" s="74">
        <f t="shared" si="10"/>
        <v>6750000</v>
      </c>
      <c r="AY79" s="75">
        <f t="shared" si="11"/>
        <v>0.36619718309859156</v>
      </c>
      <c r="AZ79" s="76">
        <v>0.36619718309859156</v>
      </c>
      <c r="BA79" s="72" t="s">
        <v>73</v>
      </c>
      <c r="BB79" s="64" t="s">
        <v>123</v>
      </c>
      <c r="BC79" s="67" t="s">
        <v>1053</v>
      </c>
      <c r="BD79" s="63" t="s">
        <v>65</v>
      </c>
      <c r="BE79" s="63" t="s">
        <v>65</v>
      </c>
    </row>
    <row r="80" spans="2:57" x14ac:dyDescent="0.25">
      <c r="B80" s="63">
        <v>2025</v>
      </c>
      <c r="C80" s="63">
        <v>891780111</v>
      </c>
      <c r="D80" s="63" t="s">
        <v>63</v>
      </c>
      <c r="E80" s="64" t="s">
        <v>1054</v>
      </c>
      <c r="F80" s="64" t="s">
        <v>1055</v>
      </c>
      <c r="G80" s="64">
        <v>0</v>
      </c>
      <c r="H80" s="64" t="s">
        <v>71</v>
      </c>
      <c r="I80" s="63" t="s">
        <v>64</v>
      </c>
      <c r="J80" s="65" t="s">
        <v>81</v>
      </c>
      <c r="K80" s="67" t="s">
        <v>1056</v>
      </c>
      <c r="L80" s="68">
        <v>19780000</v>
      </c>
      <c r="M80" s="63" t="s">
        <v>66</v>
      </c>
      <c r="N80" s="67" t="s">
        <v>1057</v>
      </c>
      <c r="O80" s="67">
        <v>1083009761</v>
      </c>
      <c r="P80" s="64">
        <v>28</v>
      </c>
      <c r="Q80" s="71">
        <v>45670</v>
      </c>
      <c r="R80" s="67">
        <v>5573604000</v>
      </c>
      <c r="S80" s="71">
        <v>45674</v>
      </c>
      <c r="T80" s="68">
        <v>19780000</v>
      </c>
      <c r="U80" s="64" t="s">
        <v>65</v>
      </c>
      <c r="V80" s="68">
        <v>12621405</v>
      </c>
      <c r="W80" s="107" t="s">
        <v>708</v>
      </c>
      <c r="X80" s="69">
        <v>45674</v>
      </c>
      <c r="Y80" s="69">
        <v>45674</v>
      </c>
      <c r="Z80" s="69" t="s">
        <v>73</v>
      </c>
      <c r="AA80" s="69">
        <v>45808</v>
      </c>
      <c r="AB80" s="92">
        <f t="shared" si="6"/>
        <v>134</v>
      </c>
      <c r="AC80" s="64">
        <v>0</v>
      </c>
      <c r="AD80" s="64">
        <v>0</v>
      </c>
      <c r="AE80" s="64">
        <v>0</v>
      </c>
      <c r="AF80" s="70" t="s">
        <v>73</v>
      </c>
      <c r="AG80" s="92">
        <f t="shared" si="7"/>
        <v>0</v>
      </c>
      <c r="AH80" s="64">
        <v>0</v>
      </c>
      <c r="AI80" s="68">
        <v>0</v>
      </c>
      <c r="AJ80" s="64" t="s">
        <v>73</v>
      </c>
      <c r="AK80" s="71" t="s">
        <v>73</v>
      </c>
      <c r="AL80" s="64">
        <v>0</v>
      </c>
      <c r="AM80" s="71" t="s">
        <v>73</v>
      </c>
      <c r="AN80" s="71" t="s">
        <v>73</v>
      </c>
      <c r="AO80" s="71" t="s">
        <v>73</v>
      </c>
      <c r="AP80" s="92">
        <f t="shared" si="8"/>
        <v>0</v>
      </c>
      <c r="AQ80" s="92">
        <f t="shared" si="9"/>
        <v>19780000</v>
      </c>
      <c r="AR80" s="64" t="s">
        <v>65</v>
      </c>
      <c r="AS80" s="68">
        <v>19780000</v>
      </c>
      <c r="AT80" s="64" t="s">
        <v>215</v>
      </c>
      <c r="AU80" s="68">
        <v>0</v>
      </c>
      <c r="AV80" s="72" t="s">
        <v>73</v>
      </c>
      <c r="AW80" s="171">
        <v>6880000</v>
      </c>
      <c r="AX80" s="74">
        <f t="shared" si="10"/>
        <v>12900000</v>
      </c>
      <c r="AY80" s="75">
        <f t="shared" si="11"/>
        <v>0.34782608695652173</v>
      </c>
      <c r="AZ80" s="76">
        <v>0.34782608695652173</v>
      </c>
      <c r="BA80" s="72" t="s">
        <v>73</v>
      </c>
      <c r="BB80" s="64" t="s">
        <v>123</v>
      </c>
      <c r="BC80" s="67" t="s">
        <v>1058</v>
      </c>
      <c r="BD80" s="63" t="s">
        <v>65</v>
      </c>
      <c r="BE80" s="63" t="s">
        <v>65</v>
      </c>
    </row>
    <row r="81" spans="2:57" x14ac:dyDescent="0.25">
      <c r="B81" s="63">
        <v>2025</v>
      </c>
      <c r="C81" s="63">
        <v>891780111</v>
      </c>
      <c r="D81" s="63" t="s">
        <v>63</v>
      </c>
      <c r="E81" s="64" t="s">
        <v>1059</v>
      </c>
      <c r="F81" s="64" t="s">
        <v>1060</v>
      </c>
      <c r="G81" s="64">
        <v>0</v>
      </c>
      <c r="H81" s="64" t="s">
        <v>71</v>
      </c>
      <c r="I81" s="63" t="s">
        <v>64</v>
      </c>
      <c r="J81" s="65" t="s">
        <v>81</v>
      </c>
      <c r="K81" s="67" t="s">
        <v>1061</v>
      </c>
      <c r="L81" s="68">
        <v>12013400</v>
      </c>
      <c r="M81" s="63" t="s">
        <v>66</v>
      </c>
      <c r="N81" s="67" t="s">
        <v>1062</v>
      </c>
      <c r="O81" s="67">
        <v>36549906</v>
      </c>
      <c r="P81" s="64">
        <v>28</v>
      </c>
      <c r="Q81" s="71">
        <v>45670</v>
      </c>
      <c r="R81" s="67">
        <v>5573604000</v>
      </c>
      <c r="S81" s="71">
        <v>45674</v>
      </c>
      <c r="T81" s="68">
        <v>12013400</v>
      </c>
      <c r="U81" s="64" t="s">
        <v>65</v>
      </c>
      <c r="V81" s="68">
        <v>36557666</v>
      </c>
      <c r="W81" s="107" t="s">
        <v>1015</v>
      </c>
      <c r="X81" s="69">
        <v>45674</v>
      </c>
      <c r="Y81" s="69">
        <v>45674</v>
      </c>
      <c r="Z81" s="69" t="s">
        <v>73</v>
      </c>
      <c r="AA81" s="69">
        <v>45808</v>
      </c>
      <c r="AB81" s="92">
        <f t="shared" si="6"/>
        <v>134</v>
      </c>
      <c r="AC81" s="64">
        <v>0</v>
      </c>
      <c r="AD81" s="64">
        <v>0</v>
      </c>
      <c r="AE81" s="64">
        <v>0</v>
      </c>
      <c r="AF81" s="70" t="s">
        <v>73</v>
      </c>
      <c r="AG81" s="92">
        <f t="shared" si="7"/>
        <v>0</v>
      </c>
      <c r="AH81" s="64">
        <v>0</v>
      </c>
      <c r="AI81" s="68">
        <v>0</v>
      </c>
      <c r="AJ81" s="64" t="s">
        <v>73</v>
      </c>
      <c r="AK81" s="71" t="s">
        <v>73</v>
      </c>
      <c r="AL81" s="64">
        <v>0</v>
      </c>
      <c r="AM81" s="71" t="s">
        <v>73</v>
      </c>
      <c r="AN81" s="71" t="s">
        <v>73</v>
      </c>
      <c r="AO81" s="71" t="s">
        <v>73</v>
      </c>
      <c r="AP81" s="92">
        <f t="shared" si="8"/>
        <v>0</v>
      </c>
      <c r="AQ81" s="92">
        <f t="shared" si="9"/>
        <v>12013400</v>
      </c>
      <c r="AR81" s="64" t="s">
        <v>65</v>
      </c>
      <c r="AS81" s="68">
        <v>12013400</v>
      </c>
      <c r="AT81" s="64" t="s">
        <v>215</v>
      </c>
      <c r="AU81" s="68">
        <v>0</v>
      </c>
      <c r="AV81" s="72" t="s">
        <v>73</v>
      </c>
      <c r="AW81" s="171">
        <v>4063400</v>
      </c>
      <c r="AX81" s="74">
        <f t="shared" si="10"/>
        <v>7950000</v>
      </c>
      <c r="AY81" s="75">
        <f t="shared" si="11"/>
        <v>0.33823896648742235</v>
      </c>
      <c r="AZ81" s="76">
        <v>0.33823896648742235</v>
      </c>
      <c r="BA81" s="72" t="s">
        <v>73</v>
      </c>
      <c r="BB81" s="64" t="s">
        <v>123</v>
      </c>
      <c r="BC81" s="67" t="s">
        <v>1063</v>
      </c>
      <c r="BD81" s="63" t="s">
        <v>65</v>
      </c>
      <c r="BE81" s="63" t="s">
        <v>65</v>
      </c>
    </row>
    <row r="82" spans="2:57" x14ac:dyDescent="0.25">
      <c r="B82" s="63">
        <v>2025</v>
      </c>
      <c r="C82" s="63">
        <v>891780111</v>
      </c>
      <c r="D82" s="63" t="s">
        <v>63</v>
      </c>
      <c r="E82" s="64" t="s">
        <v>1064</v>
      </c>
      <c r="F82" s="64" t="s">
        <v>1065</v>
      </c>
      <c r="G82" s="64">
        <v>0</v>
      </c>
      <c r="H82" s="64" t="s">
        <v>71</v>
      </c>
      <c r="I82" s="63" t="s">
        <v>64</v>
      </c>
      <c r="J82" s="65" t="s">
        <v>81</v>
      </c>
      <c r="K82" s="67" t="s">
        <v>1066</v>
      </c>
      <c r="L82" s="68">
        <v>10350000</v>
      </c>
      <c r="M82" s="63" t="s">
        <v>66</v>
      </c>
      <c r="N82" s="67" t="s">
        <v>1067</v>
      </c>
      <c r="O82" s="67">
        <v>1148701328</v>
      </c>
      <c r="P82" s="64">
        <v>27</v>
      </c>
      <c r="Q82" s="71">
        <v>45670</v>
      </c>
      <c r="R82" s="67">
        <v>2494141000</v>
      </c>
      <c r="S82" s="71">
        <v>45674</v>
      </c>
      <c r="T82" s="68">
        <v>10350000</v>
      </c>
      <c r="U82" s="64" t="s">
        <v>65</v>
      </c>
      <c r="V82" s="68">
        <v>85467461</v>
      </c>
      <c r="W82" s="107" t="s">
        <v>915</v>
      </c>
      <c r="X82" s="69">
        <v>45674</v>
      </c>
      <c r="Y82" s="69">
        <v>45674</v>
      </c>
      <c r="Z82" s="69" t="s">
        <v>73</v>
      </c>
      <c r="AA82" s="69">
        <v>45808</v>
      </c>
      <c r="AB82" s="92">
        <f t="shared" si="6"/>
        <v>134</v>
      </c>
      <c r="AC82" s="64">
        <v>0</v>
      </c>
      <c r="AD82" s="64">
        <v>0</v>
      </c>
      <c r="AE82" s="64">
        <v>0</v>
      </c>
      <c r="AF82" s="70" t="s">
        <v>73</v>
      </c>
      <c r="AG82" s="92">
        <f t="shared" si="7"/>
        <v>0</v>
      </c>
      <c r="AH82" s="64">
        <v>0</v>
      </c>
      <c r="AI82" s="68">
        <v>0</v>
      </c>
      <c r="AJ82" s="64" t="s">
        <v>73</v>
      </c>
      <c r="AK82" s="71" t="s">
        <v>73</v>
      </c>
      <c r="AL82" s="64">
        <v>0</v>
      </c>
      <c r="AM82" s="71" t="s">
        <v>73</v>
      </c>
      <c r="AN82" s="71" t="s">
        <v>73</v>
      </c>
      <c r="AO82" s="71" t="s">
        <v>73</v>
      </c>
      <c r="AP82" s="92">
        <f t="shared" si="8"/>
        <v>0</v>
      </c>
      <c r="AQ82" s="92">
        <f t="shared" si="9"/>
        <v>10350000</v>
      </c>
      <c r="AR82" s="64" t="s">
        <v>65</v>
      </c>
      <c r="AS82" s="68">
        <v>10350000</v>
      </c>
      <c r="AT82" s="64" t="s">
        <v>215</v>
      </c>
      <c r="AU82" s="68">
        <v>0</v>
      </c>
      <c r="AV82" s="72" t="s">
        <v>73</v>
      </c>
      <c r="AW82" s="171">
        <v>3600000</v>
      </c>
      <c r="AX82" s="74">
        <f t="shared" si="10"/>
        <v>6750000</v>
      </c>
      <c r="AY82" s="75">
        <f t="shared" si="11"/>
        <v>0.34782608695652173</v>
      </c>
      <c r="AZ82" s="76">
        <v>0.34782608695652173</v>
      </c>
      <c r="BA82" s="72" t="s">
        <v>73</v>
      </c>
      <c r="BB82" s="64" t="s">
        <v>123</v>
      </c>
      <c r="BC82" s="67" t="s">
        <v>1068</v>
      </c>
      <c r="BD82" s="63" t="s">
        <v>65</v>
      </c>
      <c r="BE82" s="63" t="s">
        <v>65</v>
      </c>
    </row>
    <row r="83" spans="2:57" x14ac:dyDescent="0.25">
      <c r="B83" s="63">
        <v>2025</v>
      </c>
      <c r="C83" s="63">
        <v>891780111</v>
      </c>
      <c r="D83" s="63" t="s">
        <v>63</v>
      </c>
      <c r="E83" s="64" t="s">
        <v>1069</v>
      </c>
      <c r="F83" s="64" t="s">
        <v>1070</v>
      </c>
      <c r="G83" s="64">
        <v>0</v>
      </c>
      <c r="H83" s="64" t="s">
        <v>71</v>
      </c>
      <c r="I83" s="63" t="s">
        <v>64</v>
      </c>
      <c r="J83" s="65" t="s">
        <v>81</v>
      </c>
      <c r="K83" s="67" t="s">
        <v>1071</v>
      </c>
      <c r="L83" s="68">
        <v>19780000</v>
      </c>
      <c r="M83" s="63" t="s">
        <v>66</v>
      </c>
      <c r="N83" s="67" t="s">
        <v>1072</v>
      </c>
      <c r="O83" s="67">
        <v>1082882287</v>
      </c>
      <c r="P83" s="64">
        <v>28</v>
      </c>
      <c r="Q83" s="71">
        <v>45670</v>
      </c>
      <c r="R83" s="67">
        <v>5573604000</v>
      </c>
      <c r="S83" s="71">
        <v>45674</v>
      </c>
      <c r="T83" s="68">
        <v>19780000</v>
      </c>
      <c r="U83" s="64" t="s">
        <v>65</v>
      </c>
      <c r="V83" s="68">
        <v>12621405</v>
      </c>
      <c r="W83" s="107" t="s">
        <v>708</v>
      </c>
      <c r="X83" s="69">
        <v>45674</v>
      </c>
      <c r="Y83" s="69">
        <v>45674</v>
      </c>
      <c r="Z83" s="69" t="s">
        <v>73</v>
      </c>
      <c r="AA83" s="69">
        <v>45808</v>
      </c>
      <c r="AB83" s="92">
        <f t="shared" si="6"/>
        <v>134</v>
      </c>
      <c r="AC83" s="64">
        <v>0</v>
      </c>
      <c r="AD83" s="64">
        <v>0</v>
      </c>
      <c r="AE83" s="64">
        <v>0</v>
      </c>
      <c r="AF83" s="70" t="s">
        <v>73</v>
      </c>
      <c r="AG83" s="92">
        <f t="shared" si="7"/>
        <v>0</v>
      </c>
      <c r="AH83" s="64">
        <v>0</v>
      </c>
      <c r="AI83" s="68">
        <v>0</v>
      </c>
      <c r="AJ83" s="64" t="s">
        <v>73</v>
      </c>
      <c r="AK83" s="71" t="s">
        <v>73</v>
      </c>
      <c r="AL83" s="64">
        <v>0</v>
      </c>
      <c r="AM83" s="71" t="s">
        <v>73</v>
      </c>
      <c r="AN83" s="71" t="s">
        <v>73</v>
      </c>
      <c r="AO83" s="71" t="s">
        <v>73</v>
      </c>
      <c r="AP83" s="92">
        <f t="shared" si="8"/>
        <v>0</v>
      </c>
      <c r="AQ83" s="92">
        <f t="shared" si="9"/>
        <v>19780000</v>
      </c>
      <c r="AR83" s="64" t="s">
        <v>65</v>
      </c>
      <c r="AS83" s="68">
        <v>19780000</v>
      </c>
      <c r="AT83" s="64" t="s">
        <v>215</v>
      </c>
      <c r="AU83" s="68">
        <v>0</v>
      </c>
      <c r="AV83" s="72" t="s">
        <v>73</v>
      </c>
      <c r="AW83" s="171">
        <v>6880000</v>
      </c>
      <c r="AX83" s="74">
        <f t="shared" si="10"/>
        <v>12900000</v>
      </c>
      <c r="AY83" s="75">
        <f t="shared" si="11"/>
        <v>0.34782608695652173</v>
      </c>
      <c r="AZ83" s="76">
        <v>0.34782608695652173</v>
      </c>
      <c r="BA83" s="72" t="s">
        <v>73</v>
      </c>
      <c r="BB83" s="64" t="s">
        <v>123</v>
      </c>
      <c r="BC83" s="67" t="s">
        <v>1073</v>
      </c>
      <c r="BD83" s="63" t="s">
        <v>65</v>
      </c>
      <c r="BE83" s="63" t="s">
        <v>65</v>
      </c>
    </row>
    <row r="84" spans="2:57" x14ac:dyDescent="0.25">
      <c r="B84" s="63">
        <v>2025</v>
      </c>
      <c r="C84" s="63">
        <v>891780111</v>
      </c>
      <c r="D84" s="63" t="s">
        <v>63</v>
      </c>
      <c r="E84" s="64" t="s">
        <v>1074</v>
      </c>
      <c r="F84" s="64" t="s">
        <v>1075</v>
      </c>
      <c r="G84" s="64">
        <v>0</v>
      </c>
      <c r="H84" s="64" t="s">
        <v>71</v>
      </c>
      <c r="I84" s="63" t="s">
        <v>64</v>
      </c>
      <c r="J84" s="65" t="s">
        <v>81</v>
      </c>
      <c r="K84" s="67" t="s">
        <v>1076</v>
      </c>
      <c r="L84" s="68">
        <v>22540000</v>
      </c>
      <c r="M84" s="63" t="s">
        <v>66</v>
      </c>
      <c r="N84" s="67" t="s">
        <v>1077</v>
      </c>
      <c r="O84" s="67">
        <v>18491956</v>
      </c>
      <c r="P84" s="64">
        <v>28</v>
      </c>
      <c r="Q84" s="71">
        <v>45670</v>
      </c>
      <c r="R84" s="67">
        <v>5573604000</v>
      </c>
      <c r="S84" s="71">
        <v>45674</v>
      </c>
      <c r="T84" s="68">
        <v>22540000</v>
      </c>
      <c r="U84" s="64" t="s">
        <v>65</v>
      </c>
      <c r="V84" s="68">
        <v>12621405</v>
      </c>
      <c r="W84" s="107" t="s">
        <v>708</v>
      </c>
      <c r="X84" s="69">
        <v>45674</v>
      </c>
      <c r="Y84" s="69">
        <v>45674</v>
      </c>
      <c r="Z84" s="69" t="s">
        <v>73</v>
      </c>
      <c r="AA84" s="69">
        <v>45808</v>
      </c>
      <c r="AB84" s="92">
        <f t="shared" si="6"/>
        <v>134</v>
      </c>
      <c r="AC84" s="64">
        <v>0</v>
      </c>
      <c r="AD84" s="64">
        <v>0</v>
      </c>
      <c r="AE84" s="64">
        <v>0</v>
      </c>
      <c r="AF84" s="70" t="s">
        <v>73</v>
      </c>
      <c r="AG84" s="92">
        <f t="shared" si="7"/>
        <v>0</v>
      </c>
      <c r="AH84" s="64">
        <v>0</v>
      </c>
      <c r="AI84" s="68">
        <v>0</v>
      </c>
      <c r="AJ84" s="64" t="s">
        <v>73</v>
      </c>
      <c r="AK84" s="71" t="s">
        <v>73</v>
      </c>
      <c r="AL84" s="64">
        <v>0</v>
      </c>
      <c r="AM84" s="71" t="s">
        <v>73</v>
      </c>
      <c r="AN84" s="71" t="s">
        <v>73</v>
      </c>
      <c r="AO84" s="71" t="s">
        <v>73</v>
      </c>
      <c r="AP84" s="92">
        <f t="shared" si="8"/>
        <v>0</v>
      </c>
      <c r="AQ84" s="92">
        <f t="shared" si="9"/>
        <v>22540000</v>
      </c>
      <c r="AR84" s="64" t="s">
        <v>65</v>
      </c>
      <c r="AS84" s="68">
        <v>22540000</v>
      </c>
      <c r="AT84" s="64" t="s">
        <v>215</v>
      </c>
      <c r="AU84" s="68">
        <v>0</v>
      </c>
      <c r="AV84" s="72" t="s">
        <v>73</v>
      </c>
      <c r="AW84" s="171">
        <v>7840000</v>
      </c>
      <c r="AX84" s="74">
        <f t="shared" si="10"/>
        <v>14700000</v>
      </c>
      <c r="AY84" s="75">
        <f t="shared" si="11"/>
        <v>0.34782608695652173</v>
      </c>
      <c r="AZ84" s="76">
        <v>0.34782608695652173</v>
      </c>
      <c r="BA84" s="72" t="s">
        <v>73</v>
      </c>
      <c r="BB84" s="64" t="s">
        <v>123</v>
      </c>
      <c r="BC84" s="67" t="s">
        <v>1078</v>
      </c>
      <c r="BD84" s="63" t="s">
        <v>65</v>
      </c>
      <c r="BE84" s="63" t="s">
        <v>65</v>
      </c>
    </row>
    <row r="85" spans="2:57" x14ac:dyDescent="0.25">
      <c r="B85" s="63">
        <v>2025</v>
      </c>
      <c r="C85" s="63">
        <v>891780111</v>
      </c>
      <c r="D85" s="63" t="s">
        <v>63</v>
      </c>
      <c r="E85" s="64" t="s">
        <v>1079</v>
      </c>
      <c r="F85" s="64" t="s">
        <v>1080</v>
      </c>
      <c r="G85" s="64">
        <v>0</v>
      </c>
      <c r="H85" s="64" t="s">
        <v>71</v>
      </c>
      <c r="I85" s="63" t="s">
        <v>64</v>
      </c>
      <c r="J85" s="65" t="s">
        <v>81</v>
      </c>
      <c r="K85" s="67" t="s">
        <v>1081</v>
      </c>
      <c r="L85" s="68">
        <v>12013400</v>
      </c>
      <c r="M85" s="63" t="s">
        <v>66</v>
      </c>
      <c r="N85" s="67" t="s">
        <v>1082</v>
      </c>
      <c r="O85" s="67">
        <v>57438355</v>
      </c>
      <c r="P85" s="64">
        <v>27</v>
      </c>
      <c r="Q85" s="71">
        <v>45670</v>
      </c>
      <c r="R85" s="67">
        <v>2494141000</v>
      </c>
      <c r="S85" s="71">
        <v>45674</v>
      </c>
      <c r="T85" s="68">
        <v>12013400</v>
      </c>
      <c r="U85" s="64" t="s">
        <v>65</v>
      </c>
      <c r="V85" s="68">
        <v>85459497</v>
      </c>
      <c r="W85" s="107" t="s">
        <v>771</v>
      </c>
      <c r="X85" s="69">
        <v>45674</v>
      </c>
      <c r="Y85" s="69">
        <v>45674</v>
      </c>
      <c r="Z85" s="69" t="s">
        <v>73</v>
      </c>
      <c r="AA85" s="69">
        <v>45808</v>
      </c>
      <c r="AB85" s="92">
        <f t="shared" si="6"/>
        <v>134</v>
      </c>
      <c r="AC85" s="64">
        <v>0</v>
      </c>
      <c r="AD85" s="64">
        <v>0</v>
      </c>
      <c r="AE85" s="64">
        <v>0</v>
      </c>
      <c r="AF85" s="70" t="s">
        <v>73</v>
      </c>
      <c r="AG85" s="92">
        <f t="shared" si="7"/>
        <v>0</v>
      </c>
      <c r="AH85" s="64">
        <v>0</v>
      </c>
      <c r="AI85" s="68">
        <v>0</v>
      </c>
      <c r="AJ85" s="64" t="s">
        <v>73</v>
      </c>
      <c r="AK85" s="71" t="s">
        <v>73</v>
      </c>
      <c r="AL85" s="64">
        <v>0</v>
      </c>
      <c r="AM85" s="71" t="s">
        <v>73</v>
      </c>
      <c r="AN85" s="71" t="s">
        <v>73</v>
      </c>
      <c r="AO85" s="71" t="s">
        <v>73</v>
      </c>
      <c r="AP85" s="92">
        <f t="shared" si="8"/>
        <v>0</v>
      </c>
      <c r="AQ85" s="92">
        <f t="shared" si="9"/>
        <v>12013400</v>
      </c>
      <c r="AR85" s="64" t="s">
        <v>65</v>
      </c>
      <c r="AS85" s="68">
        <v>12013400</v>
      </c>
      <c r="AT85" s="64" t="s">
        <v>215</v>
      </c>
      <c r="AU85" s="68">
        <v>0</v>
      </c>
      <c r="AV85" s="72" t="s">
        <v>73</v>
      </c>
      <c r="AW85" s="171">
        <v>4063400</v>
      </c>
      <c r="AX85" s="74">
        <f t="shared" si="10"/>
        <v>7950000</v>
      </c>
      <c r="AY85" s="75">
        <f t="shared" si="11"/>
        <v>0.33823896648742235</v>
      </c>
      <c r="AZ85" s="76">
        <v>0.33823896648742235</v>
      </c>
      <c r="BA85" s="72" t="s">
        <v>73</v>
      </c>
      <c r="BB85" s="64" t="s">
        <v>123</v>
      </c>
      <c r="BC85" s="67" t="s">
        <v>1083</v>
      </c>
      <c r="BD85" s="63" t="s">
        <v>65</v>
      </c>
      <c r="BE85" s="63" t="s">
        <v>65</v>
      </c>
    </row>
    <row r="86" spans="2:57" x14ac:dyDescent="0.25">
      <c r="B86" s="63">
        <v>2025</v>
      </c>
      <c r="C86" s="63">
        <v>891780111</v>
      </c>
      <c r="D86" s="63" t="s">
        <v>63</v>
      </c>
      <c r="E86" s="64" t="s">
        <v>1084</v>
      </c>
      <c r="F86" s="64" t="s">
        <v>1085</v>
      </c>
      <c r="G86" s="64">
        <v>0</v>
      </c>
      <c r="H86" s="64" t="s">
        <v>71</v>
      </c>
      <c r="I86" s="63" t="s">
        <v>64</v>
      </c>
      <c r="J86" s="65" t="s">
        <v>81</v>
      </c>
      <c r="K86" s="67" t="s">
        <v>1076</v>
      </c>
      <c r="L86" s="68">
        <v>30820000</v>
      </c>
      <c r="M86" s="63" t="s">
        <v>66</v>
      </c>
      <c r="N86" s="67" t="s">
        <v>1086</v>
      </c>
      <c r="O86" s="67">
        <v>12564024</v>
      </c>
      <c r="P86" s="64">
        <v>28</v>
      </c>
      <c r="Q86" s="71">
        <v>45670</v>
      </c>
      <c r="R86" s="67">
        <v>5573604000</v>
      </c>
      <c r="S86" s="71">
        <v>45674</v>
      </c>
      <c r="T86" s="68">
        <v>30820000</v>
      </c>
      <c r="U86" s="64" t="s">
        <v>65</v>
      </c>
      <c r="V86" s="68">
        <v>12621405</v>
      </c>
      <c r="W86" s="107" t="s">
        <v>708</v>
      </c>
      <c r="X86" s="69">
        <v>45674</v>
      </c>
      <c r="Y86" s="69">
        <v>45674</v>
      </c>
      <c r="Z86" s="69" t="s">
        <v>73</v>
      </c>
      <c r="AA86" s="69">
        <v>45808</v>
      </c>
      <c r="AB86" s="92">
        <f t="shared" si="6"/>
        <v>134</v>
      </c>
      <c r="AC86" s="64">
        <v>0</v>
      </c>
      <c r="AD86" s="64">
        <v>0</v>
      </c>
      <c r="AE86" s="64">
        <v>0</v>
      </c>
      <c r="AF86" s="70" t="s">
        <v>73</v>
      </c>
      <c r="AG86" s="92">
        <f t="shared" si="7"/>
        <v>0</v>
      </c>
      <c r="AH86" s="64">
        <v>0</v>
      </c>
      <c r="AI86" s="68">
        <v>0</v>
      </c>
      <c r="AJ86" s="64" t="s">
        <v>73</v>
      </c>
      <c r="AK86" s="71" t="s">
        <v>73</v>
      </c>
      <c r="AL86" s="64">
        <v>0</v>
      </c>
      <c r="AM86" s="71" t="s">
        <v>73</v>
      </c>
      <c r="AN86" s="71" t="s">
        <v>73</v>
      </c>
      <c r="AO86" s="71" t="s">
        <v>73</v>
      </c>
      <c r="AP86" s="92">
        <f t="shared" si="8"/>
        <v>0</v>
      </c>
      <c r="AQ86" s="92">
        <f t="shared" si="9"/>
        <v>30820000</v>
      </c>
      <c r="AR86" s="64" t="s">
        <v>65</v>
      </c>
      <c r="AS86" s="68">
        <v>30820000</v>
      </c>
      <c r="AT86" s="64" t="s">
        <v>215</v>
      </c>
      <c r="AU86" s="68">
        <v>0</v>
      </c>
      <c r="AV86" s="72" t="s">
        <v>73</v>
      </c>
      <c r="AW86" s="171">
        <v>10720000</v>
      </c>
      <c r="AX86" s="74">
        <f t="shared" si="10"/>
        <v>20100000</v>
      </c>
      <c r="AY86" s="75">
        <f t="shared" si="11"/>
        <v>0.34782608695652173</v>
      </c>
      <c r="AZ86" s="76">
        <v>0.34782608695652173</v>
      </c>
      <c r="BA86" s="72" t="s">
        <v>73</v>
      </c>
      <c r="BB86" s="64" t="s">
        <v>123</v>
      </c>
      <c r="BC86" s="67" t="s">
        <v>1087</v>
      </c>
      <c r="BD86" s="63" t="s">
        <v>65</v>
      </c>
      <c r="BE86" s="63" t="s">
        <v>65</v>
      </c>
    </row>
    <row r="87" spans="2:57" x14ac:dyDescent="0.25">
      <c r="B87" s="63">
        <v>2025</v>
      </c>
      <c r="C87" s="63">
        <v>891780111</v>
      </c>
      <c r="D87" s="63" t="s">
        <v>63</v>
      </c>
      <c r="E87" s="64" t="s">
        <v>1088</v>
      </c>
      <c r="F87" s="64" t="s">
        <v>1089</v>
      </c>
      <c r="G87" s="64">
        <v>0</v>
      </c>
      <c r="H87" s="64" t="s">
        <v>71</v>
      </c>
      <c r="I87" s="63" t="s">
        <v>64</v>
      </c>
      <c r="J87" s="65" t="s">
        <v>81</v>
      </c>
      <c r="K87" s="67" t="s">
        <v>1090</v>
      </c>
      <c r="L87" s="68">
        <v>14307200</v>
      </c>
      <c r="M87" s="63" t="s">
        <v>66</v>
      </c>
      <c r="N87" s="67" t="s">
        <v>1091</v>
      </c>
      <c r="O87" s="67">
        <v>57414091</v>
      </c>
      <c r="P87" s="64">
        <v>28</v>
      </c>
      <c r="Q87" s="71">
        <v>45670</v>
      </c>
      <c r="R87" s="67">
        <v>5573604000</v>
      </c>
      <c r="S87" s="71">
        <v>45674</v>
      </c>
      <c r="T87" s="68">
        <v>14307200</v>
      </c>
      <c r="U87" s="64" t="s">
        <v>65</v>
      </c>
      <c r="V87" s="68">
        <v>36557666</v>
      </c>
      <c r="W87" s="107" t="s">
        <v>1015</v>
      </c>
      <c r="X87" s="69">
        <v>45674</v>
      </c>
      <c r="Y87" s="69">
        <v>45674</v>
      </c>
      <c r="Z87" s="69" t="s">
        <v>73</v>
      </c>
      <c r="AA87" s="69">
        <v>45808</v>
      </c>
      <c r="AB87" s="92">
        <f t="shared" si="6"/>
        <v>134</v>
      </c>
      <c r="AC87" s="64">
        <v>0</v>
      </c>
      <c r="AD87" s="64">
        <v>0</v>
      </c>
      <c r="AE87" s="64">
        <v>0</v>
      </c>
      <c r="AF87" s="70" t="s">
        <v>73</v>
      </c>
      <c r="AG87" s="92">
        <f t="shared" si="7"/>
        <v>0</v>
      </c>
      <c r="AH87" s="64">
        <v>0</v>
      </c>
      <c r="AI87" s="68">
        <v>0</v>
      </c>
      <c r="AJ87" s="64" t="s">
        <v>73</v>
      </c>
      <c r="AK87" s="71" t="s">
        <v>73</v>
      </c>
      <c r="AL87" s="64">
        <v>0</v>
      </c>
      <c r="AM87" s="71" t="s">
        <v>73</v>
      </c>
      <c r="AN87" s="71" t="s">
        <v>73</v>
      </c>
      <c r="AO87" s="71" t="s">
        <v>73</v>
      </c>
      <c r="AP87" s="92">
        <f t="shared" si="8"/>
        <v>0</v>
      </c>
      <c r="AQ87" s="92">
        <f t="shared" si="9"/>
        <v>14307200</v>
      </c>
      <c r="AR87" s="64" t="s">
        <v>65</v>
      </c>
      <c r="AS87" s="68">
        <v>14307200</v>
      </c>
      <c r="AT87" s="64" t="s">
        <v>215</v>
      </c>
      <c r="AU87" s="68">
        <v>0</v>
      </c>
      <c r="AV87" s="72" t="s">
        <v>73</v>
      </c>
      <c r="AW87" s="171">
        <v>4839200</v>
      </c>
      <c r="AX87" s="74">
        <f t="shared" si="10"/>
        <v>9468000</v>
      </c>
      <c r="AY87" s="75">
        <f t="shared" si="11"/>
        <v>0.33823529411764708</v>
      </c>
      <c r="AZ87" s="76">
        <v>0.33823529411764708</v>
      </c>
      <c r="BA87" s="72" t="s">
        <v>73</v>
      </c>
      <c r="BB87" s="64" t="s">
        <v>123</v>
      </c>
      <c r="BC87" s="67" t="s">
        <v>1092</v>
      </c>
      <c r="BD87" s="63" t="s">
        <v>65</v>
      </c>
      <c r="BE87" s="63" t="s">
        <v>65</v>
      </c>
    </row>
    <row r="88" spans="2:57" x14ac:dyDescent="0.25">
      <c r="B88" s="63">
        <v>2025</v>
      </c>
      <c r="C88" s="63">
        <v>891780111</v>
      </c>
      <c r="D88" s="63" t="s">
        <v>63</v>
      </c>
      <c r="E88" s="64" t="s">
        <v>1093</v>
      </c>
      <c r="F88" s="64" t="s">
        <v>1094</v>
      </c>
      <c r="G88" s="64">
        <v>0</v>
      </c>
      <c r="H88" s="64" t="s">
        <v>71</v>
      </c>
      <c r="I88" s="63" t="s">
        <v>64</v>
      </c>
      <c r="J88" s="65" t="s">
        <v>81</v>
      </c>
      <c r="K88" s="67" t="s">
        <v>1095</v>
      </c>
      <c r="L88" s="68">
        <v>12013400</v>
      </c>
      <c r="M88" s="63" t="s">
        <v>66</v>
      </c>
      <c r="N88" s="67" t="s">
        <v>1096</v>
      </c>
      <c r="O88" s="67">
        <v>57427809</v>
      </c>
      <c r="P88" s="64">
        <v>27</v>
      </c>
      <c r="Q88" s="71">
        <v>45670</v>
      </c>
      <c r="R88" s="67">
        <v>2494141000</v>
      </c>
      <c r="S88" s="71">
        <v>45674</v>
      </c>
      <c r="T88" s="68">
        <v>12013400</v>
      </c>
      <c r="U88" s="64" t="s">
        <v>65</v>
      </c>
      <c r="V88" s="68">
        <v>36557666</v>
      </c>
      <c r="W88" s="107" t="s">
        <v>1015</v>
      </c>
      <c r="X88" s="69">
        <v>45674</v>
      </c>
      <c r="Y88" s="69">
        <v>45674</v>
      </c>
      <c r="Z88" s="69" t="s">
        <v>73</v>
      </c>
      <c r="AA88" s="69">
        <v>45808</v>
      </c>
      <c r="AB88" s="92">
        <f t="shared" si="6"/>
        <v>134</v>
      </c>
      <c r="AC88" s="64">
        <v>0</v>
      </c>
      <c r="AD88" s="64">
        <v>0</v>
      </c>
      <c r="AE88" s="64">
        <v>0</v>
      </c>
      <c r="AF88" s="70" t="s">
        <v>73</v>
      </c>
      <c r="AG88" s="92">
        <f t="shared" si="7"/>
        <v>0</v>
      </c>
      <c r="AH88" s="64">
        <v>0</v>
      </c>
      <c r="AI88" s="68">
        <v>0</v>
      </c>
      <c r="AJ88" s="64" t="s">
        <v>73</v>
      </c>
      <c r="AK88" s="71" t="s">
        <v>73</v>
      </c>
      <c r="AL88" s="64">
        <v>0</v>
      </c>
      <c r="AM88" s="71" t="s">
        <v>73</v>
      </c>
      <c r="AN88" s="71" t="s">
        <v>73</v>
      </c>
      <c r="AO88" s="71" t="s">
        <v>73</v>
      </c>
      <c r="AP88" s="92">
        <f t="shared" si="8"/>
        <v>0</v>
      </c>
      <c r="AQ88" s="92">
        <f t="shared" si="9"/>
        <v>12013400</v>
      </c>
      <c r="AR88" s="64" t="s">
        <v>65</v>
      </c>
      <c r="AS88" s="68">
        <v>12013400</v>
      </c>
      <c r="AT88" s="64" t="s">
        <v>215</v>
      </c>
      <c r="AU88" s="68">
        <v>0</v>
      </c>
      <c r="AV88" s="72" t="s">
        <v>73</v>
      </c>
      <c r="AW88" s="171">
        <v>4063400</v>
      </c>
      <c r="AX88" s="74">
        <f t="shared" si="10"/>
        <v>7950000</v>
      </c>
      <c r="AY88" s="75">
        <f t="shared" si="11"/>
        <v>0.33823896648742235</v>
      </c>
      <c r="AZ88" s="76">
        <v>0.33823896648742235</v>
      </c>
      <c r="BA88" s="72" t="s">
        <v>73</v>
      </c>
      <c r="BB88" s="64" t="s">
        <v>123</v>
      </c>
      <c r="BC88" s="67" t="s">
        <v>1097</v>
      </c>
      <c r="BD88" s="63" t="s">
        <v>65</v>
      </c>
      <c r="BE88" s="63" t="s">
        <v>65</v>
      </c>
    </row>
    <row r="89" spans="2:57" x14ac:dyDescent="0.25">
      <c r="B89" s="63">
        <v>2025</v>
      </c>
      <c r="C89" s="63">
        <v>891780111</v>
      </c>
      <c r="D89" s="63" t="s">
        <v>63</v>
      </c>
      <c r="E89" s="64" t="s">
        <v>1098</v>
      </c>
      <c r="F89" s="64" t="s">
        <v>1099</v>
      </c>
      <c r="G89" s="64">
        <v>0</v>
      </c>
      <c r="H89" s="64" t="s">
        <v>71</v>
      </c>
      <c r="I89" s="63" t="s">
        <v>64</v>
      </c>
      <c r="J89" s="65" t="s">
        <v>81</v>
      </c>
      <c r="K89" s="67" t="s">
        <v>1100</v>
      </c>
      <c r="L89" s="68">
        <v>19780000</v>
      </c>
      <c r="M89" s="63" t="s">
        <v>66</v>
      </c>
      <c r="N89" s="67" t="s">
        <v>1101</v>
      </c>
      <c r="O89" s="67">
        <v>1082968283</v>
      </c>
      <c r="P89" s="64">
        <v>28</v>
      </c>
      <c r="Q89" s="71">
        <v>45670</v>
      </c>
      <c r="R89" s="67">
        <v>5573604000</v>
      </c>
      <c r="S89" s="71">
        <v>45674</v>
      </c>
      <c r="T89" s="68">
        <v>19780000</v>
      </c>
      <c r="U89" s="64" t="s">
        <v>65</v>
      </c>
      <c r="V89" s="68">
        <v>12621405</v>
      </c>
      <c r="W89" s="107" t="s">
        <v>708</v>
      </c>
      <c r="X89" s="69">
        <v>45674</v>
      </c>
      <c r="Y89" s="69">
        <v>45674</v>
      </c>
      <c r="Z89" s="69" t="s">
        <v>73</v>
      </c>
      <c r="AA89" s="69">
        <v>45808</v>
      </c>
      <c r="AB89" s="92">
        <f t="shared" si="6"/>
        <v>134</v>
      </c>
      <c r="AC89" s="64">
        <v>0</v>
      </c>
      <c r="AD89" s="64">
        <v>0</v>
      </c>
      <c r="AE89" s="64">
        <v>0</v>
      </c>
      <c r="AF89" s="70" t="s">
        <v>73</v>
      </c>
      <c r="AG89" s="92">
        <f t="shared" si="7"/>
        <v>0</v>
      </c>
      <c r="AH89" s="64">
        <v>0</v>
      </c>
      <c r="AI89" s="68">
        <v>0</v>
      </c>
      <c r="AJ89" s="64" t="s">
        <v>73</v>
      </c>
      <c r="AK89" s="71" t="s">
        <v>73</v>
      </c>
      <c r="AL89" s="64">
        <v>0</v>
      </c>
      <c r="AM89" s="71" t="s">
        <v>73</v>
      </c>
      <c r="AN89" s="71" t="s">
        <v>73</v>
      </c>
      <c r="AO89" s="71" t="s">
        <v>73</v>
      </c>
      <c r="AP89" s="92">
        <f t="shared" si="8"/>
        <v>0</v>
      </c>
      <c r="AQ89" s="92">
        <f t="shared" si="9"/>
        <v>19780000</v>
      </c>
      <c r="AR89" s="64" t="s">
        <v>65</v>
      </c>
      <c r="AS89" s="68">
        <v>19780000</v>
      </c>
      <c r="AT89" s="64" t="s">
        <v>215</v>
      </c>
      <c r="AU89" s="68">
        <v>0</v>
      </c>
      <c r="AV89" s="72" t="s">
        <v>73</v>
      </c>
      <c r="AW89" s="171">
        <v>6880000</v>
      </c>
      <c r="AX89" s="74">
        <f t="shared" si="10"/>
        <v>12900000</v>
      </c>
      <c r="AY89" s="75">
        <f t="shared" si="11"/>
        <v>0.34782608695652173</v>
      </c>
      <c r="AZ89" s="76">
        <v>0.34782608695652173</v>
      </c>
      <c r="BA89" s="72" t="s">
        <v>73</v>
      </c>
      <c r="BB89" s="64" t="s">
        <v>123</v>
      </c>
      <c r="BC89" s="67" t="s">
        <v>1102</v>
      </c>
      <c r="BD89" s="63" t="s">
        <v>65</v>
      </c>
      <c r="BE89" s="63" t="s">
        <v>65</v>
      </c>
    </row>
    <row r="90" spans="2:57" x14ac:dyDescent="0.25">
      <c r="B90" s="63">
        <v>2025</v>
      </c>
      <c r="C90" s="63">
        <v>891780111</v>
      </c>
      <c r="D90" s="63" t="s">
        <v>63</v>
      </c>
      <c r="E90" s="64" t="s">
        <v>1103</v>
      </c>
      <c r="F90" s="64" t="s">
        <v>1104</v>
      </c>
      <c r="G90" s="64">
        <v>0</v>
      </c>
      <c r="H90" s="64" t="s">
        <v>71</v>
      </c>
      <c r="I90" s="63" t="s">
        <v>64</v>
      </c>
      <c r="J90" s="65" t="s">
        <v>81</v>
      </c>
      <c r="K90" s="67" t="s">
        <v>1105</v>
      </c>
      <c r="L90" s="68">
        <v>12013400</v>
      </c>
      <c r="M90" s="63" t="s">
        <v>66</v>
      </c>
      <c r="N90" s="67" t="s">
        <v>1106</v>
      </c>
      <c r="O90" s="67">
        <v>36548123</v>
      </c>
      <c r="P90" s="64">
        <v>27</v>
      </c>
      <c r="Q90" s="71">
        <v>45670</v>
      </c>
      <c r="R90" s="67">
        <v>2494141000</v>
      </c>
      <c r="S90" s="71">
        <v>45674</v>
      </c>
      <c r="T90" s="68">
        <v>12013400</v>
      </c>
      <c r="U90" s="64" t="s">
        <v>65</v>
      </c>
      <c r="V90" s="68">
        <v>57400977</v>
      </c>
      <c r="W90" s="107" t="s">
        <v>972</v>
      </c>
      <c r="X90" s="69">
        <v>45674</v>
      </c>
      <c r="Y90" s="69">
        <v>45674</v>
      </c>
      <c r="Z90" s="69" t="s">
        <v>73</v>
      </c>
      <c r="AA90" s="69">
        <v>45808</v>
      </c>
      <c r="AB90" s="92">
        <f t="shared" si="6"/>
        <v>134</v>
      </c>
      <c r="AC90" s="64">
        <v>0</v>
      </c>
      <c r="AD90" s="64">
        <v>0</v>
      </c>
      <c r="AE90" s="64">
        <v>0</v>
      </c>
      <c r="AF90" s="70" t="s">
        <v>73</v>
      </c>
      <c r="AG90" s="92">
        <f t="shared" si="7"/>
        <v>0</v>
      </c>
      <c r="AH90" s="64">
        <v>0</v>
      </c>
      <c r="AI90" s="68">
        <v>0</v>
      </c>
      <c r="AJ90" s="64" t="s">
        <v>73</v>
      </c>
      <c r="AK90" s="71" t="s">
        <v>73</v>
      </c>
      <c r="AL90" s="64">
        <v>0</v>
      </c>
      <c r="AM90" s="71" t="s">
        <v>73</v>
      </c>
      <c r="AN90" s="71" t="s">
        <v>73</v>
      </c>
      <c r="AO90" s="71" t="s">
        <v>73</v>
      </c>
      <c r="AP90" s="92">
        <f t="shared" si="8"/>
        <v>0</v>
      </c>
      <c r="AQ90" s="92">
        <f t="shared" si="9"/>
        <v>12013400</v>
      </c>
      <c r="AR90" s="64" t="s">
        <v>65</v>
      </c>
      <c r="AS90" s="68">
        <v>12013400</v>
      </c>
      <c r="AT90" s="64" t="s">
        <v>215</v>
      </c>
      <c r="AU90" s="68">
        <v>0</v>
      </c>
      <c r="AV90" s="72" t="s">
        <v>73</v>
      </c>
      <c r="AW90" s="171">
        <v>4063400</v>
      </c>
      <c r="AX90" s="74">
        <f t="shared" si="10"/>
        <v>7950000</v>
      </c>
      <c r="AY90" s="75">
        <f t="shared" si="11"/>
        <v>0.33823896648742235</v>
      </c>
      <c r="AZ90" s="76">
        <v>0.33823896648742235</v>
      </c>
      <c r="BA90" s="72" t="s">
        <v>73</v>
      </c>
      <c r="BB90" s="64" t="s">
        <v>123</v>
      </c>
      <c r="BC90" s="67" t="s">
        <v>1107</v>
      </c>
      <c r="BD90" s="63" t="s">
        <v>65</v>
      </c>
      <c r="BE90" s="63" t="s">
        <v>65</v>
      </c>
    </row>
    <row r="91" spans="2:57" x14ac:dyDescent="0.25">
      <c r="B91" s="63">
        <v>2025</v>
      </c>
      <c r="C91" s="63">
        <v>891780111</v>
      </c>
      <c r="D91" s="63" t="s">
        <v>63</v>
      </c>
      <c r="E91" s="64" t="s">
        <v>1108</v>
      </c>
      <c r="F91" s="64" t="s">
        <v>1109</v>
      </c>
      <c r="G91" s="64">
        <v>0</v>
      </c>
      <c r="H91" s="64" t="s">
        <v>71</v>
      </c>
      <c r="I91" s="63" t="s">
        <v>64</v>
      </c>
      <c r="J91" s="65" t="s">
        <v>81</v>
      </c>
      <c r="K91" s="67" t="s">
        <v>993</v>
      </c>
      <c r="L91" s="68">
        <v>19040000</v>
      </c>
      <c r="M91" s="63" t="s">
        <v>66</v>
      </c>
      <c r="N91" s="67" t="s">
        <v>1110</v>
      </c>
      <c r="O91" s="67">
        <v>1065883393</v>
      </c>
      <c r="P91" s="64">
        <v>28</v>
      </c>
      <c r="Q91" s="71">
        <v>45670</v>
      </c>
      <c r="R91" s="67">
        <v>5573604000</v>
      </c>
      <c r="S91" s="71">
        <v>45674</v>
      </c>
      <c r="T91" s="68">
        <v>19040000</v>
      </c>
      <c r="U91" s="64" t="s">
        <v>65</v>
      </c>
      <c r="V91" s="68">
        <v>15443332</v>
      </c>
      <c r="W91" s="107" t="s">
        <v>995</v>
      </c>
      <c r="X91" s="69">
        <v>45674</v>
      </c>
      <c r="Y91" s="69">
        <v>45674</v>
      </c>
      <c r="Z91" s="69" t="s">
        <v>73</v>
      </c>
      <c r="AA91" s="69">
        <v>45808</v>
      </c>
      <c r="AB91" s="92">
        <f t="shared" si="6"/>
        <v>134</v>
      </c>
      <c r="AC91" s="64">
        <v>0</v>
      </c>
      <c r="AD91" s="64">
        <v>0</v>
      </c>
      <c r="AE91" s="64">
        <v>0</v>
      </c>
      <c r="AF91" s="70" t="s">
        <v>73</v>
      </c>
      <c r="AG91" s="92">
        <f t="shared" si="7"/>
        <v>0</v>
      </c>
      <c r="AH91" s="64">
        <v>0</v>
      </c>
      <c r="AI91" s="68">
        <v>0</v>
      </c>
      <c r="AJ91" s="64" t="s">
        <v>73</v>
      </c>
      <c r="AK91" s="71" t="s">
        <v>73</v>
      </c>
      <c r="AL91" s="64">
        <v>0</v>
      </c>
      <c r="AM91" s="71" t="s">
        <v>73</v>
      </c>
      <c r="AN91" s="71" t="s">
        <v>73</v>
      </c>
      <c r="AO91" s="71" t="s">
        <v>73</v>
      </c>
      <c r="AP91" s="92">
        <f t="shared" si="8"/>
        <v>0</v>
      </c>
      <c r="AQ91" s="92">
        <f t="shared" si="9"/>
        <v>19040000</v>
      </c>
      <c r="AR91" s="64" t="s">
        <v>65</v>
      </c>
      <c r="AS91" s="68">
        <v>19040000</v>
      </c>
      <c r="AT91" s="64" t="s">
        <v>215</v>
      </c>
      <c r="AU91" s="68">
        <v>0</v>
      </c>
      <c r="AV91" s="72" t="s">
        <v>73</v>
      </c>
      <c r="AW91" s="171">
        <v>6440000</v>
      </c>
      <c r="AX91" s="74">
        <f t="shared" si="10"/>
        <v>12600000</v>
      </c>
      <c r="AY91" s="75">
        <f t="shared" si="11"/>
        <v>0.33823529411764708</v>
      </c>
      <c r="AZ91" s="76">
        <v>0.33823529411764708</v>
      </c>
      <c r="BA91" s="72" t="s">
        <v>73</v>
      </c>
      <c r="BB91" s="64" t="s">
        <v>123</v>
      </c>
      <c r="BC91" s="67" t="s">
        <v>1111</v>
      </c>
      <c r="BD91" s="63" t="s">
        <v>65</v>
      </c>
      <c r="BE91" s="63" t="s">
        <v>65</v>
      </c>
    </row>
    <row r="92" spans="2:57" x14ac:dyDescent="0.25">
      <c r="B92" s="63">
        <v>2025</v>
      </c>
      <c r="C92" s="63">
        <v>891780111</v>
      </c>
      <c r="D92" s="63" t="s">
        <v>63</v>
      </c>
      <c r="E92" s="64" t="s">
        <v>1112</v>
      </c>
      <c r="F92" s="64" t="s">
        <v>1113</v>
      </c>
      <c r="G92" s="64">
        <v>0</v>
      </c>
      <c r="H92" s="64" t="s">
        <v>71</v>
      </c>
      <c r="I92" s="63" t="s">
        <v>64</v>
      </c>
      <c r="J92" s="65" t="s">
        <v>81</v>
      </c>
      <c r="K92" s="67" t="s">
        <v>993</v>
      </c>
      <c r="L92" s="68">
        <v>17167800</v>
      </c>
      <c r="M92" s="63" t="s">
        <v>66</v>
      </c>
      <c r="N92" s="67" t="s">
        <v>1114</v>
      </c>
      <c r="O92" s="67">
        <v>40935289</v>
      </c>
      <c r="P92" s="64">
        <v>28</v>
      </c>
      <c r="Q92" s="71">
        <v>45670</v>
      </c>
      <c r="R92" s="67">
        <v>5573604000</v>
      </c>
      <c r="S92" s="71">
        <v>45674</v>
      </c>
      <c r="T92" s="68">
        <v>17167800</v>
      </c>
      <c r="U92" s="64" t="s">
        <v>65</v>
      </c>
      <c r="V92" s="68">
        <v>15443332</v>
      </c>
      <c r="W92" s="107" t="s">
        <v>995</v>
      </c>
      <c r="X92" s="69">
        <v>45674</v>
      </c>
      <c r="Y92" s="69">
        <v>45674</v>
      </c>
      <c r="Z92" s="69" t="s">
        <v>73</v>
      </c>
      <c r="AA92" s="69">
        <v>45808</v>
      </c>
      <c r="AB92" s="92">
        <f t="shared" si="6"/>
        <v>134</v>
      </c>
      <c r="AC92" s="64">
        <v>0</v>
      </c>
      <c r="AD92" s="64">
        <v>0</v>
      </c>
      <c r="AE92" s="64">
        <v>0</v>
      </c>
      <c r="AF92" s="70" t="s">
        <v>73</v>
      </c>
      <c r="AG92" s="92">
        <f t="shared" si="7"/>
        <v>0</v>
      </c>
      <c r="AH92" s="64">
        <v>0</v>
      </c>
      <c r="AI92" s="68">
        <v>0</v>
      </c>
      <c r="AJ92" s="64" t="s">
        <v>73</v>
      </c>
      <c r="AK92" s="71" t="s">
        <v>73</v>
      </c>
      <c r="AL92" s="64">
        <v>0</v>
      </c>
      <c r="AM92" s="71" t="s">
        <v>73</v>
      </c>
      <c r="AN92" s="71" t="s">
        <v>73</v>
      </c>
      <c r="AO92" s="71" t="s">
        <v>73</v>
      </c>
      <c r="AP92" s="92">
        <f t="shared" si="8"/>
        <v>0</v>
      </c>
      <c r="AQ92" s="92">
        <f t="shared" si="9"/>
        <v>17167800</v>
      </c>
      <c r="AR92" s="64" t="s">
        <v>65</v>
      </c>
      <c r="AS92" s="68">
        <v>17167800</v>
      </c>
      <c r="AT92" s="64" t="s">
        <v>215</v>
      </c>
      <c r="AU92" s="68">
        <v>0</v>
      </c>
      <c r="AV92" s="72" t="s">
        <v>73</v>
      </c>
      <c r="AW92" s="171">
        <v>5806800</v>
      </c>
      <c r="AX92" s="74">
        <f t="shared" si="10"/>
        <v>11361000</v>
      </c>
      <c r="AY92" s="75">
        <f t="shared" si="11"/>
        <v>0.33823786390801386</v>
      </c>
      <c r="AZ92" s="76">
        <v>0.33823786390801386</v>
      </c>
      <c r="BA92" s="72" t="s">
        <v>73</v>
      </c>
      <c r="BB92" s="64" t="s">
        <v>123</v>
      </c>
      <c r="BC92" s="67" t="s">
        <v>1115</v>
      </c>
      <c r="BD92" s="63" t="s">
        <v>65</v>
      </c>
      <c r="BE92" s="63" t="s">
        <v>65</v>
      </c>
    </row>
    <row r="93" spans="2:57" x14ac:dyDescent="0.25">
      <c r="B93" s="63">
        <v>2025</v>
      </c>
      <c r="C93" s="63">
        <v>891780111</v>
      </c>
      <c r="D93" s="63" t="s">
        <v>63</v>
      </c>
      <c r="E93" s="64" t="s">
        <v>1116</v>
      </c>
      <c r="F93" s="64" t="s">
        <v>1117</v>
      </c>
      <c r="G93" s="64">
        <v>0</v>
      </c>
      <c r="H93" s="64" t="s">
        <v>71</v>
      </c>
      <c r="I93" s="63" t="s">
        <v>64</v>
      </c>
      <c r="J93" s="65" t="s">
        <v>81</v>
      </c>
      <c r="K93" s="67" t="s">
        <v>1118</v>
      </c>
      <c r="L93" s="68">
        <v>21000000</v>
      </c>
      <c r="M93" s="63" t="s">
        <v>66</v>
      </c>
      <c r="N93" s="67" t="s">
        <v>1119</v>
      </c>
      <c r="O93" s="67">
        <v>1143139441</v>
      </c>
      <c r="P93" s="64">
        <v>28</v>
      </c>
      <c r="Q93" s="71">
        <v>45670</v>
      </c>
      <c r="R93" s="67">
        <v>5573604000</v>
      </c>
      <c r="S93" s="71">
        <v>45674</v>
      </c>
      <c r="T93" s="68">
        <v>21000000</v>
      </c>
      <c r="U93" s="64" t="s">
        <v>65</v>
      </c>
      <c r="V93" s="68">
        <v>84452087</v>
      </c>
      <c r="W93" s="107" t="s">
        <v>733</v>
      </c>
      <c r="X93" s="69">
        <v>45674</v>
      </c>
      <c r="Y93" s="69">
        <v>45674</v>
      </c>
      <c r="Z93" s="69" t="s">
        <v>73</v>
      </c>
      <c r="AA93" s="69">
        <v>45808</v>
      </c>
      <c r="AB93" s="92">
        <f t="shared" si="6"/>
        <v>134</v>
      </c>
      <c r="AC93" s="64">
        <v>0</v>
      </c>
      <c r="AD93" s="64">
        <v>0</v>
      </c>
      <c r="AE93" s="64">
        <v>0</v>
      </c>
      <c r="AF93" s="70" t="s">
        <v>73</v>
      </c>
      <c r="AG93" s="92">
        <f t="shared" si="7"/>
        <v>0</v>
      </c>
      <c r="AH93" s="64">
        <v>0</v>
      </c>
      <c r="AI93" s="68">
        <v>0</v>
      </c>
      <c r="AJ93" s="64" t="s">
        <v>73</v>
      </c>
      <c r="AK93" s="71" t="s">
        <v>73</v>
      </c>
      <c r="AL93" s="64">
        <v>0</v>
      </c>
      <c r="AM93" s="71" t="s">
        <v>73</v>
      </c>
      <c r="AN93" s="71" t="s">
        <v>73</v>
      </c>
      <c r="AO93" s="71" t="s">
        <v>73</v>
      </c>
      <c r="AP93" s="92">
        <f t="shared" si="8"/>
        <v>0</v>
      </c>
      <c r="AQ93" s="92">
        <f t="shared" si="9"/>
        <v>21000000</v>
      </c>
      <c r="AR93" s="64" t="s">
        <v>65</v>
      </c>
      <c r="AS93" s="68">
        <v>21000000</v>
      </c>
      <c r="AT93" s="64" t="s">
        <v>215</v>
      </c>
      <c r="AU93" s="68">
        <v>0</v>
      </c>
      <c r="AV93" s="72" t="s">
        <v>73</v>
      </c>
      <c r="AW93" s="171">
        <v>8400000</v>
      </c>
      <c r="AX93" s="74">
        <f t="shared" si="10"/>
        <v>12600000</v>
      </c>
      <c r="AY93" s="75">
        <f t="shared" si="11"/>
        <v>0.4</v>
      </c>
      <c r="AZ93" s="76">
        <v>0.4</v>
      </c>
      <c r="BA93" s="72" t="s">
        <v>73</v>
      </c>
      <c r="BB93" s="64" t="s">
        <v>123</v>
      </c>
      <c r="BC93" s="67" t="s">
        <v>1120</v>
      </c>
      <c r="BD93" s="63" t="s">
        <v>65</v>
      </c>
      <c r="BE93" s="63" t="s">
        <v>65</v>
      </c>
    </row>
    <row r="94" spans="2:57" x14ac:dyDescent="0.25">
      <c r="B94" s="63">
        <v>2025</v>
      </c>
      <c r="C94" s="63">
        <v>891780111</v>
      </c>
      <c r="D94" s="63" t="s">
        <v>63</v>
      </c>
      <c r="E94" s="64" t="s">
        <v>1121</v>
      </c>
      <c r="F94" s="64" t="s">
        <v>1122</v>
      </c>
      <c r="G94" s="64">
        <v>0</v>
      </c>
      <c r="H94" s="64" t="s">
        <v>71</v>
      </c>
      <c r="I94" s="63" t="s">
        <v>64</v>
      </c>
      <c r="J94" s="65" t="s">
        <v>81</v>
      </c>
      <c r="K94" s="67" t="s">
        <v>1123</v>
      </c>
      <c r="L94" s="68">
        <v>18133400</v>
      </c>
      <c r="M94" s="63" t="s">
        <v>66</v>
      </c>
      <c r="N94" s="67" t="s">
        <v>1124</v>
      </c>
      <c r="O94" s="67">
        <v>1082911157</v>
      </c>
      <c r="P94" s="64">
        <v>28</v>
      </c>
      <c r="Q94" s="71">
        <v>45670</v>
      </c>
      <c r="R94" s="67">
        <v>5573604000</v>
      </c>
      <c r="S94" s="71">
        <v>45674</v>
      </c>
      <c r="T94" s="68">
        <v>18133400</v>
      </c>
      <c r="U94" s="64" t="s">
        <v>65</v>
      </c>
      <c r="V94" s="68">
        <v>84452087</v>
      </c>
      <c r="W94" s="107" t="s">
        <v>733</v>
      </c>
      <c r="X94" s="69">
        <v>45674</v>
      </c>
      <c r="Y94" s="69">
        <v>45674</v>
      </c>
      <c r="Z94" s="69" t="s">
        <v>73</v>
      </c>
      <c r="AA94" s="69">
        <v>45808</v>
      </c>
      <c r="AB94" s="92">
        <f t="shared" si="6"/>
        <v>134</v>
      </c>
      <c r="AC94" s="64">
        <v>0</v>
      </c>
      <c r="AD94" s="64">
        <v>0</v>
      </c>
      <c r="AE94" s="64">
        <v>0</v>
      </c>
      <c r="AF94" s="70" t="s">
        <v>73</v>
      </c>
      <c r="AG94" s="92">
        <f t="shared" si="7"/>
        <v>0</v>
      </c>
      <c r="AH94" s="64">
        <v>0</v>
      </c>
      <c r="AI94" s="68">
        <v>0</v>
      </c>
      <c r="AJ94" s="64" t="s">
        <v>73</v>
      </c>
      <c r="AK94" s="71" t="s">
        <v>73</v>
      </c>
      <c r="AL94" s="64">
        <v>0</v>
      </c>
      <c r="AM94" s="71" t="s">
        <v>73</v>
      </c>
      <c r="AN94" s="71" t="s">
        <v>73</v>
      </c>
      <c r="AO94" s="71" t="s">
        <v>73</v>
      </c>
      <c r="AP94" s="92">
        <f t="shared" si="8"/>
        <v>0</v>
      </c>
      <c r="AQ94" s="92">
        <f t="shared" si="9"/>
        <v>18133400</v>
      </c>
      <c r="AR94" s="64" t="s">
        <v>65</v>
      </c>
      <c r="AS94" s="68">
        <v>18133400</v>
      </c>
      <c r="AT94" s="64" t="s">
        <v>215</v>
      </c>
      <c r="AU94" s="68">
        <v>0</v>
      </c>
      <c r="AV94" s="72" t="s">
        <v>73</v>
      </c>
      <c r="AW94" s="171">
        <v>6133400</v>
      </c>
      <c r="AX94" s="74">
        <f t="shared" si="10"/>
        <v>12000000</v>
      </c>
      <c r="AY94" s="75">
        <f t="shared" si="11"/>
        <v>0.33823772706717992</v>
      </c>
      <c r="AZ94" s="76">
        <v>0.33823772706717992</v>
      </c>
      <c r="BA94" s="72" t="s">
        <v>73</v>
      </c>
      <c r="BB94" s="64" t="s">
        <v>123</v>
      </c>
      <c r="BC94" s="67" t="s">
        <v>1125</v>
      </c>
      <c r="BD94" s="63" t="s">
        <v>65</v>
      </c>
      <c r="BE94" s="63" t="s">
        <v>65</v>
      </c>
    </row>
    <row r="95" spans="2:57" x14ac:dyDescent="0.25">
      <c r="B95" s="63">
        <v>2025</v>
      </c>
      <c r="C95" s="63">
        <v>891780111</v>
      </c>
      <c r="D95" s="63" t="s">
        <v>63</v>
      </c>
      <c r="E95" s="64" t="s">
        <v>1126</v>
      </c>
      <c r="F95" s="64" t="s">
        <v>1127</v>
      </c>
      <c r="G95" s="64">
        <v>0</v>
      </c>
      <c r="H95" s="64" t="s">
        <v>71</v>
      </c>
      <c r="I95" s="63" t="s">
        <v>64</v>
      </c>
      <c r="J95" s="65" t="s">
        <v>81</v>
      </c>
      <c r="K95" s="67" t="s">
        <v>1128</v>
      </c>
      <c r="L95" s="68">
        <v>6944000</v>
      </c>
      <c r="M95" s="63" t="s">
        <v>66</v>
      </c>
      <c r="N95" s="67" t="s">
        <v>1129</v>
      </c>
      <c r="O95" s="67">
        <v>1082935807</v>
      </c>
      <c r="P95" s="64">
        <v>28</v>
      </c>
      <c r="Q95" s="71">
        <v>45670</v>
      </c>
      <c r="R95" s="67">
        <v>5573604000</v>
      </c>
      <c r="S95" s="71">
        <v>45674</v>
      </c>
      <c r="T95" s="68">
        <v>6944000</v>
      </c>
      <c r="U95" s="64" t="s">
        <v>65</v>
      </c>
      <c r="V95" s="68">
        <v>39058006</v>
      </c>
      <c r="W95" s="107" t="s">
        <v>864</v>
      </c>
      <c r="X95" s="69">
        <v>45674</v>
      </c>
      <c r="Y95" s="69">
        <v>45674</v>
      </c>
      <c r="Z95" s="69" t="s">
        <v>73</v>
      </c>
      <c r="AA95" s="69">
        <v>45716</v>
      </c>
      <c r="AB95" s="92">
        <f t="shared" si="6"/>
        <v>42</v>
      </c>
      <c r="AC95" s="64">
        <v>0</v>
      </c>
      <c r="AD95" s="64">
        <v>0</v>
      </c>
      <c r="AE95" s="64">
        <v>0</v>
      </c>
      <c r="AF95" s="70" t="s">
        <v>73</v>
      </c>
      <c r="AG95" s="92">
        <f t="shared" si="7"/>
        <v>0</v>
      </c>
      <c r="AH95" s="64">
        <v>0</v>
      </c>
      <c r="AI95" s="68">
        <v>0</v>
      </c>
      <c r="AJ95" s="64" t="s">
        <v>73</v>
      </c>
      <c r="AK95" s="71" t="s">
        <v>73</v>
      </c>
      <c r="AL95" s="64">
        <v>0</v>
      </c>
      <c r="AM95" s="71" t="s">
        <v>73</v>
      </c>
      <c r="AN95" s="71" t="s">
        <v>73</v>
      </c>
      <c r="AO95" s="71" t="s">
        <v>73</v>
      </c>
      <c r="AP95" s="92">
        <f t="shared" si="8"/>
        <v>0</v>
      </c>
      <c r="AQ95" s="92">
        <f t="shared" si="9"/>
        <v>6944000</v>
      </c>
      <c r="AR95" s="64" t="s">
        <v>65</v>
      </c>
      <c r="AS95" s="68">
        <v>6944000</v>
      </c>
      <c r="AT95" s="64" t="s">
        <v>215</v>
      </c>
      <c r="AU95" s="68">
        <v>0</v>
      </c>
      <c r="AV95" s="72" t="s">
        <v>73</v>
      </c>
      <c r="AW95" s="171">
        <v>6944000</v>
      </c>
      <c r="AX95" s="74">
        <f t="shared" si="10"/>
        <v>0</v>
      </c>
      <c r="AY95" s="75">
        <f t="shared" si="11"/>
        <v>1</v>
      </c>
      <c r="AZ95" s="76">
        <v>1</v>
      </c>
      <c r="BA95" s="72" t="s">
        <v>73</v>
      </c>
      <c r="BB95" s="64" t="s">
        <v>1130</v>
      </c>
      <c r="BC95" s="67" t="s">
        <v>1131</v>
      </c>
      <c r="BD95" s="63" t="s">
        <v>65</v>
      </c>
      <c r="BE95" s="63" t="s">
        <v>65</v>
      </c>
    </row>
    <row r="96" spans="2:57" x14ac:dyDescent="0.25">
      <c r="B96" s="63">
        <v>2025</v>
      </c>
      <c r="C96" s="63">
        <v>891780111</v>
      </c>
      <c r="D96" s="63" t="s">
        <v>63</v>
      </c>
      <c r="E96" s="64" t="s">
        <v>1132</v>
      </c>
      <c r="F96" s="64" t="s">
        <v>1133</v>
      </c>
      <c r="G96" s="64">
        <v>0</v>
      </c>
      <c r="H96" s="64" t="s">
        <v>71</v>
      </c>
      <c r="I96" s="63" t="s">
        <v>64</v>
      </c>
      <c r="J96" s="65" t="s">
        <v>81</v>
      </c>
      <c r="K96" s="67" t="s">
        <v>1134</v>
      </c>
      <c r="L96" s="68">
        <v>15739800</v>
      </c>
      <c r="M96" s="63" t="s">
        <v>66</v>
      </c>
      <c r="N96" s="67" t="s">
        <v>1135</v>
      </c>
      <c r="O96" s="67">
        <v>85468611</v>
      </c>
      <c r="P96" s="64">
        <v>28</v>
      </c>
      <c r="Q96" s="71">
        <v>45670</v>
      </c>
      <c r="R96" s="67">
        <v>5573604000</v>
      </c>
      <c r="S96" s="71">
        <v>45674</v>
      </c>
      <c r="T96" s="68">
        <v>15739800</v>
      </c>
      <c r="U96" s="64" t="s">
        <v>65</v>
      </c>
      <c r="V96" s="68">
        <v>72175281</v>
      </c>
      <c r="W96" s="107" t="s">
        <v>989</v>
      </c>
      <c r="X96" s="69">
        <v>45674</v>
      </c>
      <c r="Y96" s="69">
        <v>45674</v>
      </c>
      <c r="Z96" s="69" t="s">
        <v>73</v>
      </c>
      <c r="AA96" s="69">
        <v>45808</v>
      </c>
      <c r="AB96" s="92">
        <f t="shared" si="6"/>
        <v>134</v>
      </c>
      <c r="AC96" s="64">
        <v>0</v>
      </c>
      <c r="AD96" s="64">
        <v>0</v>
      </c>
      <c r="AE96" s="64">
        <v>0</v>
      </c>
      <c r="AF96" s="70" t="s">
        <v>73</v>
      </c>
      <c r="AG96" s="92">
        <f t="shared" si="7"/>
        <v>0</v>
      </c>
      <c r="AH96" s="64">
        <v>0</v>
      </c>
      <c r="AI96" s="68">
        <v>0</v>
      </c>
      <c r="AJ96" s="64" t="s">
        <v>73</v>
      </c>
      <c r="AK96" s="71" t="s">
        <v>73</v>
      </c>
      <c r="AL96" s="64">
        <v>0</v>
      </c>
      <c r="AM96" s="71" t="s">
        <v>73</v>
      </c>
      <c r="AN96" s="71" t="s">
        <v>73</v>
      </c>
      <c r="AO96" s="71" t="s">
        <v>73</v>
      </c>
      <c r="AP96" s="92">
        <f t="shared" si="8"/>
        <v>0</v>
      </c>
      <c r="AQ96" s="92">
        <f t="shared" si="9"/>
        <v>15739800</v>
      </c>
      <c r="AR96" s="64" t="s">
        <v>65</v>
      </c>
      <c r="AS96" s="68">
        <v>15739800</v>
      </c>
      <c r="AT96" s="64" t="s">
        <v>215</v>
      </c>
      <c r="AU96" s="68">
        <v>0</v>
      </c>
      <c r="AV96" s="72" t="s">
        <v>73</v>
      </c>
      <c r="AW96" s="171">
        <v>5323800</v>
      </c>
      <c r="AX96" s="74">
        <f t="shared" si="10"/>
        <v>10416000</v>
      </c>
      <c r="AY96" s="75">
        <f t="shared" si="11"/>
        <v>0.3382380970533298</v>
      </c>
      <c r="AZ96" s="76">
        <v>0.3382380970533298</v>
      </c>
      <c r="BA96" s="72" t="s">
        <v>73</v>
      </c>
      <c r="BB96" s="64" t="s">
        <v>123</v>
      </c>
      <c r="BC96" s="67" t="s">
        <v>1136</v>
      </c>
      <c r="BD96" s="63" t="s">
        <v>65</v>
      </c>
      <c r="BE96" s="63" t="s">
        <v>65</v>
      </c>
    </row>
    <row r="97" spans="2:57" x14ac:dyDescent="0.25">
      <c r="B97" s="63">
        <v>2025</v>
      </c>
      <c r="C97" s="63">
        <v>891780111</v>
      </c>
      <c r="D97" s="63" t="s">
        <v>63</v>
      </c>
      <c r="E97" s="64" t="s">
        <v>1137</v>
      </c>
      <c r="F97" s="64" t="s">
        <v>1138</v>
      </c>
      <c r="G97" s="64">
        <v>0</v>
      </c>
      <c r="H97" s="64" t="s">
        <v>71</v>
      </c>
      <c r="I97" s="63" t="s">
        <v>64</v>
      </c>
      <c r="J97" s="65" t="s">
        <v>81</v>
      </c>
      <c r="K97" s="67" t="s">
        <v>1139</v>
      </c>
      <c r="L97" s="68">
        <v>15161100</v>
      </c>
      <c r="M97" s="63" t="s">
        <v>66</v>
      </c>
      <c r="N97" s="67" t="s">
        <v>1140</v>
      </c>
      <c r="O97" s="67">
        <v>57460431</v>
      </c>
      <c r="P97" s="64">
        <v>28</v>
      </c>
      <c r="Q97" s="71">
        <v>45670</v>
      </c>
      <c r="R97" s="67">
        <v>5573604000</v>
      </c>
      <c r="S97" s="71">
        <v>45677</v>
      </c>
      <c r="T97" s="68">
        <v>15161100</v>
      </c>
      <c r="U97" s="64" t="s">
        <v>65</v>
      </c>
      <c r="V97" s="68">
        <v>1082889541</v>
      </c>
      <c r="W97" s="107" t="s">
        <v>1141</v>
      </c>
      <c r="X97" s="69">
        <v>45677</v>
      </c>
      <c r="Y97" s="69">
        <v>45677</v>
      </c>
      <c r="Z97" s="69" t="s">
        <v>73</v>
      </c>
      <c r="AA97" s="69">
        <v>45808</v>
      </c>
      <c r="AB97" s="92">
        <f t="shared" si="6"/>
        <v>131</v>
      </c>
      <c r="AC97" s="64">
        <v>0</v>
      </c>
      <c r="AD97" s="64">
        <v>0</v>
      </c>
      <c r="AE97" s="64">
        <v>0</v>
      </c>
      <c r="AF97" s="70" t="s">
        <v>73</v>
      </c>
      <c r="AG97" s="92">
        <f t="shared" si="7"/>
        <v>0</v>
      </c>
      <c r="AH97" s="64">
        <v>0</v>
      </c>
      <c r="AI97" s="68">
        <v>0</v>
      </c>
      <c r="AJ97" s="64" t="s">
        <v>73</v>
      </c>
      <c r="AK97" s="71" t="s">
        <v>73</v>
      </c>
      <c r="AL97" s="64">
        <v>0</v>
      </c>
      <c r="AM97" s="71" t="s">
        <v>73</v>
      </c>
      <c r="AN97" s="71" t="s">
        <v>73</v>
      </c>
      <c r="AO97" s="71" t="s">
        <v>73</v>
      </c>
      <c r="AP97" s="92">
        <f t="shared" si="8"/>
        <v>0</v>
      </c>
      <c r="AQ97" s="92">
        <f t="shared" si="9"/>
        <v>15161100</v>
      </c>
      <c r="AR97" s="64" t="s">
        <v>65</v>
      </c>
      <c r="AS97" s="68">
        <v>15161100</v>
      </c>
      <c r="AT97" s="64" t="s">
        <v>215</v>
      </c>
      <c r="AU97" s="68">
        <v>0</v>
      </c>
      <c r="AV97" s="72" t="s">
        <v>73</v>
      </c>
      <c r="AW97" s="171">
        <v>4745100</v>
      </c>
      <c r="AX97" s="74">
        <f t="shared" si="10"/>
        <v>10416000</v>
      </c>
      <c r="AY97" s="75">
        <f t="shared" si="11"/>
        <v>0.31297860973148384</v>
      </c>
      <c r="AZ97" s="76">
        <v>0.31297860973148384</v>
      </c>
      <c r="BA97" s="72" t="s">
        <v>73</v>
      </c>
      <c r="BB97" s="64" t="s">
        <v>123</v>
      </c>
      <c r="BC97" s="106" t="s">
        <v>1142</v>
      </c>
      <c r="BD97" s="63" t="s">
        <v>65</v>
      </c>
      <c r="BE97" s="63" t="s">
        <v>65</v>
      </c>
    </row>
    <row r="98" spans="2:57" x14ac:dyDescent="0.25">
      <c r="B98" s="63">
        <v>2025</v>
      </c>
      <c r="C98" s="63">
        <v>891780111</v>
      </c>
      <c r="D98" s="63" t="s">
        <v>63</v>
      </c>
      <c r="E98" s="64" t="s">
        <v>1143</v>
      </c>
      <c r="F98" s="64" t="s">
        <v>1144</v>
      </c>
      <c r="G98" s="64">
        <v>0</v>
      </c>
      <c r="H98" s="64" t="s">
        <v>71</v>
      </c>
      <c r="I98" s="63" t="s">
        <v>64</v>
      </c>
      <c r="J98" s="65" t="s">
        <v>81</v>
      </c>
      <c r="K98" s="67" t="s">
        <v>1145</v>
      </c>
      <c r="L98" s="68">
        <v>16536600</v>
      </c>
      <c r="M98" s="63" t="s">
        <v>66</v>
      </c>
      <c r="N98" s="67" t="s">
        <v>1146</v>
      </c>
      <c r="O98" s="67">
        <v>1216966715</v>
      </c>
      <c r="P98" s="64">
        <v>28</v>
      </c>
      <c r="Q98" s="71">
        <v>45670</v>
      </c>
      <c r="R98" s="67">
        <v>5573604000</v>
      </c>
      <c r="S98" s="71">
        <v>45677</v>
      </c>
      <c r="T98" s="68">
        <v>16536600</v>
      </c>
      <c r="U98" s="64" t="s">
        <v>65</v>
      </c>
      <c r="V98" s="68">
        <v>1082889541</v>
      </c>
      <c r="W98" s="107" t="s">
        <v>1141</v>
      </c>
      <c r="X98" s="69">
        <v>45677</v>
      </c>
      <c r="Y98" s="69">
        <v>45677</v>
      </c>
      <c r="Z98" s="69" t="s">
        <v>73</v>
      </c>
      <c r="AA98" s="69">
        <v>45808</v>
      </c>
      <c r="AB98" s="92">
        <f t="shared" si="6"/>
        <v>131</v>
      </c>
      <c r="AC98" s="64">
        <v>0</v>
      </c>
      <c r="AD98" s="64">
        <v>0</v>
      </c>
      <c r="AE98" s="64">
        <v>0</v>
      </c>
      <c r="AF98" s="70" t="s">
        <v>73</v>
      </c>
      <c r="AG98" s="92">
        <f t="shared" si="7"/>
        <v>0</v>
      </c>
      <c r="AH98" s="64">
        <v>0</v>
      </c>
      <c r="AI98" s="68">
        <v>0</v>
      </c>
      <c r="AJ98" s="64" t="s">
        <v>73</v>
      </c>
      <c r="AK98" s="71" t="s">
        <v>73</v>
      </c>
      <c r="AL98" s="64">
        <v>0</v>
      </c>
      <c r="AM98" s="71" t="s">
        <v>73</v>
      </c>
      <c r="AN98" s="71" t="s">
        <v>73</v>
      </c>
      <c r="AO98" s="71" t="s">
        <v>73</v>
      </c>
      <c r="AP98" s="92">
        <f t="shared" si="8"/>
        <v>0</v>
      </c>
      <c r="AQ98" s="92">
        <f t="shared" si="9"/>
        <v>16536600</v>
      </c>
      <c r="AR98" s="64" t="s">
        <v>65</v>
      </c>
      <c r="AS98" s="68">
        <v>16536600</v>
      </c>
      <c r="AT98" s="64" t="s">
        <v>215</v>
      </c>
      <c r="AU98" s="68">
        <v>0</v>
      </c>
      <c r="AV98" s="72" t="s">
        <v>73</v>
      </c>
      <c r="AW98" s="171">
        <v>5175600</v>
      </c>
      <c r="AX98" s="74">
        <f t="shared" si="10"/>
        <v>11361000</v>
      </c>
      <c r="AY98" s="75">
        <f t="shared" si="11"/>
        <v>0.31297848408983708</v>
      </c>
      <c r="AZ98" s="76">
        <v>0.31297848408983708</v>
      </c>
      <c r="BA98" s="72" t="s">
        <v>73</v>
      </c>
      <c r="BB98" s="64" t="s">
        <v>123</v>
      </c>
      <c r="BC98" s="67" t="s">
        <v>1147</v>
      </c>
      <c r="BD98" s="63" t="s">
        <v>65</v>
      </c>
      <c r="BE98" s="63" t="s">
        <v>65</v>
      </c>
    </row>
    <row r="99" spans="2:57" x14ac:dyDescent="0.25">
      <c r="B99" s="63">
        <v>2025</v>
      </c>
      <c r="C99" s="63">
        <v>891780111</v>
      </c>
      <c r="D99" s="63" t="s">
        <v>63</v>
      </c>
      <c r="E99" s="64" t="s">
        <v>1148</v>
      </c>
      <c r="F99" s="64" t="s">
        <v>1149</v>
      </c>
      <c r="G99" s="64">
        <v>0</v>
      </c>
      <c r="H99" s="64" t="s">
        <v>71</v>
      </c>
      <c r="I99" s="63" t="s">
        <v>64</v>
      </c>
      <c r="J99" s="65" t="s">
        <v>81</v>
      </c>
      <c r="K99" s="67" t="s">
        <v>1150</v>
      </c>
      <c r="L99" s="68">
        <v>15739800</v>
      </c>
      <c r="M99" s="63" t="s">
        <v>66</v>
      </c>
      <c r="N99" s="67" t="s">
        <v>1151</v>
      </c>
      <c r="O99" s="67">
        <v>1064804291</v>
      </c>
      <c r="P99" s="64">
        <v>28</v>
      </c>
      <c r="Q99" s="71">
        <v>45670</v>
      </c>
      <c r="R99" s="67">
        <v>5573604000</v>
      </c>
      <c r="S99" s="71">
        <v>45677</v>
      </c>
      <c r="T99" s="68">
        <v>15739800</v>
      </c>
      <c r="U99" s="64" t="s">
        <v>65</v>
      </c>
      <c r="V99" s="68">
        <v>85152695</v>
      </c>
      <c r="W99" s="107" t="s">
        <v>1152</v>
      </c>
      <c r="X99" s="69">
        <v>45677</v>
      </c>
      <c r="Y99" s="69">
        <v>45677</v>
      </c>
      <c r="Z99" s="69" t="s">
        <v>73</v>
      </c>
      <c r="AA99" s="69">
        <v>45808</v>
      </c>
      <c r="AB99" s="92">
        <f t="shared" si="6"/>
        <v>131</v>
      </c>
      <c r="AC99" s="64">
        <v>0</v>
      </c>
      <c r="AD99" s="64">
        <v>0</v>
      </c>
      <c r="AE99" s="64">
        <v>0</v>
      </c>
      <c r="AF99" s="70" t="s">
        <v>73</v>
      </c>
      <c r="AG99" s="92">
        <f t="shared" si="7"/>
        <v>0</v>
      </c>
      <c r="AH99" s="64">
        <v>0</v>
      </c>
      <c r="AI99" s="68">
        <v>0</v>
      </c>
      <c r="AJ99" s="64" t="s">
        <v>73</v>
      </c>
      <c r="AK99" s="71" t="s">
        <v>73</v>
      </c>
      <c r="AL99" s="64">
        <v>0</v>
      </c>
      <c r="AM99" s="71" t="s">
        <v>73</v>
      </c>
      <c r="AN99" s="71" t="s">
        <v>73</v>
      </c>
      <c r="AO99" s="71" t="s">
        <v>73</v>
      </c>
      <c r="AP99" s="92">
        <f t="shared" si="8"/>
        <v>0</v>
      </c>
      <c r="AQ99" s="92">
        <f t="shared" si="9"/>
        <v>15739800</v>
      </c>
      <c r="AR99" s="64" t="s">
        <v>65</v>
      </c>
      <c r="AS99" s="68">
        <v>15739800</v>
      </c>
      <c r="AT99" s="64" t="s">
        <v>215</v>
      </c>
      <c r="AU99" s="68">
        <v>0</v>
      </c>
      <c r="AV99" s="72" t="s">
        <v>73</v>
      </c>
      <c r="AW99" s="171">
        <v>5323800</v>
      </c>
      <c r="AX99" s="74">
        <f t="shared" si="10"/>
        <v>10416000</v>
      </c>
      <c r="AY99" s="75">
        <f t="shared" si="11"/>
        <v>0.3382380970533298</v>
      </c>
      <c r="AZ99" s="76">
        <v>0.3382380970533298</v>
      </c>
      <c r="BA99" s="72" t="s">
        <v>73</v>
      </c>
      <c r="BB99" s="64" t="s">
        <v>123</v>
      </c>
      <c r="BC99" s="67" t="s">
        <v>1153</v>
      </c>
      <c r="BD99" s="63" t="s">
        <v>65</v>
      </c>
      <c r="BE99" s="63" t="s">
        <v>65</v>
      </c>
    </row>
    <row r="100" spans="2:57" x14ac:dyDescent="0.25">
      <c r="B100" s="63">
        <v>2025</v>
      </c>
      <c r="C100" s="63">
        <v>891780111</v>
      </c>
      <c r="D100" s="63" t="s">
        <v>63</v>
      </c>
      <c r="E100" s="64" t="s">
        <v>1154</v>
      </c>
      <c r="F100" s="64" t="s">
        <v>1155</v>
      </c>
      <c r="G100" s="64">
        <v>0</v>
      </c>
      <c r="H100" s="64" t="s">
        <v>71</v>
      </c>
      <c r="I100" s="63" t="s">
        <v>64</v>
      </c>
      <c r="J100" s="65" t="s">
        <v>81</v>
      </c>
      <c r="K100" s="67" t="s">
        <v>1156</v>
      </c>
      <c r="L100" s="68">
        <v>19406700</v>
      </c>
      <c r="M100" s="63" t="s">
        <v>66</v>
      </c>
      <c r="N100" s="67" t="s">
        <v>1157</v>
      </c>
      <c r="O100" s="67">
        <v>1082889745</v>
      </c>
      <c r="P100" s="64">
        <v>28</v>
      </c>
      <c r="Q100" s="71">
        <v>45670</v>
      </c>
      <c r="R100" s="67">
        <v>5573604000</v>
      </c>
      <c r="S100" s="71">
        <v>45677</v>
      </c>
      <c r="T100" s="68">
        <v>19406700</v>
      </c>
      <c r="U100" s="64" t="s">
        <v>65</v>
      </c>
      <c r="V100" s="68">
        <v>429946</v>
      </c>
      <c r="W100" s="107" t="s">
        <v>1052</v>
      </c>
      <c r="X100" s="69">
        <v>45677</v>
      </c>
      <c r="Y100" s="69">
        <v>45677</v>
      </c>
      <c r="Z100" s="69" t="s">
        <v>73</v>
      </c>
      <c r="AA100" s="69">
        <v>45808</v>
      </c>
      <c r="AB100" s="92">
        <f t="shared" si="6"/>
        <v>131</v>
      </c>
      <c r="AC100" s="64">
        <v>0</v>
      </c>
      <c r="AD100" s="64">
        <v>0</v>
      </c>
      <c r="AE100" s="64">
        <v>0</v>
      </c>
      <c r="AF100" s="70" t="s">
        <v>73</v>
      </c>
      <c r="AG100" s="92">
        <f t="shared" si="7"/>
        <v>0</v>
      </c>
      <c r="AH100" s="64">
        <v>1</v>
      </c>
      <c r="AI100" s="68">
        <v>14600000</v>
      </c>
      <c r="AJ100" s="69">
        <v>45693</v>
      </c>
      <c r="AK100" s="71">
        <v>45693</v>
      </c>
      <c r="AL100" s="64">
        <v>0</v>
      </c>
      <c r="AM100" s="71" t="s">
        <v>73</v>
      </c>
      <c r="AN100" s="71" t="s">
        <v>73</v>
      </c>
      <c r="AO100" s="71" t="s">
        <v>73</v>
      </c>
      <c r="AP100" s="92">
        <f t="shared" si="8"/>
        <v>0</v>
      </c>
      <c r="AQ100" s="92">
        <f t="shared" si="9"/>
        <v>4806700</v>
      </c>
      <c r="AR100" s="64" t="s">
        <v>65</v>
      </c>
      <c r="AS100" s="68">
        <v>4806700</v>
      </c>
      <c r="AT100" s="64" t="s">
        <v>215</v>
      </c>
      <c r="AU100" s="68">
        <v>0</v>
      </c>
      <c r="AV100" s="72" t="s">
        <v>73</v>
      </c>
      <c r="AW100" s="171">
        <v>3006700</v>
      </c>
      <c r="AX100" s="74">
        <f t="shared" si="10"/>
        <v>1800000</v>
      </c>
      <c r="AY100" s="75">
        <f t="shared" si="11"/>
        <v>0.62552270788690789</v>
      </c>
      <c r="AZ100" s="76">
        <v>0.62552270788690789</v>
      </c>
      <c r="BA100" s="72" t="s">
        <v>73</v>
      </c>
      <c r="BB100" s="64" t="s">
        <v>1130</v>
      </c>
      <c r="BC100" s="67" t="s">
        <v>1158</v>
      </c>
      <c r="BD100" s="63" t="s">
        <v>65</v>
      </c>
      <c r="BE100" s="63" t="s">
        <v>65</v>
      </c>
    </row>
    <row r="101" spans="2:57" x14ac:dyDescent="0.25">
      <c r="B101" s="63">
        <v>2025</v>
      </c>
      <c r="C101" s="63">
        <v>891780111</v>
      </c>
      <c r="D101" s="63" t="s">
        <v>63</v>
      </c>
      <c r="E101" s="64" t="s">
        <v>1159</v>
      </c>
      <c r="F101" s="64" t="s">
        <v>1160</v>
      </c>
      <c r="G101" s="64">
        <v>0</v>
      </c>
      <c r="H101" s="64" t="s">
        <v>71</v>
      </c>
      <c r="I101" s="63" t="s">
        <v>64</v>
      </c>
      <c r="J101" s="65" t="s">
        <v>81</v>
      </c>
      <c r="K101" s="67" t="s">
        <v>1161</v>
      </c>
      <c r="L101" s="68">
        <v>15971200</v>
      </c>
      <c r="M101" s="63" t="s">
        <v>66</v>
      </c>
      <c r="N101" s="67" t="s">
        <v>1162</v>
      </c>
      <c r="O101" s="67">
        <v>1082250050</v>
      </c>
      <c r="P101" s="64">
        <v>28</v>
      </c>
      <c r="Q101" s="71">
        <v>45670</v>
      </c>
      <c r="R101" s="67">
        <v>5573604000</v>
      </c>
      <c r="S101" s="71">
        <v>45677</v>
      </c>
      <c r="T101" s="68">
        <v>15971200</v>
      </c>
      <c r="U101" s="64" t="s">
        <v>65</v>
      </c>
      <c r="V101" s="68">
        <v>85449357</v>
      </c>
      <c r="W101" s="107" t="s">
        <v>837</v>
      </c>
      <c r="X101" s="69">
        <v>45677</v>
      </c>
      <c r="Y101" s="69">
        <v>45677</v>
      </c>
      <c r="Z101" s="69" t="s">
        <v>73</v>
      </c>
      <c r="AA101" s="69">
        <v>45808</v>
      </c>
      <c r="AB101" s="92">
        <f t="shared" si="6"/>
        <v>131</v>
      </c>
      <c r="AC101" s="64">
        <v>0</v>
      </c>
      <c r="AD101" s="64">
        <v>0</v>
      </c>
      <c r="AE101" s="64">
        <v>0</v>
      </c>
      <c r="AF101" s="70" t="s">
        <v>73</v>
      </c>
      <c r="AG101" s="92">
        <f t="shared" si="7"/>
        <v>0</v>
      </c>
      <c r="AH101" s="64">
        <v>0</v>
      </c>
      <c r="AI101" s="68">
        <v>0</v>
      </c>
      <c r="AJ101" s="64" t="s">
        <v>73</v>
      </c>
      <c r="AK101" s="71" t="s">
        <v>73</v>
      </c>
      <c r="AL101" s="64">
        <v>0</v>
      </c>
      <c r="AM101" s="71" t="s">
        <v>73</v>
      </c>
      <c r="AN101" s="71" t="s">
        <v>73</v>
      </c>
      <c r="AO101" s="71" t="s">
        <v>73</v>
      </c>
      <c r="AP101" s="92">
        <f t="shared" si="8"/>
        <v>0</v>
      </c>
      <c r="AQ101" s="92">
        <f t="shared" si="9"/>
        <v>15971200</v>
      </c>
      <c r="AR101" s="64" t="s">
        <v>65</v>
      </c>
      <c r="AS101" s="68">
        <v>15971200</v>
      </c>
      <c r="AT101" s="64" t="s">
        <v>215</v>
      </c>
      <c r="AU101" s="68">
        <v>0</v>
      </c>
      <c r="AV101" s="72" t="s">
        <v>73</v>
      </c>
      <c r="AW101" s="171">
        <v>5555200</v>
      </c>
      <c r="AX101" s="74">
        <f t="shared" si="10"/>
        <v>10416000</v>
      </c>
      <c r="AY101" s="75">
        <f t="shared" si="11"/>
        <v>0.34782608695652173</v>
      </c>
      <c r="AZ101" s="76">
        <v>0.34782608695652173</v>
      </c>
      <c r="BA101" s="72" t="s">
        <v>73</v>
      </c>
      <c r="BB101" s="64" t="s">
        <v>123</v>
      </c>
      <c r="BC101" s="67" t="s">
        <v>1163</v>
      </c>
      <c r="BD101" s="63" t="s">
        <v>65</v>
      </c>
      <c r="BE101" s="63" t="s">
        <v>65</v>
      </c>
    </row>
    <row r="102" spans="2:57" x14ac:dyDescent="0.25">
      <c r="B102" s="63">
        <v>2025</v>
      </c>
      <c r="C102" s="63">
        <v>891780111</v>
      </c>
      <c r="D102" s="63" t="s">
        <v>63</v>
      </c>
      <c r="E102" s="64" t="s">
        <v>1164</v>
      </c>
      <c r="F102" s="64" t="s">
        <v>1165</v>
      </c>
      <c r="G102" s="64">
        <v>0</v>
      </c>
      <c r="H102" s="64" t="s">
        <v>71</v>
      </c>
      <c r="I102" s="63" t="s">
        <v>64</v>
      </c>
      <c r="J102" s="65" t="s">
        <v>81</v>
      </c>
      <c r="K102" s="67" t="s">
        <v>1166</v>
      </c>
      <c r="L102" s="68">
        <v>15739800</v>
      </c>
      <c r="M102" s="63" t="s">
        <v>66</v>
      </c>
      <c r="N102" s="67" t="s">
        <v>1167</v>
      </c>
      <c r="O102" s="67">
        <v>85472349</v>
      </c>
      <c r="P102" s="64">
        <v>28</v>
      </c>
      <c r="Q102" s="71">
        <v>45670</v>
      </c>
      <c r="R102" s="67">
        <v>5573604000</v>
      </c>
      <c r="S102" s="71">
        <v>45677</v>
      </c>
      <c r="T102" s="68">
        <v>15739800</v>
      </c>
      <c r="U102" s="64" t="s">
        <v>65</v>
      </c>
      <c r="V102" s="68">
        <v>85449357</v>
      </c>
      <c r="W102" s="107" t="s">
        <v>837</v>
      </c>
      <c r="X102" s="69">
        <v>45677</v>
      </c>
      <c r="Y102" s="69">
        <v>45677</v>
      </c>
      <c r="Z102" s="69" t="s">
        <v>73</v>
      </c>
      <c r="AA102" s="69">
        <v>45808</v>
      </c>
      <c r="AB102" s="92">
        <f t="shared" si="6"/>
        <v>131</v>
      </c>
      <c r="AC102" s="64">
        <v>0</v>
      </c>
      <c r="AD102" s="64">
        <v>0</v>
      </c>
      <c r="AE102" s="64">
        <v>0</v>
      </c>
      <c r="AF102" s="70" t="s">
        <v>73</v>
      </c>
      <c r="AG102" s="92">
        <f t="shared" si="7"/>
        <v>0</v>
      </c>
      <c r="AH102" s="64">
        <v>0</v>
      </c>
      <c r="AI102" s="68">
        <v>0</v>
      </c>
      <c r="AJ102" s="64" t="s">
        <v>73</v>
      </c>
      <c r="AK102" s="71" t="s">
        <v>73</v>
      </c>
      <c r="AL102" s="64">
        <v>0</v>
      </c>
      <c r="AM102" s="71" t="s">
        <v>73</v>
      </c>
      <c r="AN102" s="71" t="s">
        <v>73</v>
      </c>
      <c r="AO102" s="71" t="s">
        <v>73</v>
      </c>
      <c r="AP102" s="92">
        <f t="shared" si="8"/>
        <v>0</v>
      </c>
      <c r="AQ102" s="92">
        <f t="shared" si="9"/>
        <v>15739800</v>
      </c>
      <c r="AR102" s="64" t="s">
        <v>65</v>
      </c>
      <c r="AS102" s="68">
        <v>15739800</v>
      </c>
      <c r="AT102" s="64" t="s">
        <v>215</v>
      </c>
      <c r="AU102" s="68">
        <v>0</v>
      </c>
      <c r="AV102" s="72" t="s">
        <v>73</v>
      </c>
      <c r="AW102" s="171">
        <v>5323800</v>
      </c>
      <c r="AX102" s="74">
        <f t="shared" si="10"/>
        <v>10416000</v>
      </c>
      <c r="AY102" s="75">
        <f t="shared" si="11"/>
        <v>0.3382380970533298</v>
      </c>
      <c r="AZ102" s="76">
        <v>0.3382380970533298</v>
      </c>
      <c r="BA102" s="72" t="s">
        <v>73</v>
      </c>
      <c r="BB102" s="64" t="s">
        <v>123</v>
      </c>
      <c r="BC102" s="67" t="s">
        <v>1168</v>
      </c>
      <c r="BD102" s="63" t="s">
        <v>65</v>
      </c>
      <c r="BE102" s="63" t="s">
        <v>65</v>
      </c>
    </row>
    <row r="103" spans="2:57" x14ac:dyDescent="0.25">
      <c r="B103" s="63">
        <v>2025</v>
      </c>
      <c r="C103" s="63">
        <v>891780111</v>
      </c>
      <c r="D103" s="63" t="s">
        <v>63</v>
      </c>
      <c r="E103" s="64" t="s">
        <v>1169</v>
      </c>
      <c r="F103" s="64" t="s">
        <v>1170</v>
      </c>
      <c r="G103" s="64">
        <v>0</v>
      </c>
      <c r="H103" s="64" t="s">
        <v>71</v>
      </c>
      <c r="I103" s="63" t="s">
        <v>64</v>
      </c>
      <c r="J103" s="65" t="s">
        <v>81</v>
      </c>
      <c r="K103" s="67" t="s">
        <v>1171</v>
      </c>
      <c r="L103" s="68">
        <v>14517600</v>
      </c>
      <c r="M103" s="63" t="s">
        <v>66</v>
      </c>
      <c r="N103" s="67" t="s">
        <v>1172</v>
      </c>
      <c r="O103" s="67">
        <v>1082872335</v>
      </c>
      <c r="P103" s="64">
        <v>28</v>
      </c>
      <c r="Q103" s="71">
        <v>45670</v>
      </c>
      <c r="R103" s="67">
        <v>5573604000</v>
      </c>
      <c r="S103" s="71">
        <v>45677</v>
      </c>
      <c r="T103" s="68">
        <v>14517600</v>
      </c>
      <c r="U103" s="64" t="s">
        <v>65</v>
      </c>
      <c r="V103" s="68">
        <v>85465146</v>
      </c>
      <c r="W103" s="107" t="s">
        <v>1173</v>
      </c>
      <c r="X103" s="69">
        <v>45677</v>
      </c>
      <c r="Y103" s="69">
        <v>45677</v>
      </c>
      <c r="Z103" s="69" t="s">
        <v>73</v>
      </c>
      <c r="AA103" s="69">
        <v>45808</v>
      </c>
      <c r="AB103" s="92">
        <f t="shared" si="6"/>
        <v>131</v>
      </c>
      <c r="AC103" s="64">
        <v>0</v>
      </c>
      <c r="AD103" s="64">
        <v>0</v>
      </c>
      <c r="AE103" s="64">
        <v>0</v>
      </c>
      <c r="AF103" s="70" t="s">
        <v>73</v>
      </c>
      <c r="AG103" s="92">
        <f t="shared" si="7"/>
        <v>0</v>
      </c>
      <c r="AH103" s="64">
        <v>0</v>
      </c>
      <c r="AI103" s="68">
        <v>0</v>
      </c>
      <c r="AJ103" s="64" t="s">
        <v>73</v>
      </c>
      <c r="AK103" s="71" t="s">
        <v>73</v>
      </c>
      <c r="AL103" s="64">
        <v>0</v>
      </c>
      <c r="AM103" s="71" t="s">
        <v>73</v>
      </c>
      <c r="AN103" s="71" t="s">
        <v>73</v>
      </c>
      <c r="AO103" s="71" t="s">
        <v>73</v>
      </c>
      <c r="AP103" s="92">
        <f t="shared" si="8"/>
        <v>0</v>
      </c>
      <c r="AQ103" s="92">
        <f t="shared" si="9"/>
        <v>14517600</v>
      </c>
      <c r="AR103" s="64" t="s">
        <v>65</v>
      </c>
      <c r="AS103" s="68">
        <v>14517600</v>
      </c>
      <c r="AT103" s="64" t="s">
        <v>215</v>
      </c>
      <c r="AU103" s="68">
        <v>0</v>
      </c>
      <c r="AV103" s="72" t="s">
        <v>73</v>
      </c>
      <c r="AW103" s="171">
        <v>3156000</v>
      </c>
      <c r="AX103" s="74">
        <f t="shared" si="10"/>
        <v>11361600</v>
      </c>
      <c r="AY103" s="75">
        <f t="shared" si="11"/>
        <v>0.21739130434782608</v>
      </c>
      <c r="AZ103" s="76">
        <v>0.21739130434782608</v>
      </c>
      <c r="BA103" s="72" t="s">
        <v>73</v>
      </c>
      <c r="BB103" s="64" t="s">
        <v>123</v>
      </c>
      <c r="BC103" s="67" t="s">
        <v>1174</v>
      </c>
      <c r="BD103" s="63" t="s">
        <v>65</v>
      </c>
      <c r="BE103" s="63" t="s">
        <v>65</v>
      </c>
    </row>
    <row r="104" spans="2:57" x14ac:dyDescent="0.25">
      <c r="B104" s="63">
        <v>2025</v>
      </c>
      <c r="C104" s="63">
        <v>891780111</v>
      </c>
      <c r="D104" s="63" t="s">
        <v>63</v>
      </c>
      <c r="E104" s="64" t="s">
        <v>1175</v>
      </c>
      <c r="F104" s="64" t="s">
        <v>1176</v>
      </c>
      <c r="G104" s="64">
        <v>0</v>
      </c>
      <c r="H104" s="64" t="s">
        <v>71</v>
      </c>
      <c r="I104" s="63" t="s">
        <v>64</v>
      </c>
      <c r="J104" s="65" t="s">
        <v>81</v>
      </c>
      <c r="K104" s="67" t="s">
        <v>1177</v>
      </c>
      <c r="L104" s="68">
        <v>10650000</v>
      </c>
      <c r="M104" s="63" t="s">
        <v>66</v>
      </c>
      <c r="N104" s="67" t="s">
        <v>1178</v>
      </c>
      <c r="O104" s="67">
        <v>1082963378</v>
      </c>
      <c r="P104" s="64">
        <v>27</v>
      </c>
      <c r="Q104" s="71">
        <v>45670</v>
      </c>
      <c r="R104" s="67">
        <v>2494141000</v>
      </c>
      <c r="S104" s="71">
        <v>45677</v>
      </c>
      <c r="T104" s="68">
        <v>10650000</v>
      </c>
      <c r="U104" s="64" t="s">
        <v>65</v>
      </c>
      <c r="V104" s="68">
        <v>7631392</v>
      </c>
      <c r="W104" s="107" t="s">
        <v>821</v>
      </c>
      <c r="X104" s="69">
        <v>45677</v>
      </c>
      <c r="Y104" s="69">
        <v>45677</v>
      </c>
      <c r="Z104" s="69" t="s">
        <v>73</v>
      </c>
      <c r="AA104" s="69">
        <v>45808</v>
      </c>
      <c r="AB104" s="92">
        <f t="shared" si="6"/>
        <v>131</v>
      </c>
      <c r="AC104" s="64">
        <v>0</v>
      </c>
      <c r="AD104" s="64">
        <v>0</v>
      </c>
      <c r="AE104" s="64">
        <v>0</v>
      </c>
      <c r="AF104" s="70" t="s">
        <v>73</v>
      </c>
      <c r="AG104" s="92">
        <f t="shared" si="7"/>
        <v>0</v>
      </c>
      <c r="AH104" s="64">
        <v>0</v>
      </c>
      <c r="AI104" s="68">
        <v>0</v>
      </c>
      <c r="AJ104" s="64" t="s">
        <v>73</v>
      </c>
      <c r="AK104" s="71" t="s">
        <v>73</v>
      </c>
      <c r="AL104" s="64">
        <v>0</v>
      </c>
      <c r="AM104" s="71" t="s">
        <v>73</v>
      </c>
      <c r="AN104" s="71" t="s">
        <v>73</v>
      </c>
      <c r="AO104" s="71" t="s">
        <v>73</v>
      </c>
      <c r="AP104" s="92">
        <f t="shared" si="8"/>
        <v>0</v>
      </c>
      <c r="AQ104" s="92">
        <f t="shared" si="9"/>
        <v>10650000</v>
      </c>
      <c r="AR104" s="64" t="s">
        <v>65</v>
      </c>
      <c r="AS104" s="68">
        <v>10650000</v>
      </c>
      <c r="AT104" s="64" t="s">
        <v>215</v>
      </c>
      <c r="AU104" s="68">
        <v>0</v>
      </c>
      <c r="AV104" s="72" t="s">
        <v>73</v>
      </c>
      <c r="AW104" s="171">
        <v>3900000</v>
      </c>
      <c r="AX104" s="74">
        <f t="shared" si="10"/>
        <v>6750000</v>
      </c>
      <c r="AY104" s="75">
        <f t="shared" si="11"/>
        <v>0.36619718309859156</v>
      </c>
      <c r="AZ104" s="76">
        <v>0.36619718309859156</v>
      </c>
      <c r="BA104" s="72" t="s">
        <v>73</v>
      </c>
      <c r="BB104" s="64" t="s">
        <v>123</v>
      </c>
      <c r="BC104" s="67" t="s">
        <v>1179</v>
      </c>
      <c r="BD104" s="63" t="s">
        <v>65</v>
      </c>
      <c r="BE104" s="63" t="s">
        <v>65</v>
      </c>
    </row>
    <row r="105" spans="2:57" x14ac:dyDescent="0.25">
      <c r="B105" s="63">
        <v>2025</v>
      </c>
      <c r="C105" s="63">
        <v>891780111</v>
      </c>
      <c r="D105" s="63" t="s">
        <v>63</v>
      </c>
      <c r="E105" s="64" t="s">
        <v>1180</v>
      </c>
      <c r="F105" s="64" t="s">
        <v>1181</v>
      </c>
      <c r="G105" s="64">
        <v>0</v>
      </c>
      <c r="H105" s="64" t="s">
        <v>71</v>
      </c>
      <c r="I105" s="63" t="s">
        <v>64</v>
      </c>
      <c r="J105" s="65" t="s">
        <v>81</v>
      </c>
      <c r="K105" s="67" t="s">
        <v>939</v>
      </c>
      <c r="L105" s="68">
        <v>10650000</v>
      </c>
      <c r="M105" s="63" t="s">
        <v>66</v>
      </c>
      <c r="N105" s="67" t="s">
        <v>1182</v>
      </c>
      <c r="O105" s="67">
        <v>1082900551</v>
      </c>
      <c r="P105" s="64">
        <v>27</v>
      </c>
      <c r="Q105" s="71">
        <v>45670</v>
      </c>
      <c r="R105" s="67">
        <v>2494141000</v>
      </c>
      <c r="S105" s="71">
        <v>45677</v>
      </c>
      <c r="T105" s="68">
        <v>10650000</v>
      </c>
      <c r="U105" s="64" t="s">
        <v>65</v>
      </c>
      <c r="V105" s="68">
        <v>7631392</v>
      </c>
      <c r="W105" s="107" t="s">
        <v>821</v>
      </c>
      <c r="X105" s="69">
        <v>45677</v>
      </c>
      <c r="Y105" s="69">
        <v>45677</v>
      </c>
      <c r="Z105" s="69" t="s">
        <v>73</v>
      </c>
      <c r="AA105" s="69">
        <v>45808</v>
      </c>
      <c r="AB105" s="92">
        <f t="shared" si="6"/>
        <v>131</v>
      </c>
      <c r="AC105" s="64">
        <v>0</v>
      </c>
      <c r="AD105" s="64">
        <v>0</v>
      </c>
      <c r="AE105" s="64">
        <v>0</v>
      </c>
      <c r="AF105" s="70" t="s">
        <v>73</v>
      </c>
      <c r="AG105" s="92">
        <f t="shared" si="7"/>
        <v>0</v>
      </c>
      <c r="AH105" s="64">
        <v>0</v>
      </c>
      <c r="AI105" s="68">
        <v>0</v>
      </c>
      <c r="AJ105" s="64" t="s">
        <v>73</v>
      </c>
      <c r="AK105" s="71" t="s">
        <v>73</v>
      </c>
      <c r="AL105" s="64">
        <v>0</v>
      </c>
      <c r="AM105" s="71" t="s">
        <v>73</v>
      </c>
      <c r="AN105" s="71" t="s">
        <v>73</v>
      </c>
      <c r="AO105" s="71" t="s">
        <v>73</v>
      </c>
      <c r="AP105" s="92">
        <f t="shared" si="8"/>
        <v>0</v>
      </c>
      <c r="AQ105" s="92">
        <f t="shared" si="9"/>
        <v>10650000</v>
      </c>
      <c r="AR105" s="64" t="s">
        <v>65</v>
      </c>
      <c r="AS105" s="68">
        <v>10650000</v>
      </c>
      <c r="AT105" s="64" t="s">
        <v>215</v>
      </c>
      <c r="AU105" s="68">
        <v>0</v>
      </c>
      <c r="AV105" s="72" t="s">
        <v>73</v>
      </c>
      <c r="AW105" s="171">
        <v>3900000</v>
      </c>
      <c r="AX105" s="74">
        <f t="shared" si="10"/>
        <v>6750000</v>
      </c>
      <c r="AY105" s="75">
        <f t="shared" si="11"/>
        <v>0.36619718309859156</v>
      </c>
      <c r="AZ105" s="76">
        <v>0.36619718309859156</v>
      </c>
      <c r="BA105" s="72" t="s">
        <v>73</v>
      </c>
      <c r="BB105" s="64" t="s">
        <v>123</v>
      </c>
      <c r="BC105" s="67" t="s">
        <v>1183</v>
      </c>
      <c r="BD105" s="63" t="s">
        <v>65</v>
      </c>
      <c r="BE105" s="63" t="s">
        <v>65</v>
      </c>
    </row>
    <row r="106" spans="2:57" x14ac:dyDescent="0.25">
      <c r="B106" s="63">
        <v>2025</v>
      </c>
      <c r="C106" s="63">
        <v>891780111</v>
      </c>
      <c r="D106" s="63" t="s">
        <v>63</v>
      </c>
      <c r="E106" s="64" t="s">
        <v>1184</v>
      </c>
      <c r="F106" s="64" t="s">
        <v>1185</v>
      </c>
      <c r="G106" s="64">
        <v>0</v>
      </c>
      <c r="H106" s="64" t="s">
        <v>71</v>
      </c>
      <c r="I106" s="63" t="s">
        <v>64</v>
      </c>
      <c r="J106" s="65" t="s">
        <v>81</v>
      </c>
      <c r="K106" s="67" t="s">
        <v>1186</v>
      </c>
      <c r="L106" s="68">
        <v>13110000</v>
      </c>
      <c r="M106" s="63" t="s">
        <v>66</v>
      </c>
      <c r="N106" s="67" t="s">
        <v>1187</v>
      </c>
      <c r="O106" s="67">
        <v>36729451</v>
      </c>
      <c r="P106" s="64">
        <v>28</v>
      </c>
      <c r="Q106" s="71">
        <v>45670</v>
      </c>
      <c r="R106" s="67">
        <v>5573604000</v>
      </c>
      <c r="S106" s="71">
        <v>45677</v>
      </c>
      <c r="T106" s="68">
        <v>13110000</v>
      </c>
      <c r="U106" s="64" t="s">
        <v>65</v>
      </c>
      <c r="V106" s="68">
        <v>57441846</v>
      </c>
      <c r="W106" s="107" t="s">
        <v>1188</v>
      </c>
      <c r="X106" s="69">
        <v>45677</v>
      </c>
      <c r="Y106" s="69">
        <v>45677</v>
      </c>
      <c r="Z106" s="69" t="s">
        <v>73</v>
      </c>
      <c r="AA106" s="69">
        <v>45808</v>
      </c>
      <c r="AB106" s="92">
        <f t="shared" si="6"/>
        <v>131</v>
      </c>
      <c r="AC106" s="64">
        <v>0</v>
      </c>
      <c r="AD106" s="64">
        <v>0</v>
      </c>
      <c r="AE106" s="64">
        <v>0</v>
      </c>
      <c r="AF106" s="70" t="s">
        <v>73</v>
      </c>
      <c r="AG106" s="92">
        <f t="shared" si="7"/>
        <v>0</v>
      </c>
      <c r="AH106" s="64">
        <v>0</v>
      </c>
      <c r="AI106" s="68">
        <v>0</v>
      </c>
      <c r="AJ106" s="64" t="s">
        <v>73</v>
      </c>
      <c r="AK106" s="71" t="s">
        <v>73</v>
      </c>
      <c r="AL106" s="64">
        <v>0</v>
      </c>
      <c r="AM106" s="71" t="s">
        <v>73</v>
      </c>
      <c r="AN106" s="71" t="s">
        <v>73</v>
      </c>
      <c r="AO106" s="71" t="s">
        <v>73</v>
      </c>
      <c r="AP106" s="92">
        <f t="shared" si="8"/>
        <v>0</v>
      </c>
      <c r="AQ106" s="92">
        <f t="shared" si="9"/>
        <v>13110000</v>
      </c>
      <c r="AR106" s="64" t="s">
        <v>65</v>
      </c>
      <c r="AS106" s="68">
        <v>13110000</v>
      </c>
      <c r="AT106" s="64" t="s">
        <v>215</v>
      </c>
      <c r="AU106" s="68">
        <v>0</v>
      </c>
      <c r="AV106" s="72" t="s">
        <v>73</v>
      </c>
      <c r="AW106" s="171">
        <v>4560000</v>
      </c>
      <c r="AX106" s="74">
        <f t="shared" si="10"/>
        <v>8550000</v>
      </c>
      <c r="AY106" s="75">
        <f t="shared" si="11"/>
        <v>0.34782608695652173</v>
      </c>
      <c r="AZ106" s="76">
        <v>0.34782608695652173</v>
      </c>
      <c r="BA106" s="72" t="s">
        <v>73</v>
      </c>
      <c r="BB106" s="64" t="s">
        <v>123</v>
      </c>
      <c r="BC106" s="67" t="s">
        <v>1189</v>
      </c>
      <c r="BD106" s="63" t="s">
        <v>65</v>
      </c>
      <c r="BE106" s="63" t="s">
        <v>65</v>
      </c>
    </row>
    <row r="107" spans="2:57" x14ac:dyDescent="0.25">
      <c r="B107" s="63">
        <v>2025</v>
      </c>
      <c r="C107" s="63">
        <v>891780111</v>
      </c>
      <c r="D107" s="63" t="s">
        <v>63</v>
      </c>
      <c r="E107" s="64" t="s">
        <v>1190</v>
      </c>
      <c r="F107" s="64" t="s">
        <v>1191</v>
      </c>
      <c r="G107" s="64">
        <v>0</v>
      </c>
      <c r="H107" s="64" t="s">
        <v>71</v>
      </c>
      <c r="I107" s="63" t="s">
        <v>64</v>
      </c>
      <c r="J107" s="65" t="s">
        <v>81</v>
      </c>
      <c r="K107" s="67" t="s">
        <v>1192</v>
      </c>
      <c r="L107" s="68">
        <v>17167800</v>
      </c>
      <c r="M107" s="63" t="s">
        <v>66</v>
      </c>
      <c r="N107" s="67" t="s">
        <v>1193</v>
      </c>
      <c r="O107" s="67">
        <v>36666112</v>
      </c>
      <c r="P107" s="64">
        <v>28</v>
      </c>
      <c r="Q107" s="71">
        <v>45670</v>
      </c>
      <c r="R107" s="67">
        <v>5573604000</v>
      </c>
      <c r="S107" s="71">
        <v>45677</v>
      </c>
      <c r="T107" s="68">
        <v>17167800</v>
      </c>
      <c r="U107" s="64" t="s">
        <v>65</v>
      </c>
      <c r="V107" s="68">
        <v>32697737</v>
      </c>
      <c r="W107" s="107" t="s">
        <v>1194</v>
      </c>
      <c r="X107" s="69">
        <v>45677</v>
      </c>
      <c r="Y107" s="69">
        <v>45677</v>
      </c>
      <c r="Z107" s="69" t="s">
        <v>73</v>
      </c>
      <c r="AA107" s="69">
        <v>45808</v>
      </c>
      <c r="AB107" s="92">
        <f t="shared" si="6"/>
        <v>131</v>
      </c>
      <c r="AC107" s="64">
        <v>0</v>
      </c>
      <c r="AD107" s="64">
        <v>0</v>
      </c>
      <c r="AE107" s="64">
        <v>0</v>
      </c>
      <c r="AF107" s="70" t="s">
        <v>73</v>
      </c>
      <c r="AG107" s="92">
        <f t="shared" si="7"/>
        <v>0</v>
      </c>
      <c r="AH107" s="64">
        <v>0</v>
      </c>
      <c r="AI107" s="68">
        <v>0</v>
      </c>
      <c r="AJ107" s="64" t="s">
        <v>73</v>
      </c>
      <c r="AK107" s="71" t="s">
        <v>73</v>
      </c>
      <c r="AL107" s="64">
        <v>0</v>
      </c>
      <c r="AM107" s="71" t="s">
        <v>73</v>
      </c>
      <c r="AN107" s="71" t="s">
        <v>73</v>
      </c>
      <c r="AO107" s="71" t="s">
        <v>73</v>
      </c>
      <c r="AP107" s="92">
        <f t="shared" si="8"/>
        <v>0</v>
      </c>
      <c r="AQ107" s="92">
        <f t="shared" si="9"/>
        <v>17167800</v>
      </c>
      <c r="AR107" s="64" t="s">
        <v>65</v>
      </c>
      <c r="AS107" s="68">
        <v>17167800</v>
      </c>
      <c r="AT107" s="64" t="s">
        <v>215</v>
      </c>
      <c r="AU107" s="68">
        <v>0</v>
      </c>
      <c r="AV107" s="72" t="s">
        <v>73</v>
      </c>
      <c r="AW107" s="171">
        <v>5806800</v>
      </c>
      <c r="AX107" s="74">
        <f t="shared" si="10"/>
        <v>11361000</v>
      </c>
      <c r="AY107" s="75">
        <f t="shared" si="11"/>
        <v>0.33823786390801386</v>
      </c>
      <c r="AZ107" s="76">
        <v>0.33823786390801386</v>
      </c>
      <c r="BA107" s="72" t="s">
        <v>73</v>
      </c>
      <c r="BB107" s="64" t="s">
        <v>123</v>
      </c>
      <c r="BC107" s="67" t="s">
        <v>1195</v>
      </c>
      <c r="BD107" s="63" t="s">
        <v>65</v>
      </c>
      <c r="BE107" s="63" t="s">
        <v>65</v>
      </c>
    </row>
    <row r="108" spans="2:57" x14ac:dyDescent="0.25">
      <c r="B108" s="63">
        <v>2025</v>
      </c>
      <c r="C108" s="63">
        <v>891780111</v>
      </c>
      <c r="D108" s="63" t="s">
        <v>63</v>
      </c>
      <c r="E108" s="64" t="s">
        <v>1196</v>
      </c>
      <c r="F108" s="64" t="s">
        <v>1197</v>
      </c>
      <c r="G108" s="64">
        <v>0</v>
      </c>
      <c r="H108" s="64" t="s">
        <v>71</v>
      </c>
      <c r="I108" s="63" t="s">
        <v>64</v>
      </c>
      <c r="J108" s="65" t="s">
        <v>81</v>
      </c>
      <c r="K108" s="67" t="s">
        <v>1198</v>
      </c>
      <c r="L108" s="68">
        <v>14517600</v>
      </c>
      <c r="M108" s="63" t="s">
        <v>66</v>
      </c>
      <c r="N108" s="67" t="s">
        <v>1199</v>
      </c>
      <c r="O108" s="67">
        <v>7602221</v>
      </c>
      <c r="P108" s="64">
        <v>28</v>
      </c>
      <c r="Q108" s="71">
        <v>45670</v>
      </c>
      <c r="R108" s="67">
        <v>5573604000</v>
      </c>
      <c r="S108" s="71">
        <v>45677</v>
      </c>
      <c r="T108" s="68">
        <v>14517600</v>
      </c>
      <c r="U108" s="64" t="s">
        <v>65</v>
      </c>
      <c r="V108" s="68">
        <v>85467461</v>
      </c>
      <c r="W108" s="107" t="s">
        <v>915</v>
      </c>
      <c r="X108" s="69">
        <v>45677</v>
      </c>
      <c r="Y108" s="69">
        <v>45677</v>
      </c>
      <c r="Z108" s="69" t="s">
        <v>73</v>
      </c>
      <c r="AA108" s="69">
        <v>45808</v>
      </c>
      <c r="AB108" s="92">
        <f t="shared" si="6"/>
        <v>131</v>
      </c>
      <c r="AC108" s="64">
        <v>0</v>
      </c>
      <c r="AD108" s="64">
        <v>0</v>
      </c>
      <c r="AE108" s="64">
        <v>0</v>
      </c>
      <c r="AF108" s="70" t="s">
        <v>73</v>
      </c>
      <c r="AG108" s="92">
        <f t="shared" si="7"/>
        <v>0</v>
      </c>
      <c r="AH108" s="64">
        <v>0</v>
      </c>
      <c r="AI108" s="68">
        <v>0</v>
      </c>
      <c r="AJ108" s="64" t="s">
        <v>73</v>
      </c>
      <c r="AK108" s="71" t="s">
        <v>73</v>
      </c>
      <c r="AL108" s="64">
        <v>0</v>
      </c>
      <c r="AM108" s="71" t="s">
        <v>73</v>
      </c>
      <c r="AN108" s="71" t="s">
        <v>73</v>
      </c>
      <c r="AO108" s="71" t="s">
        <v>73</v>
      </c>
      <c r="AP108" s="92">
        <f t="shared" si="8"/>
        <v>0</v>
      </c>
      <c r="AQ108" s="92">
        <f t="shared" si="9"/>
        <v>14517600</v>
      </c>
      <c r="AR108" s="64" t="s">
        <v>65</v>
      </c>
      <c r="AS108" s="68">
        <v>14517600</v>
      </c>
      <c r="AT108" s="64" t="s">
        <v>215</v>
      </c>
      <c r="AU108" s="68">
        <v>0</v>
      </c>
      <c r="AV108" s="72" t="s">
        <v>73</v>
      </c>
      <c r="AW108" s="171">
        <v>5049600</v>
      </c>
      <c r="AX108" s="74">
        <f t="shared" si="10"/>
        <v>9468000</v>
      </c>
      <c r="AY108" s="75">
        <f t="shared" si="11"/>
        <v>0.34782608695652173</v>
      </c>
      <c r="AZ108" s="76">
        <v>0.34782608695652173</v>
      </c>
      <c r="BA108" s="72" t="s">
        <v>73</v>
      </c>
      <c r="BB108" s="64" t="s">
        <v>123</v>
      </c>
      <c r="BC108" s="67" t="s">
        <v>1200</v>
      </c>
      <c r="BD108" s="63" t="s">
        <v>65</v>
      </c>
      <c r="BE108" s="63" t="s">
        <v>65</v>
      </c>
    </row>
    <row r="109" spans="2:57" x14ac:dyDescent="0.25">
      <c r="B109" s="63">
        <v>2025</v>
      </c>
      <c r="C109" s="63">
        <v>891780111</v>
      </c>
      <c r="D109" s="63" t="s">
        <v>63</v>
      </c>
      <c r="E109" s="64" t="s">
        <v>1201</v>
      </c>
      <c r="F109" s="64" t="s">
        <v>1202</v>
      </c>
      <c r="G109" s="64">
        <v>0</v>
      </c>
      <c r="H109" s="64" t="s">
        <v>71</v>
      </c>
      <c r="I109" s="63" t="s">
        <v>64</v>
      </c>
      <c r="J109" s="65" t="s">
        <v>81</v>
      </c>
      <c r="K109" s="67" t="s">
        <v>1203</v>
      </c>
      <c r="L109" s="68">
        <v>15739800</v>
      </c>
      <c r="M109" s="63" t="s">
        <v>66</v>
      </c>
      <c r="N109" s="67" t="s">
        <v>1204</v>
      </c>
      <c r="O109" s="67">
        <v>84450965</v>
      </c>
      <c r="P109" s="64">
        <v>28</v>
      </c>
      <c r="Q109" s="71">
        <v>45670</v>
      </c>
      <c r="R109" s="67">
        <v>5573604000</v>
      </c>
      <c r="S109" s="71">
        <v>45677</v>
      </c>
      <c r="T109" s="68">
        <v>15739800</v>
      </c>
      <c r="U109" s="64" t="s">
        <v>65</v>
      </c>
      <c r="V109" s="68">
        <v>85466528</v>
      </c>
      <c r="W109" s="107" t="s">
        <v>1205</v>
      </c>
      <c r="X109" s="69">
        <v>45677</v>
      </c>
      <c r="Y109" s="69">
        <v>45677</v>
      </c>
      <c r="Z109" s="69" t="s">
        <v>73</v>
      </c>
      <c r="AA109" s="69">
        <v>45808</v>
      </c>
      <c r="AB109" s="92">
        <f t="shared" si="6"/>
        <v>131</v>
      </c>
      <c r="AC109" s="64">
        <v>0</v>
      </c>
      <c r="AD109" s="64">
        <v>0</v>
      </c>
      <c r="AE109" s="64">
        <v>0</v>
      </c>
      <c r="AF109" s="70" t="s">
        <v>73</v>
      </c>
      <c r="AG109" s="92">
        <f t="shared" si="7"/>
        <v>0</v>
      </c>
      <c r="AH109" s="64">
        <v>0</v>
      </c>
      <c r="AI109" s="68">
        <v>0</v>
      </c>
      <c r="AJ109" s="64" t="s">
        <v>73</v>
      </c>
      <c r="AK109" s="71" t="s">
        <v>73</v>
      </c>
      <c r="AL109" s="64">
        <v>0</v>
      </c>
      <c r="AM109" s="71" t="s">
        <v>73</v>
      </c>
      <c r="AN109" s="71" t="s">
        <v>73</v>
      </c>
      <c r="AO109" s="71" t="s">
        <v>73</v>
      </c>
      <c r="AP109" s="92">
        <f t="shared" si="8"/>
        <v>0</v>
      </c>
      <c r="AQ109" s="92">
        <f t="shared" si="9"/>
        <v>15739800</v>
      </c>
      <c r="AR109" s="64" t="s">
        <v>65</v>
      </c>
      <c r="AS109" s="68">
        <v>15739800</v>
      </c>
      <c r="AT109" s="64" t="s">
        <v>215</v>
      </c>
      <c r="AU109" s="68">
        <v>0</v>
      </c>
      <c r="AV109" s="72" t="s">
        <v>73</v>
      </c>
      <c r="AW109" s="171">
        <v>5323800</v>
      </c>
      <c r="AX109" s="74">
        <f t="shared" si="10"/>
        <v>10416000</v>
      </c>
      <c r="AY109" s="75">
        <f t="shared" si="11"/>
        <v>0.3382380970533298</v>
      </c>
      <c r="AZ109" s="76">
        <v>0.3382380970533298</v>
      </c>
      <c r="BA109" s="72" t="s">
        <v>73</v>
      </c>
      <c r="BB109" s="64" t="s">
        <v>123</v>
      </c>
      <c r="BC109" s="67" t="s">
        <v>1206</v>
      </c>
      <c r="BD109" s="63" t="s">
        <v>65</v>
      </c>
      <c r="BE109" s="63" t="s">
        <v>65</v>
      </c>
    </row>
    <row r="110" spans="2:57" x14ac:dyDescent="0.25">
      <c r="B110" s="63">
        <v>2025</v>
      </c>
      <c r="C110" s="63">
        <v>891780111</v>
      </c>
      <c r="D110" s="63" t="s">
        <v>63</v>
      </c>
      <c r="E110" s="64" t="s">
        <v>1207</v>
      </c>
      <c r="F110" s="64" t="s">
        <v>1208</v>
      </c>
      <c r="G110" s="64">
        <v>0</v>
      </c>
      <c r="H110" s="64" t="s">
        <v>71</v>
      </c>
      <c r="I110" s="63" t="s">
        <v>64</v>
      </c>
      <c r="J110" s="65" t="s">
        <v>81</v>
      </c>
      <c r="K110" s="67" t="s">
        <v>1209</v>
      </c>
      <c r="L110" s="68">
        <v>13110000</v>
      </c>
      <c r="M110" s="63" t="s">
        <v>66</v>
      </c>
      <c r="N110" s="67" t="s">
        <v>1210</v>
      </c>
      <c r="O110" s="67">
        <v>39047351</v>
      </c>
      <c r="P110" s="64">
        <v>28</v>
      </c>
      <c r="Q110" s="71">
        <v>45670</v>
      </c>
      <c r="R110" s="67">
        <v>5573604000</v>
      </c>
      <c r="S110" s="71">
        <v>45677</v>
      </c>
      <c r="T110" s="68">
        <v>13110000</v>
      </c>
      <c r="U110" s="64" t="s">
        <v>65</v>
      </c>
      <c r="V110" s="68">
        <v>57441846</v>
      </c>
      <c r="W110" s="107" t="s">
        <v>1188</v>
      </c>
      <c r="X110" s="69">
        <v>45677</v>
      </c>
      <c r="Y110" s="69">
        <v>45677</v>
      </c>
      <c r="Z110" s="69" t="s">
        <v>73</v>
      </c>
      <c r="AA110" s="69">
        <v>45808</v>
      </c>
      <c r="AB110" s="92">
        <f t="shared" si="6"/>
        <v>131</v>
      </c>
      <c r="AC110" s="64">
        <v>0</v>
      </c>
      <c r="AD110" s="64">
        <v>0</v>
      </c>
      <c r="AE110" s="64">
        <v>0</v>
      </c>
      <c r="AF110" s="70" t="s">
        <v>73</v>
      </c>
      <c r="AG110" s="92">
        <f t="shared" si="7"/>
        <v>0</v>
      </c>
      <c r="AH110" s="64">
        <v>0</v>
      </c>
      <c r="AI110" s="68">
        <v>0</v>
      </c>
      <c r="AJ110" s="64" t="s">
        <v>73</v>
      </c>
      <c r="AK110" s="71" t="s">
        <v>73</v>
      </c>
      <c r="AL110" s="64">
        <v>0</v>
      </c>
      <c r="AM110" s="71" t="s">
        <v>73</v>
      </c>
      <c r="AN110" s="71" t="s">
        <v>73</v>
      </c>
      <c r="AO110" s="71" t="s">
        <v>73</v>
      </c>
      <c r="AP110" s="92">
        <f t="shared" si="8"/>
        <v>0</v>
      </c>
      <c r="AQ110" s="92">
        <f t="shared" si="9"/>
        <v>13110000</v>
      </c>
      <c r="AR110" s="64" t="s">
        <v>65</v>
      </c>
      <c r="AS110" s="68">
        <v>13110000</v>
      </c>
      <c r="AT110" s="64" t="s">
        <v>215</v>
      </c>
      <c r="AU110" s="68">
        <v>0</v>
      </c>
      <c r="AV110" s="72" t="s">
        <v>73</v>
      </c>
      <c r="AW110" s="171">
        <v>4560000</v>
      </c>
      <c r="AX110" s="74">
        <f t="shared" si="10"/>
        <v>8550000</v>
      </c>
      <c r="AY110" s="75">
        <f t="shared" si="11"/>
        <v>0.34782608695652173</v>
      </c>
      <c r="AZ110" s="76">
        <v>0.34782608695652173</v>
      </c>
      <c r="BA110" s="72" t="s">
        <v>73</v>
      </c>
      <c r="BB110" s="64" t="s">
        <v>123</v>
      </c>
      <c r="BC110" s="67" t="s">
        <v>1211</v>
      </c>
      <c r="BD110" s="63" t="s">
        <v>65</v>
      </c>
      <c r="BE110" s="63" t="s">
        <v>65</v>
      </c>
    </row>
    <row r="111" spans="2:57" x14ac:dyDescent="0.25">
      <c r="B111" s="63">
        <v>2025</v>
      </c>
      <c r="C111" s="63">
        <v>891780111</v>
      </c>
      <c r="D111" s="63" t="s">
        <v>63</v>
      </c>
      <c r="E111" s="64" t="s">
        <v>1212</v>
      </c>
      <c r="F111" s="64" t="s">
        <v>1213</v>
      </c>
      <c r="G111" s="64">
        <v>0</v>
      </c>
      <c r="H111" s="64" t="s">
        <v>71</v>
      </c>
      <c r="I111" s="63" t="s">
        <v>64</v>
      </c>
      <c r="J111" s="65" t="s">
        <v>81</v>
      </c>
      <c r="K111" s="67" t="s">
        <v>1214</v>
      </c>
      <c r="L111" s="68">
        <v>15739800</v>
      </c>
      <c r="M111" s="63" t="s">
        <v>66</v>
      </c>
      <c r="N111" s="67" t="s">
        <v>1215</v>
      </c>
      <c r="O111" s="67">
        <v>17805883</v>
      </c>
      <c r="P111" s="64">
        <v>28</v>
      </c>
      <c r="Q111" s="71">
        <v>45670</v>
      </c>
      <c r="R111" s="67">
        <v>5573604000</v>
      </c>
      <c r="S111" s="71">
        <v>45677</v>
      </c>
      <c r="T111" s="68">
        <v>15739800</v>
      </c>
      <c r="U111" s="64" t="s">
        <v>65</v>
      </c>
      <c r="V111" s="68">
        <v>85449357</v>
      </c>
      <c r="W111" s="107" t="s">
        <v>837</v>
      </c>
      <c r="X111" s="69">
        <v>45677</v>
      </c>
      <c r="Y111" s="69">
        <v>45677</v>
      </c>
      <c r="Z111" s="69" t="s">
        <v>73</v>
      </c>
      <c r="AA111" s="69">
        <v>45808</v>
      </c>
      <c r="AB111" s="92">
        <f t="shared" si="6"/>
        <v>131</v>
      </c>
      <c r="AC111" s="64">
        <v>0</v>
      </c>
      <c r="AD111" s="64">
        <v>0</v>
      </c>
      <c r="AE111" s="64">
        <v>0</v>
      </c>
      <c r="AF111" s="70" t="s">
        <v>73</v>
      </c>
      <c r="AG111" s="92">
        <f t="shared" si="7"/>
        <v>0</v>
      </c>
      <c r="AH111" s="64">
        <v>0</v>
      </c>
      <c r="AI111" s="68">
        <v>0</v>
      </c>
      <c r="AJ111" s="64" t="s">
        <v>73</v>
      </c>
      <c r="AK111" s="71" t="s">
        <v>73</v>
      </c>
      <c r="AL111" s="64">
        <v>0</v>
      </c>
      <c r="AM111" s="71" t="s">
        <v>73</v>
      </c>
      <c r="AN111" s="71" t="s">
        <v>73</v>
      </c>
      <c r="AO111" s="71" t="s">
        <v>73</v>
      </c>
      <c r="AP111" s="92">
        <f t="shared" si="8"/>
        <v>0</v>
      </c>
      <c r="AQ111" s="92">
        <f t="shared" si="9"/>
        <v>15739800</v>
      </c>
      <c r="AR111" s="64" t="s">
        <v>65</v>
      </c>
      <c r="AS111" s="68">
        <v>15739800</v>
      </c>
      <c r="AT111" s="64" t="s">
        <v>215</v>
      </c>
      <c r="AU111" s="68">
        <v>0</v>
      </c>
      <c r="AV111" s="72" t="s">
        <v>73</v>
      </c>
      <c r="AW111" s="171">
        <v>3472000</v>
      </c>
      <c r="AX111" s="74">
        <f t="shared" si="10"/>
        <v>12267800</v>
      </c>
      <c r="AY111" s="75">
        <f t="shared" si="11"/>
        <v>0.2205873009822234</v>
      </c>
      <c r="AZ111" s="76">
        <v>0.2205873009822234</v>
      </c>
      <c r="BA111" s="72" t="s">
        <v>73</v>
      </c>
      <c r="BB111" s="64" t="s">
        <v>123</v>
      </c>
      <c r="BC111" s="67" t="s">
        <v>1216</v>
      </c>
      <c r="BD111" s="63" t="s">
        <v>65</v>
      </c>
      <c r="BE111" s="63" t="s">
        <v>65</v>
      </c>
    </row>
    <row r="112" spans="2:57" x14ac:dyDescent="0.25">
      <c r="B112" s="63">
        <v>2025</v>
      </c>
      <c r="C112" s="63">
        <v>891780111</v>
      </c>
      <c r="D112" s="63" t="s">
        <v>63</v>
      </c>
      <c r="E112" s="64" t="s">
        <v>1217</v>
      </c>
      <c r="F112" s="64" t="s">
        <v>1218</v>
      </c>
      <c r="G112" s="64">
        <v>0</v>
      </c>
      <c r="H112" s="64" t="s">
        <v>71</v>
      </c>
      <c r="I112" s="63" t="s">
        <v>64</v>
      </c>
      <c r="J112" s="65" t="s">
        <v>81</v>
      </c>
      <c r="K112" s="67" t="s">
        <v>1219</v>
      </c>
      <c r="L112" s="68">
        <v>29140000</v>
      </c>
      <c r="M112" s="63" t="s">
        <v>66</v>
      </c>
      <c r="N112" s="67" t="s">
        <v>1220</v>
      </c>
      <c r="O112" s="67">
        <v>19601307</v>
      </c>
      <c r="P112" s="64">
        <v>28</v>
      </c>
      <c r="Q112" s="71">
        <v>45670</v>
      </c>
      <c r="R112" s="67">
        <v>5573604000</v>
      </c>
      <c r="S112" s="71">
        <v>45677</v>
      </c>
      <c r="T112" s="68">
        <v>29140000</v>
      </c>
      <c r="U112" s="64" t="s">
        <v>65</v>
      </c>
      <c r="V112" s="68">
        <v>84452087</v>
      </c>
      <c r="W112" s="107" t="s">
        <v>733</v>
      </c>
      <c r="X112" s="69">
        <v>45677</v>
      </c>
      <c r="Y112" s="69">
        <v>45677</v>
      </c>
      <c r="Z112" s="69" t="s">
        <v>73</v>
      </c>
      <c r="AA112" s="69">
        <v>45808</v>
      </c>
      <c r="AB112" s="92">
        <f t="shared" si="6"/>
        <v>131</v>
      </c>
      <c r="AC112" s="64">
        <v>0</v>
      </c>
      <c r="AD112" s="64">
        <v>0</v>
      </c>
      <c r="AE112" s="64">
        <v>0</v>
      </c>
      <c r="AF112" s="70" t="s">
        <v>73</v>
      </c>
      <c r="AG112" s="92">
        <f t="shared" si="7"/>
        <v>0</v>
      </c>
      <c r="AH112" s="64">
        <v>0</v>
      </c>
      <c r="AI112" s="68">
        <v>0</v>
      </c>
      <c r="AJ112" s="64" t="s">
        <v>73</v>
      </c>
      <c r="AK112" s="71" t="s">
        <v>73</v>
      </c>
      <c r="AL112" s="64">
        <v>0</v>
      </c>
      <c r="AM112" s="71" t="s">
        <v>73</v>
      </c>
      <c r="AN112" s="71" t="s">
        <v>73</v>
      </c>
      <c r="AO112" s="71" t="s">
        <v>73</v>
      </c>
      <c r="AP112" s="92">
        <f t="shared" si="8"/>
        <v>0</v>
      </c>
      <c r="AQ112" s="92">
        <f t="shared" si="9"/>
        <v>29140000</v>
      </c>
      <c r="AR112" s="64" t="s">
        <v>65</v>
      </c>
      <c r="AS112" s="68">
        <v>29140000</v>
      </c>
      <c r="AT112" s="64" t="s">
        <v>215</v>
      </c>
      <c r="AU112" s="68">
        <v>0</v>
      </c>
      <c r="AV112" s="72" t="s">
        <v>73</v>
      </c>
      <c r="AW112" s="171">
        <v>10540000</v>
      </c>
      <c r="AX112" s="74">
        <f t="shared" si="10"/>
        <v>18600000</v>
      </c>
      <c r="AY112" s="75">
        <f t="shared" si="11"/>
        <v>0.36170212765957449</v>
      </c>
      <c r="AZ112" s="76">
        <v>0.36170212765957449</v>
      </c>
      <c r="BA112" s="72" t="s">
        <v>73</v>
      </c>
      <c r="BB112" s="64" t="s">
        <v>123</v>
      </c>
      <c r="BC112" s="67" t="s">
        <v>1221</v>
      </c>
      <c r="BD112" s="63" t="s">
        <v>65</v>
      </c>
      <c r="BE112" s="63" t="s">
        <v>65</v>
      </c>
    </row>
    <row r="113" spans="2:57" x14ac:dyDescent="0.25">
      <c r="B113" s="63">
        <v>2025</v>
      </c>
      <c r="C113" s="63">
        <v>891780111</v>
      </c>
      <c r="D113" s="63" t="s">
        <v>63</v>
      </c>
      <c r="E113" s="64" t="s">
        <v>1222</v>
      </c>
      <c r="F113" s="64" t="s">
        <v>1223</v>
      </c>
      <c r="G113" s="64">
        <v>0</v>
      </c>
      <c r="H113" s="64" t="s">
        <v>71</v>
      </c>
      <c r="I113" s="63" t="s">
        <v>64</v>
      </c>
      <c r="J113" s="65" t="s">
        <v>81</v>
      </c>
      <c r="K113" s="67" t="s">
        <v>1224</v>
      </c>
      <c r="L113" s="68">
        <v>10200000</v>
      </c>
      <c r="M113" s="63" t="s">
        <v>66</v>
      </c>
      <c r="N113" s="67" t="s">
        <v>1225</v>
      </c>
      <c r="O113" s="67">
        <v>1082887356</v>
      </c>
      <c r="P113" s="64">
        <v>27</v>
      </c>
      <c r="Q113" s="71">
        <v>45670</v>
      </c>
      <c r="R113" s="67">
        <v>2494141000</v>
      </c>
      <c r="S113" s="71">
        <v>45677</v>
      </c>
      <c r="T113" s="68">
        <v>10200000</v>
      </c>
      <c r="U113" s="64" t="s">
        <v>65</v>
      </c>
      <c r="V113" s="68">
        <v>85466528</v>
      </c>
      <c r="W113" s="107" t="s">
        <v>1205</v>
      </c>
      <c r="X113" s="69">
        <v>45677</v>
      </c>
      <c r="Y113" s="69">
        <v>45677</v>
      </c>
      <c r="Z113" s="69" t="s">
        <v>73</v>
      </c>
      <c r="AA113" s="69">
        <v>45808</v>
      </c>
      <c r="AB113" s="92">
        <f t="shared" si="6"/>
        <v>131</v>
      </c>
      <c r="AC113" s="64">
        <v>0</v>
      </c>
      <c r="AD113" s="64">
        <v>0</v>
      </c>
      <c r="AE113" s="64">
        <v>0</v>
      </c>
      <c r="AF113" s="70" t="s">
        <v>73</v>
      </c>
      <c r="AG113" s="92">
        <f t="shared" si="7"/>
        <v>0</v>
      </c>
      <c r="AH113" s="64">
        <v>1</v>
      </c>
      <c r="AI113" s="68">
        <v>9000000</v>
      </c>
      <c r="AJ113" s="69">
        <v>45688</v>
      </c>
      <c r="AK113" s="71">
        <v>45688</v>
      </c>
      <c r="AL113" s="64">
        <v>0</v>
      </c>
      <c r="AM113" s="71" t="s">
        <v>73</v>
      </c>
      <c r="AN113" s="71" t="s">
        <v>73</v>
      </c>
      <c r="AO113" s="71" t="s">
        <v>73</v>
      </c>
      <c r="AP113" s="92">
        <f t="shared" si="8"/>
        <v>0</v>
      </c>
      <c r="AQ113" s="92">
        <f t="shared" si="9"/>
        <v>1200000</v>
      </c>
      <c r="AR113" s="64" t="s">
        <v>65</v>
      </c>
      <c r="AS113" s="68">
        <v>1200000</v>
      </c>
      <c r="AT113" s="64" t="s">
        <v>215</v>
      </c>
      <c r="AU113" s="68">
        <v>0</v>
      </c>
      <c r="AV113" s="72" t="s">
        <v>73</v>
      </c>
      <c r="AW113" s="171">
        <v>1200000</v>
      </c>
      <c r="AX113" s="74">
        <f t="shared" si="10"/>
        <v>0</v>
      </c>
      <c r="AY113" s="75">
        <f t="shared" si="11"/>
        <v>1</v>
      </c>
      <c r="AZ113" s="76">
        <v>1</v>
      </c>
      <c r="BA113" s="71">
        <v>45709</v>
      </c>
      <c r="BB113" s="64" t="s">
        <v>1226</v>
      </c>
      <c r="BC113" s="67" t="s">
        <v>1227</v>
      </c>
      <c r="BD113" s="63" t="s">
        <v>65</v>
      </c>
      <c r="BE113" s="63" t="s">
        <v>65</v>
      </c>
    </row>
    <row r="114" spans="2:57" x14ac:dyDescent="0.25">
      <c r="B114" s="63">
        <v>2025</v>
      </c>
      <c r="C114" s="63">
        <v>891780111</v>
      </c>
      <c r="D114" s="63" t="s">
        <v>63</v>
      </c>
      <c r="E114" s="64" t="s">
        <v>1228</v>
      </c>
      <c r="F114" s="64" t="s">
        <v>1229</v>
      </c>
      <c r="G114" s="64">
        <v>0</v>
      </c>
      <c r="H114" s="64" t="s">
        <v>71</v>
      </c>
      <c r="I114" s="63" t="s">
        <v>64</v>
      </c>
      <c r="J114" s="65" t="s">
        <v>81</v>
      </c>
      <c r="K114" s="67" t="s">
        <v>1230</v>
      </c>
      <c r="L114" s="68">
        <v>16549900</v>
      </c>
      <c r="M114" s="63" t="s">
        <v>66</v>
      </c>
      <c r="N114" s="67" t="s">
        <v>1231</v>
      </c>
      <c r="O114" s="67">
        <v>1083554776</v>
      </c>
      <c r="P114" s="64">
        <v>28</v>
      </c>
      <c r="Q114" s="71">
        <v>45670</v>
      </c>
      <c r="R114" s="67">
        <v>5573604000</v>
      </c>
      <c r="S114" s="71">
        <v>45677</v>
      </c>
      <c r="T114" s="68">
        <v>16549900</v>
      </c>
      <c r="U114" s="64" t="s">
        <v>65</v>
      </c>
      <c r="V114" s="68">
        <v>85465146</v>
      </c>
      <c r="W114" s="107" t="s">
        <v>1173</v>
      </c>
      <c r="X114" s="69">
        <v>45677</v>
      </c>
      <c r="Y114" s="69">
        <v>45677</v>
      </c>
      <c r="Z114" s="69" t="s">
        <v>73</v>
      </c>
      <c r="AA114" s="69">
        <v>45808</v>
      </c>
      <c r="AB114" s="92">
        <f t="shared" si="6"/>
        <v>131</v>
      </c>
      <c r="AC114" s="64">
        <v>0</v>
      </c>
      <c r="AD114" s="64">
        <v>0</v>
      </c>
      <c r="AE114" s="64">
        <v>0</v>
      </c>
      <c r="AF114" s="70" t="s">
        <v>73</v>
      </c>
      <c r="AG114" s="92">
        <f t="shared" si="7"/>
        <v>0</v>
      </c>
      <c r="AH114" s="64">
        <v>0</v>
      </c>
      <c r="AI114" s="68">
        <v>0</v>
      </c>
      <c r="AJ114" s="64" t="s">
        <v>73</v>
      </c>
      <c r="AK114" s="71" t="s">
        <v>73</v>
      </c>
      <c r="AL114" s="64">
        <v>0</v>
      </c>
      <c r="AM114" s="71" t="s">
        <v>73</v>
      </c>
      <c r="AN114" s="71" t="s">
        <v>73</v>
      </c>
      <c r="AO114" s="71" t="s">
        <v>73</v>
      </c>
      <c r="AP114" s="92">
        <f t="shared" si="8"/>
        <v>0</v>
      </c>
      <c r="AQ114" s="92">
        <f t="shared" si="9"/>
        <v>16549900</v>
      </c>
      <c r="AR114" s="64" t="s">
        <v>65</v>
      </c>
      <c r="AS114" s="68">
        <v>16549900</v>
      </c>
      <c r="AT114" s="64" t="s">
        <v>215</v>
      </c>
      <c r="AU114" s="68">
        <v>0</v>
      </c>
      <c r="AV114" s="72" t="s">
        <v>73</v>
      </c>
      <c r="AW114" s="171">
        <v>3472000</v>
      </c>
      <c r="AX114" s="74">
        <f t="shared" si="10"/>
        <v>13077900</v>
      </c>
      <c r="AY114" s="75">
        <f t="shared" si="11"/>
        <v>0.20978978724946978</v>
      </c>
      <c r="AZ114" s="76">
        <v>0.20978978724946978</v>
      </c>
      <c r="BA114" s="72" t="s">
        <v>73</v>
      </c>
      <c r="BB114" s="64" t="s">
        <v>123</v>
      </c>
      <c r="BC114" s="67" t="s">
        <v>1232</v>
      </c>
      <c r="BD114" s="63" t="s">
        <v>65</v>
      </c>
      <c r="BE114" s="63" t="s">
        <v>65</v>
      </c>
    </row>
    <row r="115" spans="2:57" x14ac:dyDescent="0.25">
      <c r="B115" s="63">
        <v>2025</v>
      </c>
      <c r="C115" s="63">
        <v>891780111</v>
      </c>
      <c r="D115" s="63" t="s">
        <v>63</v>
      </c>
      <c r="E115" s="64" t="s">
        <v>1233</v>
      </c>
      <c r="F115" s="64" t="s">
        <v>1234</v>
      </c>
      <c r="G115" s="64">
        <v>0</v>
      </c>
      <c r="H115" s="64" t="s">
        <v>71</v>
      </c>
      <c r="I115" s="63" t="s">
        <v>64</v>
      </c>
      <c r="J115" s="65" t="s">
        <v>81</v>
      </c>
      <c r="K115" s="67" t="s">
        <v>1235</v>
      </c>
      <c r="L115" s="68">
        <v>11500000</v>
      </c>
      <c r="M115" s="63" t="s">
        <v>66</v>
      </c>
      <c r="N115" s="67" t="s">
        <v>1236</v>
      </c>
      <c r="O115" s="67">
        <v>1083014411</v>
      </c>
      <c r="P115" s="64">
        <v>28</v>
      </c>
      <c r="Q115" s="71">
        <v>45670</v>
      </c>
      <c r="R115" s="67">
        <v>5573604000</v>
      </c>
      <c r="S115" s="71">
        <v>45677</v>
      </c>
      <c r="T115" s="68">
        <v>11500000</v>
      </c>
      <c r="U115" s="64" t="s">
        <v>65</v>
      </c>
      <c r="V115" s="68">
        <v>1082870070</v>
      </c>
      <c r="W115" s="107" t="s">
        <v>1237</v>
      </c>
      <c r="X115" s="69">
        <v>45677</v>
      </c>
      <c r="Y115" s="69">
        <v>45677</v>
      </c>
      <c r="Z115" s="69" t="s">
        <v>73</v>
      </c>
      <c r="AA115" s="69">
        <v>45777</v>
      </c>
      <c r="AB115" s="92">
        <f t="shared" si="6"/>
        <v>100</v>
      </c>
      <c r="AC115" s="64">
        <v>0</v>
      </c>
      <c r="AD115" s="64">
        <v>0</v>
      </c>
      <c r="AE115" s="64">
        <v>0</v>
      </c>
      <c r="AF115" s="70" t="s">
        <v>73</v>
      </c>
      <c r="AG115" s="92">
        <f t="shared" si="7"/>
        <v>0</v>
      </c>
      <c r="AH115" s="64">
        <v>0</v>
      </c>
      <c r="AI115" s="68">
        <v>0</v>
      </c>
      <c r="AJ115" s="64" t="s">
        <v>73</v>
      </c>
      <c r="AK115" s="71" t="s">
        <v>73</v>
      </c>
      <c r="AL115" s="64">
        <v>0</v>
      </c>
      <c r="AM115" s="71" t="s">
        <v>73</v>
      </c>
      <c r="AN115" s="71" t="s">
        <v>73</v>
      </c>
      <c r="AO115" s="71" t="s">
        <v>73</v>
      </c>
      <c r="AP115" s="92">
        <f t="shared" si="8"/>
        <v>0</v>
      </c>
      <c r="AQ115" s="92">
        <f t="shared" si="9"/>
        <v>11500000</v>
      </c>
      <c r="AR115" s="64" t="s">
        <v>65</v>
      </c>
      <c r="AS115" s="68">
        <v>11500000</v>
      </c>
      <c r="AT115" s="64" t="s">
        <v>215</v>
      </c>
      <c r="AU115" s="68">
        <v>0</v>
      </c>
      <c r="AV115" s="72" t="s">
        <v>73</v>
      </c>
      <c r="AW115" s="171">
        <v>5750000</v>
      </c>
      <c r="AX115" s="74">
        <f t="shared" si="10"/>
        <v>5750000</v>
      </c>
      <c r="AY115" s="75">
        <f t="shared" si="11"/>
        <v>0.5</v>
      </c>
      <c r="AZ115" s="76">
        <v>0.5</v>
      </c>
      <c r="BA115" s="72" t="s">
        <v>73</v>
      </c>
      <c r="BB115" s="64" t="s">
        <v>123</v>
      </c>
      <c r="BC115" s="67" t="s">
        <v>1238</v>
      </c>
      <c r="BD115" s="63" t="s">
        <v>65</v>
      </c>
      <c r="BE115" s="63" t="s">
        <v>65</v>
      </c>
    </row>
    <row r="116" spans="2:57" x14ac:dyDescent="0.25">
      <c r="B116" s="63">
        <v>2025</v>
      </c>
      <c r="C116" s="63">
        <v>891780111</v>
      </c>
      <c r="D116" s="63" t="s">
        <v>63</v>
      </c>
      <c r="E116" s="64" t="s">
        <v>1239</v>
      </c>
      <c r="F116" s="64" t="s">
        <v>1240</v>
      </c>
      <c r="G116" s="64">
        <v>0</v>
      </c>
      <c r="H116" s="64" t="s">
        <v>71</v>
      </c>
      <c r="I116" s="63" t="s">
        <v>64</v>
      </c>
      <c r="J116" s="65" t="s">
        <v>81</v>
      </c>
      <c r="K116" s="67" t="s">
        <v>1241</v>
      </c>
      <c r="L116" s="68">
        <v>15739800</v>
      </c>
      <c r="M116" s="63" t="s">
        <v>66</v>
      </c>
      <c r="N116" s="67" t="s">
        <v>1242</v>
      </c>
      <c r="O116" s="67">
        <v>57461691</v>
      </c>
      <c r="P116" s="64">
        <v>28</v>
      </c>
      <c r="Q116" s="71">
        <v>45670</v>
      </c>
      <c r="R116" s="67">
        <v>5573604000</v>
      </c>
      <c r="S116" s="71">
        <v>45677</v>
      </c>
      <c r="T116" s="68">
        <v>15739800</v>
      </c>
      <c r="U116" s="64" t="s">
        <v>65</v>
      </c>
      <c r="V116" s="68">
        <v>32697737</v>
      </c>
      <c r="W116" s="107" t="s">
        <v>1194</v>
      </c>
      <c r="X116" s="69">
        <v>45677</v>
      </c>
      <c r="Y116" s="69">
        <v>45677</v>
      </c>
      <c r="Z116" s="69" t="s">
        <v>73</v>
      </c>
      <c r="AA116" s="69">
        <v>45808</v>
      </c>
      <c r="AB116" s="92">
        <f t="shared" si="6"/>
        <v>131</v>
      </c>
      <c r="AC116" s="64">
        <v>0</v>
      </c>
      <c r="AD116" s="64">
        <v>0</v>
      </c>
      <c r="AE116" s="64">
        <v>0</v>
      </c>
      <c r="AF116" s="70" t="s">
        <v>73</v>
      </c>
      <c r="AG116" s="92">
        <f t="shared" si="7"/>
        <v>0</v>
      </c>
      <c r="AH116" s="64">
        <v>0</v>
      </c>
      <c r="AI116" s="68">
        <v>0</v>
      </c>
      <c r="AJ116" s="64" t="s">
        <v>73</v>
      </c>
      <c r="AK116" s="71" t="s">
        <v>73</v>
      </c>
      <c r="AL116" s="64">
        <v>0</v>
      </c>
      <c r="AM116" s="71" t="s">
        <v>73</v>
      </c>
      <c r="AN116" s="71" t="s">
        <v>73</v>
      </c>
      <c r="AO116" s="71" t="s">
        <v>73</v>
      </c>
      <c r="AP116" s="92">
        <f t="shared" si="8"/>
        <v>0</v>
      </c>
      <c r="AQ116" s="92">
        <f t="shared" si="9"/>
        <v>15739800</v>
      </c>
      <c r="AR116" s="64" t="s">
        <v>65</v>
      </c>
      <c r="AS116" s="68">
        <v>15739800</v>
      </c>
      <c r="AT116" s="64" t="s">
        <v>215</v>
      </c>
      <c r="AU116" s="68">
        <v>0</v>
      </c>
      <c r="AV116" s="72" t="s">
        <v>73</v>
      </c>
      <c r="AW116" s="171">
        <v>3472000</v>
      </c>
      <c r="AX116" s="74">
        <f t="shared" si="10"/>
        <v>12267800</v>
      </c>
      <c r="AY116" s="75">
        <f t="shared" si="11"/>
        <v>0.2205873009822234</v>
      </c>
      <c r="AZ116" s="76">
        <v>0.2205873009822234</v>
      </c>
      <c r="BA116" s="72" t="s">
        <v>73</v>
      </c>
      <c r="BB116" s="64" t="s">
        <v>123</v>
      </c>
      <c r="BC116" s="67" t="s">
        <v>1243</v>
      </c>
      <c r="BD116" s="63" t="s">
        <v>65</v>
      </c>
      <c r="BE116" s="63" t="s">
        <v>65</v>
      </c>
    </row>
    <row r="117" spans="2:57" x14ac:dyDescent="0.25">
      <c r="B117" s="63">
        <v>2025</v>
      </c>
      <c r="C117" s="63">
        <v>891780111</v>
      </c>
      <c r="D117" s="63" t="s">
        <v>63</v>
      </c>
      <c r="E117" s="64" t="s">
        <v>1244</v>
      </c>
      <c r="F117" s="64" t="s">
        <v>1245</v>
      </c>
      <c r="G117" s="64">
        <v>0</v>
      </c>
      <c r="H117" s="64" t="s">
        <v>71</v>
      </c>
      <c r="I117" s="63" t="s">
        <v>64</v>
      </c>
      <c r="J117" s="65" t="s">
        <v>81</v>
      </c>
      <c r="K117" s="67" t="s">
        <v>1246</v>
      </c>
      <c r="L117" s="68">
        <v>13110000</v>
      </c>
      <c r="M117" s="63" t="s">
        <v>66</v>
      </c>
      <c r="N117" s="67" t="s">
        <v>1247</v>
      </c>
      <c r="O117" s="67">
        <v>32801897</v>
      </c>
      <c r="P117" s="64">
        <v>28</v>
      </c>
      <c r="Q117" s="71">
        <v>45670</v>
      </c>
      <c r="R117" s="67">
        <v>5573604000</v>
      </c>
      <c r="S117" s="71">
        <v>45678</v>
      </c>
      <c r="T117" s="68">
        <v>13110000</v>
      </c>
      <c r="U117" s="64" t="s">
        <v>65</v>
      </c>
      <c r="V117" s="68">
        <v>57441846</v>
      </c>
      <c r="W117" s="107" t="s">
        <v>1188</v>
      </c>
      <c r="X117" s="69">
        <v>45678</v>
      </c>
      <c r="Y117" s="69">
        <v>45678</v>
      </c>
      <c r="Z117" s="69" t="s">
        <v>73</v>
      </c>
      <c r="AA117" s="69">
        <v>45808</v>
      </c>
      <c r="AB117" s="92">
        <f t="shared" si="6"/>
        <v>130</v>
      </c>
      <c r="AC117" s="64">
        <v>0</v>
      </c>
      <c r="AD117" s="64">
        <v>0</v>
      </c>
      <c r="AE117" s="64">
        <v>0</v>
      </c>
      <c r="AF117" s="70" t="s">
        <v>73</v>
      </c>
      <c r="AG117" s="92">
        <f t="shared" si="7"/>
        <v>0</v>
      </c>
      <c r="AH117" s="64">
        <v>0</v>
      </c>
      <c r="AI117" s="68">
        <v>0</v>
      </c>
      <c r="AJ117" s="64" t="s">
        <v>73</v>
      </c>
      <c r="AK117" s="71" t="s">
        <v>73</v>
      </c>
      <c r="AL117" s="64">
        <v>0</v>
      </c>
      <c r="AM117" s="71" t="s">
        <v>73</v>
      </c>
      <c r="AN117" s="71" t="s">
        <v>73</v>
      </c>
      <c r="AO117" s="71" t="s">
        <v>73</v>
      </c>
      <c r="AP117" s="92">
        <f t="shared" si="8"/>
        <v>0</v>
      </c>
      <c r="AQ117" s="92">
        <f t="shared" si="9"/>
        <v>13110000</v>
      </c>
      <c r="AR117" s="64" t="s">
        <v>65</v>
      </c>
      <c r="AS117" s="68">
        <v>13110000</v>
      </c>
      <c r="AT117" s="64" t="s">
        <v>215</v>
      </c>
      <c r="AU117" s="68">
        <v>0</v>
      </c>
      <c r="AV117" s="72" t="s">
        <v>73</v>
      </c>
      <c r="AW117" s="171">
        <v>4560000</v>
      </c>
      <c r="AX117" s="74">
        <f t="shared" si="10"/>
        <v>8550000</v>
      </c>
      <c r="AY117" s="75">
        <f t="shared" si="11"/>
        <v>0.34782608695652173</v>
      </c>
      <c r="AZ117" s="76">
        <v>0.34782608695652173</v>
      </c>
      <c r="BA117" s="72" t="s">
        <v>73</v>
      </c>
      <c r="BB117" s="64" t="s">
        <v>123</v>
      </c>
      <c r="BC117" s="67" t="s">
        <v>1248</v>
      </c>
      <c r="BD117" s="63" t="s">
        <v>65</v>
      </c>
      <c r="BE117" s="63" t="s">
        <v>65</v>
      </c>
    </row>
    <row r="118" spans="2:57" x14ac:dyDescent="0.25">
      <c r="B118" s="63">
        <v>2025</v>
      </c>
      <c r="C118" s="63">
        <v>891780111</v>
      </c>
      <c r="D118" s="63" t="s">
        <v>63</v>
      </c>
      <c r="E118" s="64" t="s">
        <v>1249</v>
      </c>
      <c r="F118" s="64" t="s">
        <v>1250</v>
      </c>
      <c r="G118" s="64">
        <v>0</v>
      </c>
      <c r="H118" s="64" t="s">
        <v>71</v>
      </c>
      <c r="I118" s="63" t="s">
        <v>64</v>
      </c>
      <c r="J118" s="65" t="s">
        <v>81</v>
      </c>
      <c r="K118" s="67" t="s">
        <v>1251</v>
      </c>
      <c r="L118" s="68">
        <v>17167800</v>
      </c>
      <c r="M118" s="63" t="s">
        <v>66</v>
      </c>
      <c r="N118" s="67" t="s">
        <v>1252</v>
      </c>
      <c r="O118" s="67">
        <v>1082964829</v>
      </c>
      <c r="P118" s="64">
        <v>28</v>
      </c>
      <c r="Q118" s="71">
        <v>45670</v>
      </c>
      <c r="R118" s="67">
        <v>5573604000</v>
      </c>
      <c r="S118" s="71">
        <v>45678</v>
      </c>
      <c r="T118" s="68">
        <v>17167800</v>
      </c>
      <c r="U118" s="64" t="s">
        <v>65</v>
      </c>
      <c r="V118" s="68">
        <v>85152695</v>
      </c>
      <c r="W118" s="107" t="s">
        <v>1152</v>
      </c>
      <c r="X118" s="69">
        <v>45678</v>
      </c>
      <c r="Y118" s="69">
        <v>45678</v>
      </c>
      <c r="Z118" s="69" t="s">
        <v>73</v>
      </c>
      <c r="AA118" s="69">
        <v>45808</v>
      </c>
      <c r="AB118" s="92">
        <f t="shared" si="6"/>
        <v>130</v>
      </c>
      <c r="AC118" s="64">
        <v>0</v>
      </c>
      <c r="AD118" s="64">
        <v>0</v>
      </c>
      <c r="AE118" s="64">
        <v>0</v>
      </c>
      <c r="AF118" s="70" t="s">
        <v>73</v>
      </c>
      <c r="AG118" s="92">
        <f t="shared" si="7"/>
        <v>0</v>
      </c>
      <c r="AH118" s="64">
        <v>0</v>
      </c>
      <c r="AI118" s="68">
        <v>0</v>
      </c>
      <c r="AJ118" s="64" t="s">
        <v>73</v>
      </c>
      <c r="AK118" s="71" t="s">
        <v>73</v>
      </c>
      <c r="AL118" s="64">
        <v>0</v>
      </c>
      <c r="AM118" s="71" t="s">
        <v>73</v>
      </c>
      <c r="AN118" s="71" t="s">
        <v>73</v>
      </c>
      <c r="AO118" s="71" t="s">
        <v>73</v>
      </c>
      <c r="AP118" s="92">
        <f t="shared" si="8"/>
        <v>0</v>
      </c>
      <c r="AQ118" s="92">
        <f t="shared" si="9"/>
        <v>17167800</v>
      </c>
      <c r="AR118" s="64" t="s">
        <v>65</v>
      </c>
      <c r="AS118" s="68">
        <v>17167800</v>
      </c>
      <c r="AT118" s="64" t="s">
        <v>215</v>
      </c>
      <c r="AU118" s="68">
        <v>0</v>
      </c>
      <c r="AV118" s="72" t="s">
        <v>73</v>
      </c>
      <c r="AW118" s="171">
        <v>3787000</v>
      </c>
      <c r="AX118" s="74">
        <f t="shared" si="10"/>
        <v>13380800</v>
      </c>
      <c r="AY118" s="75">
        <f t="shared" si="11"/>
        <v>0.22058737869732872</v>
      </c>
      <c r="AZ118" s="76">
        <v>0.22058737869732872</v>
      </c>
      <c r="BA118" s="72" t="s">
        <v>73</v>
      </c>
      <c r="BB118" s="64" t="s">
        <v>123</v>
      </c>
      <c r="BC118" s="67" t="s">
        <v>1253</v>
      </c>
      <c r="BD118" s="63" t="s">
        <v>65</v>
      </c>
      <c r="BE118" s="63" t="s">
        <v>65</v>
      </c>
    </row>
    <row r="119" spans="2:57" x14ac:dyDescent="0.25">
      <c r="B119" s="63">
        <v>2025</v>
      </c>
      <c r="C119" s="63">
        <v>891780111</v>
      </c>
      <c r="D119" s="63" t="s">
        <v>63</v>
      </c>
      <c r="E119" s="64" t="s">
        <v>1254</v>
      </c>
      <c r="F119" s="64" t="s">
        <v>1255</v>
      </c>
      <c r="G119" s="64">
        <v>0</v>
      </c>
      <c r="H119" s="64" t="s">
        <v>71</v>
      </c>
      <c r="I119" s="63" t="s">
        <v>64</v>
      </c>
      <c r="J119" s="65" t="s">
        <v>81</v>
      </c>
      <c r="K119" s="67" t="s">
        <v>1256</v>
      </c>
      <c r="L119" s="68">
        <v>19040000</v>
      </c>
      <c r="M119" s="63" t="s">
        <v>66</v>
      </c>
      <c r="N119" s="67" t="s">
        <v>1257</v>
      </c>
      <c r="O119" s="67">
        <v>1151937991</v>
      </c>
      <c r="P119" s="64">
        <v>28</v>
      </c>
      <c r="Q119" s="71">
        <v>45670</v>
      </c>
      <c r="R119" s="67">
        <v>5573604000</v>
      </c>
      <c r="S119" s="71">
        <v>45678</v>
      </c>
      <c r="T119" s="68">
        <v>19040000</v>
      </c>
      <c r="U119" s="64" t="s">
        <v>65</v>
      </c>
      <c r="V119" s="68">
        <v>85467461</v>
      </c>
      <c r="W119" s="107" t="s">
        <v>915</v>
      </c>
      <c r="X119" s="69">
        <v>45678</v>
      </c>
      <c r="Y119" s="69">
        <v>45678</v>
      </c>
      <c r="Z119" s="69" t="s">
        <v>73</v>
      </c>
      <c r="AA119" s="69">
        <v>45808</v>
      </c>
      <c r="AB119" s="92">
        <f t="shared" si="6"/>
        <v>130</v>
      </c>
      <c r="AC119" s="64">
        <v>0</v>
      </c>
      <c r="AD119" s="64">
        <v>0</v>
      </c>
      <c r="AE119" s="64">
        <v>0</v>
      </c>
      <c r="AF119" s="70" t="s">
        <v>73</v>
      </c>
      <c r="AG119" s="92">
        <f t="shared" si="7"/>
        <v>0</v>
      </c>
      <c r="AH119" s="64">
        <v>0</v>
      </c>
      <c r="AI119" s="68">
        <v>0</v>
      </c>
      <c r="AJ119" s="64" t="s">
        <v>73</v>
      </c>
      <c r="AK119" s="71" t="s">
        <v>73</v>
      </c>
      <c r="AL119" s="64">
        <v>0</v>
      </c>
      <c r="AM119" s="71" t="s">
        <v>73</v>
      </c>
      <c r="AN119" s="71" t="s">
        <v>73</v>
      </c>
      <c r="AO119" s="71" t="s">
        <v>73</v>
      </c>
      <c r="AP119" s="92">
        <f t="shared" si="8"/>
        <v>0</v>
      </c>
      <c r="AQ119" s="92">
        <f t="shared" si="9"/>
        <v>19040000</v>
      </c>
      <c r="AR119" s="64" t="s">
        <v>65</v>
      </c>
      <c r="AS119" s="68">
        <v>19040000</v>
      </c>
      <c r="AT119" s="64" t="s">
        <v>215</v>
      </c>
      <c r="AU119" s="68">
        <v>0</v>
      </c>
      <c r="AV119" s="72" t="s">
        <v>73</v>
      </c>
      <c r="AW119" s="171">
        <v>4200000</v>
      </c>
      <c r="AX119" s="74">
        <f t="shared" si="10"/>
        <v>14840000</v>
      </c>
      <c r="AY119" s="75">
        <f t="shared" si="11"/>
        <v>0.22058823529411764</v>
      </c>
      <c r="AZ119" s="76">
        <v>0.22058823529411764</v>
      </c>
      <c r="BA119" s="72" t="s">
        <v>73</v>
      </c>
      <c r="BB119" s="64" t="s">
        <v>123</v>
      </c>
      <c r="BC119" s="67" t="s">
        <v>1258</v>
      </c>
      <c r="BD119" s="63" t="s">
        <v>65</v>
      </c>
      <c r="BE119" s="63" t="s">
        <v>65</v>
      </c>
    </row>
    <row r="120" spans="2:57" x14ac:dyDescent="0.25">
      <c r="B120" s="63">
        <v>2025</v>
      </c>
      <c r="C120" s="63">
        <v>891780111</v>
      </c>
      <c r="D120" s="63" t="s">
        <v>63</v>
      </c>
      <c r="E120" s="64" t="s">
        <v>1259</v>
      </c>
      <c r="F120" s="64" t="s">
        <v>1260</v>
      </c>
      <c r="G120" s="64">
        <v>0</v>
      </c>
      <c r="H120" s="64" t="s">
        <v>71</v>
      </c>
      <c r="I120" s="63" t="s">
        <v>64</v>
      </c>
      <c r="J120" s="65" t="s">
        <v>81</v>
      </c>
      <c r="K120" s="67" t="s">
        <v>1261</v>
      </c>
      <c r="L120" s="68">
        <v>15739800</v>
      </c>
      <c r="M120" s="63" t="s">
        <v>66</v>
      </c>
      <c r="N120" s="67" t="s">
        <v>1262</v>
      </c>
      <c r="O120" s="67">
        <v>75035405</v>
      </c>
      <c r="P120" s="64">
        <v>28</v>
      </c>
      <c r="Q120" s="71">
        <v>45670</v>
      </c>
      <c r="R120" s="67">
        <v>5573604000</v>
      </c>
      <c r="S120" s="71">
        <v>45678</v>
      </c>
      <c r="T120" s="68">
        <v>15739800</v>
      </c>
      <c r="U120" s="64" t="s">
        <v>65</v>
      </c>
      <c r="V120" s="68">
        <v>85152695</v>
      </c>
      <c r="W120" s="107" t="s">
        <v>1152</v>
      </c>
      <c r="X120" s="69">
        <v>45678</v>
      </c>
      <c r="Y120" s="69">
        <v>45678</v>
      </c>
      <c r="Z120" s="69" t="s">
        <v>73</v>
      </c>
      <c r="AA120" s="69">
        <v>45808</v>
      </c>
      <c r="AB120" s="92">
        <f t="shared" si="6"/>
        <v>130</v>
      </c>
      <c r="AC120" s="64">
        <v>0</v>
      </c>
      <c r="AD120" s="64">
        <v>0</v>
      </c>
      <c r="AE120" s="64">
        <v>0</v>
      </c>
      <c r="AF120" s="70" t="s">
        <v>73</v>
      </c>
      <c r="AG120" s="92">
        <f t="shared" si="7"/>
        <v>0</v>
      </c>
      <c r="AH120" s="64">
        <v>0</v>
      </c>
      <c r="AI120" s="68">
        <v>0</v>
      </c>
      <c r="AJ120" s="64" t="s">
        <v>73</v>
      </c>
      <c r="AK120" s="71" t="s">
        <v>73</v>
      </c>
      <c r="AL120" s="64">
        <v>0</v>
      </c>
      <c r="AM120" s="71" t="s">
        <v>73</v>
      </c>
      <c r="AN120" s="71" t="s">
        <v>73</v>
      </c>
      <c r="AO120" s="71" t="s">
        <v>73</v>
      </c>
      <c r="AP120" s="92">
        <f t="shared" si="8"/>
        <v>0</v>
      </c>
      <c r="AQ120" s="92">
        <f t="shared" si="9"/>
        <v>15739800</v>
      </c>
      <c r="AR120" s="64" t="s">
        <v>65</v>
      </c>
      <c r="AS120" s="68">
        <v>15739800</v>
      </c>
      <c r="AT120" s="64" t="s">
        <v>215</v>
      </c>
      <c r="AU120" s="68">
        <v>0</v>
      </c>
      <c r="AV120" s="72" t="s">
        <v>73</v>
      </c>
      <c r="AW120" s="171">
        <v>5323800</v>
      </c>
      <c r="AX120" s="74">
        <f t="shared" si="10"/>
        <v>10416000</v>
      </c>
      <c r="AY120" s="75">
        <f t="shared" si="11"/>
        <v>0.3382380970533298</v>
      </c>
      <c r="AZ120" s="76">
        <v>0.3382380970533298</v>
      </c>
      <c r="BA120" s="72" t="s">
        <v>73</v>
      </c>
      <c r="BB120" s="64" t="s">
        <v>123</v>
      </c>
      <c r="BC120" s="67" t="s">
        <v>1263</v>
      </c>
      <c r="BD120" s="63" t="s">
        <v>65</v>
      </c>
      <c r="BE120" s="63" t="s">
        <v>65</v>
      </c>
    </row>
    <row r="121" spans="2:57" x14ac:dyDescent="0.25">
      <c r="B121" s="63">
        <v>2025</v>
      </c>
      <c r="C121" s="63">
        <v>891780111</v>
      </c>
      <c r="D121" s="63" t="s">
        <v>63</v>
      </c>
      <c r="E121" s="64" t="s">
        <v>1264</v>
      </c>
      <c r="F121" s="64" t="s">
        <v>1265</v>
      </c>
      <c r="G121" s="64">
        <v>0</v>
      </c>
      <c r="H121" s="64" t="s">
        <v>71</v>
      </c>
      <c r="I121" s="63" t="s">
        <v>64</v>
      </c>
      <c r="J121" s="65" t="s">
        <v>81</v>
      </c>
      <c r="K121" s="67" t="s">
        <v>1266</v>
      </c>
      <c r="L121" s="68">
        <v>14307200</v>
      </c>
      <c r="M121" s="63" t="s">
        <v>66</v>
      </c>
      <c r="N121" s="67" t="s">
        <v>1267</v>
      </c>
      <c r="O121" s="67">
        <v>1082946247</v>
      </c>
      <c r="P121" s="64">
        <v>28</v>
      </c>
      <c r="Q121" s="71">
        <v>45670</v>
      </c>
      <c r="R121" s="67">
        <v>5573604000</v>
      </c>
      <c r="S121" s="71">
        <v>45678</v>
      </c>
      <c r="T121" s="68">
        <v>14307200</v>
      </c>
      <c r="U121" s="64" t="s">
        <v>65</v>
      </c>
      <c r="V121" s="68">
        <v>85152695</v>
      </c>
      <c r="W121" s="107" t="s">
        <v>1152</v>
      </c>
      <c r="X121" s="69">
        <v>45678</v>
      </c>
      <c r="Y121" s="69">
        <v>45678</v>
      </c>
      <c r="Z121" s="69" t="s">
        <v>73</v>
      </c>
      <c r="AA121" s="69">
        <v>45808</v>
      </c>
      <c r="AB121" s="92">
        <f t="shared" si="6"/>
        <v>130</v>
      </c>
      <c r="AC121" s="64">
        <v>0</v>
      </c>
      <c r="AD121" s="64">
        <v>0</v>
      </c>
      <c r="AE121" s="64">
        <v>0</v>
      </c>
      <c r="AF121" s="70" t="s">
        <v>73</v>
      </c>
      <c r="AG121" s="92">
        <f t="shared" si="7"/>
        <v>0</v>
      </c>
      <c r="AH121" s="64">
        <v>0</v>
      </c>
      <c r="AI121" s="68">
        <v>0</v>
      </c>
      <c r="AJ121" s="64" t="s">
        <v>73</v>
      </c>
      <c r="AK121" s="71" t="s">
        <v>73</v>
      </c>
      <c r="AL121" s="64">
        <v>0</v>
      </c>
      <c r="AM121" s="71" t="s">
        <v>73</v>
      </c>
      <c r="AN121" s="71" t="s">
        <v>73</v>
      </c>
      <c r="AO121" s="71" t="s">
        <v>73</v>
      </c>
      <c r="AP121" s="92">
        <f t="shared" si="8"/>
        <v>0</v>
      </c>
      <c r="AQ121" s="92">
        <f t="shared" si="9"/>
        <v>14307200</v>
      </c>
      <c r="AR121" s="64" t="s">
        <v>65</v>
      </c>
      <c r="AS121" s="68">
        <v>14307200</v>
      </c>
      <c r="AT121" s="64" t="s">
        <v>215</v>
      </c>
      <c r="AU121" s="68">
        <v>0</v>
      </c>
      <c r="AV121" s="72" t="s">
        <v>73</v>
      </c>
      <c r="AW121" s="171">
        <v>4839200</v>
      </c>
      <c r="AX121" s="74">
        <f t="shared" si="10"/>
        <v>9468000</v>
      </c>
      <c r="AY121" s="75">
        <f t="shared" si="11"/>
        <v>0.33823529411764708</v>
      </c>
      <c r="AZ121" s="76">
        <v>0.33823529411764708</v>
      </c>
      <c r="BA121" s="72" t="s">
        <v>73</v>
      </c>
      <c r="BB121" s="64" t="s">
        <v>123</v>
      </c>
      <c r="BC121" s="67" t="s">
        <v>1268</v>
      </c>
      <c r="BD121" s="63" t="s">
        <v>65</v>
      </c>
      <c r="BE121" s="63" t="s">
        <v>65</v>
      </c>
    </row>
    <row r="122" spans="2:57" x14ac:dyDescent="0.25">
      <c r="B122" s="63">
        <v>2025</v>
      </c>
      <c r="C122" s="63">
        <v>891780111</v>
      </c>
      <c r="D122" s="63" t="s">
        <v>63</v>
      </c>
      <c r="E122" s="64" t="s">
        <v>1269</v>
      </c>
      <c r="F122" s="64" t="s">
        <v>1270</v>
      </c>
      <c r="G122" s="64">
        <v>0</v>
      </c>
      <c r="H122" s="64" t="s">
        <v>71</v>
      </c>
      <c r="I122" s="63" t="s">
        <v>64</v>
      </c>
      <c r="J122" s="65" t="s">
        <v>81</v>
      </c>
      <c r="K122" s="67" t="s">
        <v>1271</v>
      </c>
      <c r="L122" s="68">
        <v>9825000</v>
      </c>
      <c r="M122" s="63" t="s">
        <v>66</v>
      </c>
      <c r="N122" s="67" t="s">
        <v>1272</v>
      </c>
      <c r="O122" s="67">
        <v>36506829</v>
      </c>
      <c r="P122" s="64">
        <v>27</v>
      </c>
      <c r="Q122" s="71">
        <v>45670</v>
      </c>
      <c r="R122" s="67">
        <v>2494141000</v>
      </c>
      <c r="S122" s="71">
        <v>45678</v>
      </c>
      <c r="T122" s="68">
        <v>9825000</v>
      </c>
      <c r="U122" s="64" t="s">
        <v>65</v>
      </c>
      <c r="V122" s="68">
        <v>8742360</v>
      </c>
      <c r="W122" s="107" t="s">
        <v>1273</v>
      </c>
      <c r="X122" s="69">
        <v>45678</v>
      </c>
      <c r="Y122" s="69">
        <v>45678</v>
      </c>
      <c r="Z122" s="69" t="s">
        <v>73</v>
      </c>
      <c r="AA122" s="69">
        <v>45808</v>
      </c>
      <c r="AB122" s="92">
        <f t="shared" si="6"/>
        <v>130</v>
      </c>
      <c r="AC122" s="64">
        <v>0</v>
      </c>
      <c r="AD122" s="64">
        <v>0</v>
      </c>
      <c r="AE122" s="64">
        <v>0</v>
      </c>
      <c r="AF122" s="70" t="s">
        <v>73</v>
      </c>
      <c r="AG122" s="92">
        <f t="shared" si="7"/>
        <v>0</v>
      </c>
      <c r="AH122" s="64">
        <v>0</v>
      </c>
      <c r="AI122" s="68">
        <v>0</v>
      </c>
      <c r="AJ122" s="64" t="s">
        <v>73</v>
      </c>
      <c r="AK122" s="71" t="s">
        <v>73</v>
      </c>
      <c r="AL122" s="64">
        <v>0</v>
      </c>
      <c r="AM122" s="71" t="s">
        <v>73</v>
      </c>
      <c r="AN122" s="71" t="s">
        <v>73</v>
      </c>
      <c r="AO122" s="71" t="s">
        <v>73</v>
      </c>
      <c r="AP122" s="92">
        <f t="shared" si="8"/>
        <v>0</v>
      </c>
      <c r="AQ122" s="92">
        <f t="shared" si="9"/>
        <v>9825000</v>
      </c>
      <c r="AR122" s="64" t="s">
        <v>65</v>
      </c>
      <c r="AS122" s="68">
        <v>9825000</v>
      </c>
      <c r="AT122" s="64" t="s">
        <v>215</v>
      </c>
      <c r="AU122" s="68">
        <v>0</v>
      </c>
      <c r="AV122" s="72" t="s">
        <v>73</v>
      </c>
      <c r="AW122" s="171">
        <v>2250000</v>
      </c>
      <c r="AX122" s="74">
        <f t="shared" si="10"/>
        <v>7575000</v>
      </c>
      <c r="AY122" s="75">
        <f t="shared" si="11"/>
        <v>0.22900763358778625</v>
      </c>
      <c r="AZ122" s="76">
        <v>0.22900763358778625</v>
      </c>
      <c r="BA122" s="72" t="s">
        <v>73</v>
      </c>
      <c r="BB122" s="64" t="s">
        <v>123</v>
      </c>
      <c r="BC122" s="67" t="s">
        <v>1274</v>
      </c>
      <c r="BD122" s="63" t="s">
        <v>65</v>
      </c>
      <c r="BE122" s="63" t="s">
        <v>65</v>
      </c>
    </row>
    <row r="123" spans="2:57" x14ac:dyDescent="0.25">
      <c r="B123" s="63">
        <v>2025</v>
      </c>
      <c r="C123" s="63">
        <v>891780111</v>
      </c>
      <c r="D123" s="63" t="s">
        <v>63</v>
      </c>
      <c r="E123" s="64" t="s">
        <v>1275</v>
      </c>
      <c r="F123" s="64" t="s">
        <v>1276</v>
      </c>
      <c r="G123" s="64">
        <v>0</v>
      </c>
      <c r="H123" s="64" t="s">
        <v>71</v>
      </c>
      <c r="I123" s="63" t="s">
        <v>64</v>
      </c>
      <c r="J123" s="65" t="s">
        <v>81</v>
      </c>
      <c r="K123" s="67" t="s">
        <v>1277</v>
      </c>
      <c r="L123" s="68">
        <v>16536600</v>
      </c>
      <c r="M123" s="63" t="s">
        <v>66</v>
      </c>
      <c r="N123" s="67" t="s">
        <v>1278</v>
      </c>
      <c r="O123" s="67">
        <v>57295586</v>
      </c>
      <c r="P123" s="64">
        <v>28</v>
      </c>
      <c r="Q123" s="71">
        <v>45670</v>
      </c>
      <c r="R123" s="67">
        <v>5573604000</v>
      </c>
      <c r="S123" s="71">
        <v>45678</v>
      </c>
      <c r="T123" s="68">
        <v>16536600</v>
      </c>
      <c r="U123" s="64" t="s">
        <v>65</v>
      </c>
      <c r="V123" s="68">
        <v>1082889541</v>
      </c>
      <c r="W123" s="107" t="s">
        <v>1141</v>
      </c>
      <c r="X123" s="69">
        <v>45678</v>
      </c>
      <c r="Y123" s="69">
        <v>45678</v>
      </c>
      <c r="Z123" s="69" t="s">
        <v>73</v>
      </c>
      <c r="AA123" s="69">
        <v>45808</v>
      </c>
      <c r="AB123" s="92">
        <f t="shared" si="6"/>
        <v>130</v>
      </c>
      <c r="AC123" s="64">
        <v>0</v>
      </c>
      <c r="AD123" s="64">
        <v>0</v>
      </c>
      <c r="AE123" s="64">
        <v>0</v>
      </c>
      <c r="AF123" s="70" t="s">
        <v>73</v>
      </c>
      <c r="AG123" s="92">
        <f t="shared" si="7"/>
        <v>0</v>
      </c>
      <c r="AH123" s="64">
        <v>0</v>
      </c>
      <c r="AI123" s="68">
        <v>0</v>
      </c>
      <c r="AJ123" s="64" t="s">
        <v>73</v>
      </c>
      <c r="AK123" s="71" t="s">
        <v>73</v>
      </c>
      <c r="AL123" s="64">
        <v>0</v>
      </c>
      <c r="AM123" s="71" t="s">
        <v>73</v>
      </c>
      <c r="AN123" s="71" t="s">
        <v>73</v>
      </c>
      <c r="AO123" s="71" t="s">
        <v>73</v>
      </c>
      <c r="AP123" s="92">
        <f t="shared" si="8"/>
        <v>0</v>
      </c>
      <c r="AQ123" s="92">
        <f t="shared" si="9"/>
        <v>16536600</v>
      </c>
      <c r="AR123" s="64" t="s">
        <v>65</v>
      </c>
      <c r="AS123" s="68">
        <v>16536600</v>
      </c>
      <c r="AT123" s="64" t="s">
        <v>215</v>
      </c>
      <c r="AU123" s="68">
        <v>0</v>
      </c>
      <c r="AV123" s="72" t="s">
        <v>73</v>
      </c>
      <c r="AW123" s="171">
        <v>5175600</v>
      </c>
      <c r="AX123" s="74">
        <f t="shared" si="10"/>
        <v>11361000</v>
      </c>
      <c r="AY123" s="75">
        <f t="shared" si="11"/>
        <v>0.31297848408983708</v>
      </c>
      <c r="AZ123" s="76">
        <v>0.31297848408983708</v>
      </c>
      <c r="BA123" s="72" t="s">
        <v>73</v>
      </c>
      <c r="BB123" s="64" t="s">
        <v>123</v>
      </c>
      <c r="BC123" s="67" t="s">
        <v>1279</v>
      </c>
      <c r="BD123" s="63" t="s">
        <v>65</v>
      </c>
      <c r="BE123" s="63" t="s">
        <v>65</v>
      </c>
    </row>
    <row r="124" spans="2:57" x14ac:dyDescent="0.25">
      <c r="B124" s="63">
        <v>2025</v>
      </c>
      <c r="C124" s="63">
        <v>891780111</v>
      </c>
      <c r="D124" s="63" t="s">
        <v>63</v>
      </c>
      <c r="E124" s="64" t="s">
        <v>1280</v>
      </c>
      <c r="F124" s="64" t="s">
        <v>1281</v>
      </c>
      <c r="G124" s="64">
        <v>0</v>
      </c>
      <c r="H124" s="64" t="s">
        <v>71</v>
      </c>
      <c r="I124" s="63" t="s">
        <v>64</v>
      </c>
      <c r="J124" s="65" t="s">
        <v>81</v>
      </c>
      <c r="K124" s="67" t="s">
        <v>1282</v>
      </c>
      <c r="L124" s="68">
        <v>24890000</v>
      </c>
      <c r="M124" s="63" t="s">
        <v>66</v>
      </c>
      <c r="N124" s="67" t="s">
        <v>1283</v>
      </c>
      <c r="O124" s="67">
        <v>63315351</v>
      </c>
      <c r="P124" s="64">
        <v>28</v>
      </c>
      <c r="Q124" s="71">
        <v>45670</v>
      </c>
      <c r="R124" s="67">
        <v>5573604000</v>
      </c>
      <c r="S124" s="71">
        <v>45678</v>
      </c>
      <c r="T124" s="68">
        <v>24890000</v>
      </c>
      <c r="U124" s="64" t="s">
        <v>65</v>
      </c>
      <c r="V124" s="68">
        <v>45691169</v>
      </c>
      <c r="W124" s="107" t="s">
        <v>1284</v>
      </c>
      <c r="X124" s="69">
        <v>45678</v>
      </c>
      <c r="Y124" s="69">
        <v>45678</v>
      </c>
      <c r="Z124" s="69" t="s">
        <v>73</v>
      </c>
      <c r="AA124" s="69">
        <v>45808</v>
      </c>
      <c r="AB124" s="92">
        <f t="shared" si="6"/>
        <v>130</v>
      </c>
      <c r="AC124" s="64">
        <v>1</v>
      </c>
      <c r="AD124" s="64">
        <v>4000000</v>
      </c>
      <c r="AE124" s="64">
        <v>0</v>
      </c>
      <c r="AF124" s="70" t="s">
        <v>73</v>
      </c>
      <c r="AG124" s="92">
        <f t="shared" si="7"/>
        <v>0</v>
      </c>
      <c r="AH124" s="64">
        <v>0</v>
      </c>
      <c r="AI124" s="68">
        <v>0</v>
      </c>
      <c r="AJ124" s="64" t="s">
        <v>73</v>
      </c>
      <c r="AK124" s="71" t="s">
        <v>73</v>
      </c>
      <c r="AL124" s="64">
        <v>0</v>
      </c>
      <c r="AM124" s="71" t="s">
        <v>73</v>
      </c>
      <c r="AN124" s="71" t="s">
        <v>73</v>
      </c>
      <c r="AO124" s="71" t="s">
        <v>73</v>
      </c>
      <c r="AP124" s="92">
        <f t="shared" si="8"/>
        <v>0</v>
      </c>
      <c r="AQ124" s="92">
        <f t="shared" si="9"/>
        <v>28890000</v>
      </c>
      <c r="AR124" s="64" t="s">
        <v>65</v>
      </c>
      <c r="AS124" s="68">
        <v>28890000</v>
      </c>
      <c r="AT124" s="64" t="s">
        <v>215</v>
      </c>
      <c r="AU124" s="68">
        <v>0</v>
      </c>
      <c r="AV124" s="72" t="s">
        <v>73</v>
      </c>
      <c r="AW124" s="171">
        <v>8790000</v>
      </c>
      <c r="AX124" s="74">
        <f t="shared" si="10"/>
        <v>20100000</v>
      </c>
      <c r="AY124" s="75">
        <f t="shared" si="11"/>
        <v>0.30425752855659399</v>
      </c>
      <c r="AZ124" s="76">
        <v>0.30425752855659399</v>
      </c>
      <c r="BA124" s="72" t="s">
        <v>73</v>
      </c>
      <c r="BB124" s="64" t="s">
        <v>123</v>
      </c>
      <c r="BC124" s="67" t="s">
        <v>1285</v>
      </c>
      <c r="BD124" s="63" t="s">
        <v>65</v>
      </c>
      <c r="BE124" s="63" t="s">
        <v>65</v>
      </c>
    </row>
    <row r="125" spans="2:57" x14ac:dyDescent="0.25">
      <c r="B125" s="63">
        <v>2025</v>
      </c>
      <c r="C125" s="63">
        <v>891780111</v>
      </c>
      <c r="D125" s="63" t="s">
        <v>63</v>
      </c>
      <c r="E125" s="64" t="s">
        <v>1286</v>
      </c>
      <c r="F125" s="64" t="s">
        <v>1287</v>
      </c>
      <c r="G125" s="64">
        <v>0</v>
      </c>
      <c r="H125" s="64" t="s">
        <v>71</v>
      </c>
      <c r="I125" s="63" t="s">
        <v>64</v>
      </c>
      <c r="J125" s="65" t="s">
        <v>81</v>
      </c>
      <c r="K125" s="67" t="s">
        <v>1288</v>
      </c>
      <c r="L125" s="68">
        <v>15739800</v>
      </c>
      <c r="M125" s="63" t="s">
        <v>66</v>
      </c>
      <c r="N125" s="67" t="s">
        <v>1289</v>
      </c>
      <c r="O125" s="67">
        <v>84450353</v>
      </c>
      <c r="P125" s="64">
        <v>28</v>
      </c>
      <c r="Q125" s="71">
        <v>45670</v>
      </c>
      <c r="R125" s="67">
        <v>5573604000</v>
      </c>
      <c r="S125" s="71">
        <v>45678</v>
      </c>
      <c r="T125" s="68">
        <v>15739800</v>
      </c>
      <c r="U125" s="64" t="s">
        <v>65</v>
      </c>
      <c r="V125" s="68">
        <v>85449357</v>
      </c>
      <c r="W125" s="107" t="s">
        <v>837</v>
      </c>
      <c r="X125" s="69">
        <v>45678</v>
      </c>
      <c r="Y125" s="69">
        <v>45678</v>
      </c>
      <c r="Z125" s="69" t="s">
        <v>73</v>
      </c>
      <c r="AA125" s="69">
        <v>45808</v>
      </c>
      <c r="AB125" s="92">
        <f t="shared" si="6"/>
        <v>130</v>
      </c>
      <c r="AC125" s="64">
        <v>0</v>
      </c>
      <c r="AD125" s="64">
        <v>0</v>
      </c>
      <c r="AE125" s="64">
        <v>0</v>
      </c>
      <c r="AF125" s="70" t="s">
        <v>73</v>
      </c>
      <c r="AG125" s="92">
        <f t="shared" si="7"/>
        <v>0</v>
      </c>
      <c r="AH125" s="64">
        <v>0</v>
      </c>
      <c r="AI125" s="68">
        <v>0</v>
      </c>
      <c r="AJ125" s="64" t="s">
        <v>73</v>
      </c>
      <c r="AK125" s="71" t="s">
        <v>73</v>
      </c>
      <c r="AL125" s="64">
        <v>0</v>
      </c>
      <c r="AM125" s="71" t="s">
        <v>73</v>
      </c>
      <c r="AN125" s="71" t="s">
        <v>73</v>
      </c>
      <c r="AO125" s="71" t="s">
        <v>73</v>
      </c>
      <c r="AP125" s="92">
        <f t="shared" si="8"/>
        <v>0</v>
      </c>
      <c r="AQ125" s="92">
        <f t="shared" si="9"/>
        <v>15739800</v>
      </c>
      <c r="AR125" s="64" t="s">
        <v>65</v>
      </c>
      <c r="AS125" s="68">
        <v>15739800</v>
      </c>
      <c r="AT125" s="64" t="s">
        <v>215</v>
      </c>
      <c r="AU125" s="68">
        <v>0</v>
      </c>
      <c r="AV125" s="72" t="s">
        <v>73</v>
      </c>
      <c r="AW125" s="171">
        <v>5323800</v>
      </c>
      <c r="AX125" s="74">
        <f t="shared" si="10"/>
        <v>10416000</v>
      </c>
      <c r="AY125" s="75">
        <f t="shared" si="11"/>
        <v>0.3382380970533298</v>
      </c>
      <c r="AZ125" s="76">
        <v>0.3382380970533298</v>
      </c>
      <c r="BA125" s="72" t="s">
        <v>73</v>
      </c>
      <c r="BB125" s="64" t="s">
        <v>123</v>
      </c>
      <c r="BC125" s="67" t="s">
        <v>1290</v>
      </c>
      <c r="BD125" s="63" t="s">
        <v>65</v>
      </c>
      <c r="BE125" s="63" t="s">
        <v>65</v>
      </c>
    </row>
    <row r="126" spans="2:57" x14ac:dyDescent="0.25">
      <c r="B126" s="63">
        <v>2025</v>
      </c>
      <c r="C126" s="63">
        <v>891780111</v>
      </c>
      <c r="D126" s="63" t="s">
        <v>63</v>
      </c>
      <c r="E126" s="64" t="s">
        <v>1291</v>
      </c>
      <c r="F126" s="64" t="s">
        <v>1292</v>
      </c>
      <c r="G126" s="64">
        <v>0</v>
      </c>
      <c r="H126" s="64" t="s">
        <v>71</v>
      </c>
      <c r="I126" s="63" t="s">
        <v>64</v>
      </c>
      <c r="J126" s="65" t="s">
        <v>81</v>
      </c>
      <c r="K126" s="67" t="s">
        <v>1293</v>
      </c>
      <c r="L126" s="68">
        <v>16536600</v>
      </c>
      <c r="M126" s="63" t="s">
        <v>66</v>
      </c>
      <c r="N126" s="67" t="s">
        <v>1294</v>
      </c>
      <c r="O126" s="67">
        <v>84450853</v>
      </c>
      <c r="P126" s="64">
        <v>28</v>
      </c>
      <c r="Q126" s="71">
        <v>45670</v>
      </c>
      <c r="R126" s="67">
        <v>5573604000</v>
      </c>
      <c r="S126" s="71">
        <v>45678</v>
      </c>
      <c r="T126" s="68">
        <v>16536600</v>
      </c>
      <c r="U126" s="64" t="s">
        <v>65</v>
      </c>
      <c r="V126" s="68">
        <v>45691169</v>
      </c>
      <c r="W126" s="107" t="s">
        <v>1284</v>
      </c>
      <c r="X126" s="69">
        <v>45678</v>
      </c>
      <c r="Y126" s="69">
        <v>45678</v>
      </c>
      <c r="Z126" s="69" t="s">
        <v>73</v>
      </c>
      <c r="AA126" s="69">
        <v>45808</v>
      </c>
      <c r="AB126" s="92">
        <f t="shared" si="6"/>
        <v>130</v>
      </c>
      <c r="AC126" s="64">
        <v>0</v>
      </c>
      <c r="AD126" s="64">
        <v>0</v>
      </c>
      <c r="AE126" s="64">
        <v>0</v>
      </c>
      <c r="AF126" s="70" t="s">
        <v>73</v>
      </c>
      <c r="AG126" s="92">
        <f t="shared" si="7"/>
        <v>0</v>
      </c>
      <c r="AH126" s="64">
        <v>0</v>
      </c>
      <c r="AI126" s="68">
        <v>0</v>
      </c>
      <c r="AJ126" s="64" t="s">
        <v>73</v>
      </c>
      <c r="AK126" s="71" t="s">
        <v>73</v>
      </c>
      <c r="AL126" s="64">
        <v>0</v>
      </c>
      <c r="AM126" s="71" t="s">
        <v>73</v>
      </c>
      <c r="AN126" s="71" t="s">
        <v>73</v>
      </c>
      <c r="AO126" s="71" t="s">
        <v>73</v>
      </c>
      <c r="AP126" s="92">
        <f t="shared" si="8"/>
        <v>0</v>
      </c>
      <c r="AQ126" s="92">
        <f t="shared" si="9"/>
        <v>16536600</v>
      </c>
      <c r="AR126" s="64" t="s">
        <v>65</v>
      </c>
      <c r="AS126" s="68">
        <v>16536600</v>
      </c>
      <c r="AT126" s="64" t="s">
        <v>215</v>
      </c>
      <c r="AU126" s="68">
        <v>0</v>
      </c>
      <c r="AV126" s="72" t="s">
        <v>73</v>
      </c>
      <c r="AW126" s="171">
        <v>5175600</v>
      </c>
      <c r="AX126" s="74">
        <f t="shared" si="10"/>
        <v>11361000</v>
      </c>
      <c r="AY126" s="75">
        <f t="shared" si="11"/>
        <v>0.31297848408983708</v>
      </c>
      <c r="AZ126" s="76">
        <v>0.31297848408983708</v>
      </c>
      <c r="BA126" s="72" t="s">
        <v>73</v>
      </c>
      <c r="BB126" s="64" t="s">
        <v>123</v>
      </c>
      <c r="BC126" s="67" t="s">
        <v>1295</v>
      </c>
      <c r="BD126" s="63" t="s">
        <v>65</v>
      </c>
      <c r="BE126" s="63" t="s">
        <v>65</v>
      </c>
    </row>
    <row r="127" spans="2:57" x14ac:dyDescent="0.25">
      <c r="B127" s="63">
        <v>2025</v>
      </c>
      <c r="C127" s="63">
        <v>891780111</v>
      </c>
      <c r="D127" s="63" t="s">
        <v>63</v>
      </c>
      <c r="E127" s="64" t="s">
        <v>1296</v>
      </c>
      <c r="F127" s="64" t="s">
        <v>1297</v>
      </c>
      <c r="G127" s="64">
        <v>0</v>
      </c>
      <c r="H127" s="64" t="s">
        <v>71</v>
      </c>
      <c r="I127" s="63" t="s">
        <v>64</v>
      </c>
      <c r="J127" s="65" t="s">
        <v>81</v>
      </c>
      <c r="K127" s="67" t="s">
        <v>1298</v>
      </c>
      <c r="L127" s="68">
        <v>22050000</v>
      </c>
      <c r="M127" s="63" t="s">
        <v>66</v>
      </c>
      <c r="N127" s="67" t="s">
        <v>1299</v>
      </c>
      <c r="O127" s="67">
        <v>1004370372</v>
      </c>
      <c r="P127" s="64">
        <v>28</v>
      </c>
      <c r="Q127" s="71">
        <v>45670</v>
      </c>
      <c r="R127" s="67">
        <v>5573604000</v>
      </c>
      <c r="S127" s="71">
        <v>45678</v>
      </c>
      <c r="T127" s="68">
        <v>22050000</v>
      </c>
      <c r="U127" s="64" t="s">
        <v>65</v>
      </c>
      <c r="V127" s="68">
        <v>85460304</v>
      </c>
      <c r="W127" s="107" t="s">
        <v>1300</v>
      </c>
      <c r="X127" s="69">
        <v>45678</v>
      </c>
      <c r="Y127" s="69">
        <v>45678</v>
      </c>
      <c r="Z127" s="69" t="s">
        <v>73</v>
      </c>
      <c r="AA127" s="69">
        <v>45808</v>
      </c>
      <c r="AB127" s="92">
        <f t="shared" si="6"/>
        <v>130</v>
      </c>
      <c r="AC127" s="64">
        <v>1</v>
      </c>
      <c r="AD127" s="64">
        <v>6400000</v>
      </c>
      <c r="AE127" s="64">
        <v>0</v>
      </c>
      <c r="AF127" s="70" t="s">
        <v>73</v>
      </c>
      <c r="AG127" s="92">
        <f t="shared" si="7"/>
        <v>0</v>
      </c>
      <c r="AH127" s="64">
        <v>0</v>
      </c>
      <c r="AI127" s="68">
        <v>0</v>
      </c>
      <c r="AJ127" s="64" t="s">
        <v>73</v>
      </c>
      <c r="AK127" s="71" t="s">
        <v>73</v>
      </c>
      <c r="AL127" s="64">
        <v>0</v>
      </c>
      <c r="AM127" s="71" t="s">
        <v>73</v>
      </c>
      <c r="AN127" s="71" t="s">
        <v>73</v>
      </c>
      <c r="AO127" s="71" t="s">
        <v>73</v>
      </c>
      <c r="AP127" s="92">
        <f t="shared" si="8"/>
        <v>0</v>
      </c>
      <c r="AQ127" s="92">
        <f t="shared" si="9"/>
        <v>28450000</v>
      </c>
      <c r="AR127" s="64" t="s">
        <v>65</v>
      </c>
      <c r="AS127" s="68">
        <v>28450000</v>
      </c>
      <c r="AT127" s="64" t="s">
        <v>215</v>
      </c>
      <c r="AU127" s="68">
        <v>0</v>
      </c>
      <c r="AV127" s="72" t="s">
        <v>73</v>
      </c>
      <c r="AW127" s="171">
        <v>8950000</v>
      </c>
      <c r="AX127" s="74">
        <f t="shared" si="10"/>
        <v>19500000</v>
      </c>
      <c r="AY127" s="75">
        <f t="shared" si="11"/>
        <v>0.31458699472759227</v>
      </c>
      <c r="AZ127" s="76">
        <v>0.31458699472759227</v>
      </c>
      <c r="BA127" s="72" t="s">
        <v>73</v>
      </c>
      <c r="BB127" s="64" t="s">
        <v>123</v>
      </c>
      <c r="BC127" s="67" t="s">
        <v>1301</v>
      </c>
      <c r="BD127" s="63" t="s">
        <v>65</v>
      </c>
      <c r="BE127" s="63" t="s">
        <v>65</v>
      </c>
    </row>
    <row r="128" spans="2:57" x14ac:dyDescent="0.25">
      <c r="B128" s="63">
        <v>2025</v>
      </c>
      <c r="C128" s="63">
        <v>891780111</v>
      </c>
      <c r="D128" s="63" t="s">
        <v>63</v>
      </c>
      <c r="E128" s="64" t="s">
        <v>1302</v>
      </c>
      <c r="F128" s="64" t="s">
        <v>1303</v>
      </c>
      <c r="G128" s="64">
        <v>0</v>
      </c>
      <c r="H128" s="64" t="s">
        <v>71</v>
      </c>
      <c r="I128" s="63" t="s">
        <v>64</v>
      </c>
      <c r="J128" s="65" t="s">
        <v>81</v>
      </c>
      <c r="K128" s="67" t="s">
        <v>1304</v>
      </c>
      <c r="L128" s="68">
        <v>22213400</v>
      </c>
      <c r="M128" s="63" t="s">
        <v>66</v>
      </c>
      <c r="N128" s="67" t="s">
        <v>1305</v>
      </c>
      <c r="O128" s="67">
        <v>39049050</v>
      </c>
      <c r="P128" s="64">
        <v>28</v>
      </c>
      <c r="Q128" s="71">
        <v>45670</v>
      </c>
      <c r="R128" s="67">
        <v>5573604000</v>
      </c>
      <c r="S128" s="71">
        <v>45678</v>
      </c>
      <c r="T128" s="68">
        <v>22213400</v>
      </c>
      <c r="U128" s="64" t="s">
        <v>65</v>
      </c>
      <c r="V128" s="68">
        <v>36557666</v>
      </c>
      <c r="W128" s="107" t="s">
        <v>1015</v>
      </c>
      <c r="X128" s="69">
        <v>45678</v>
      </c>
      <c r="Y128" s="69">
        <v>45678</v>
      </c>
      <c r="Z128" s="69" t="s">
        <v>73</v>
      </c>
      <c r="AA128" s="69">
        <v>45808</v>
      </c>
      <c r="AB128" s="92">
        <f t="shared" si="6"/>
        <v>130</v>
      </c>
      <c r="AC128" s="64">
        <v>0</v>
      </c>
      <c r="AD128" s="64">
        <v>0</v>
      </c>
      <c r="AE128" s="64">
        <v>0</v>
      </c>
      <c r="AF128" s="70" t="s">
        <v>73</v>
      </c>
      <c r="AG128" s="92">
        <f t="shared" si="7"/>
        <v>0</v>
      </c>
      <c r="AH128" s="64">
        <v>0</v>
      </c>
      <c r="AI128" s="68">
        <v>0</v>
      </c>
      <c r="AJ128" s="64" t="s">
        <v>73</v>
      </c>
      <c r="AK128" s="71" t="s">
        <v>73</v>
      </c>
      <c r="AL128" s="64">
        <v>0</v>
      </c>
      <c r="AM128" s="71" t="s">
        <v>73</v>
      </c>
      <c r="AN128" s="71" t="s">
        <v>73</v>
      </c>
      <c r="AO128" s="71" t="s">
        <v>73</v>
      </c>
      <c r="AP128" s="92">
        <f t="shared" si="8"/>
        <v>0</v>
      </c>
      <c r="AQ128" s="92">
        <f t="shared" si="9"/>
        <v>22213400</v>
      </c>
      <c r="AR128" s="64" t="s">
        <v>65</v>
      </c>
      <c r="AS128" s="68">
        <v>22213400</v>
      </c>
      <c r="AT128" s="64" t="s">
        <v>215</v>
      </c>
      <c r="AU128" s="68">
        <v>0</v>
      </c>
      <c r="AV128" s="72" t="s">
        <v>73</v>
      </c>
      <c r="AW128" s="171">
        <v>7513400</v>
      </c>
      <c r="AX128" s="74">
        <f t="shared" si="10"/>
        <v>14700000</v>
      </c>
      <c r="AY128" s="75">
        <f t="shared" si="11"/>
        <v>0.33823728020023952</v>
      </c>
      <c r="AZ128" s="76">
        <v>0.33823728020023952</v>
      </c>
      <c r="BA128" s="72" t="s">
        <v>73</v>
      </c>
      <c r="BB128" s="64" t="s">
        <v>123</v>
      </c>
      <c r="BC128" s="67" t="s">
        <v>1306</v>
      </c>
      <c r="BD128" s="63" t="s">
        <v>65</v>
      </c>
      <c r="BE128" s="63" t="s">
        <v>65</v>
      </c>
    </row>
    <row r="129" spans="2:57" x14ac:dyDescent="0.25">
      <c r="B129" s="63">
        <v>2025</v>
      </c>
      <c r="C129" s="63">
        <v>891780111</v>
      </c>
      <c r="D129" s="63" t="s">
        <v>63</v>
      </c>
      <c r="E129" s="64" t="s">
        <v>1307</v>
      </c>
      <c r="F129" s="64" t="s">
        <v>1308</v>
      </c>
      <c r="G129" s="64">
        <v>0</v>
      </c>
      <c r="H129" s="64" t="s">
        <v>71</v>
      </c>
      <c r="I129" s="63" t="s">
        <v>64</v>
      </c>
      <c r="J129" s="65" t="s">
        <v>81</v>
      </c>
      <c r="K129" s="67" t="s">
        <v>1309</v>
      </c>
      <c r="L129" s="68">
        <v>14517600</v>
      </c>
      <c r="M129" s="63" t="s">
        <v>66</v>
      </c>
      <c r="N129" s="67" t="s">
        <v>1310</v>
      </c>
      <c r="O129" s="67">
        <v>1102864782</v>
      </c>
      <c r="P129" s="64">
        <v>28</v>
      </c>
      <c r="Q129" s="71">
        <v>45670</v>
      </c>
      <c r="R129" s="67">
        <v>5573604000</v>
      </c>
      <c r="S129" s="71">
        <v>45678</v>
      </c>
      <c r="T129" s="68">
        <v>14517600</v>
      </c>
      <c r="U129" s="64" t="s">
        <v>65</v>
      </c>
      <c r="V129" s="68">
        <v>72221403</v>
      </c>
      <c r="W129" s="107" t="s">
        <v>1311</v>
      </c>
      <c r="X129" s="69">
        <v>45678</v>
      </c>
      <c r="Y129" s="69">
        <v>45678</v>
      </c>
      <c r="Z129" s="69" t="s">
        <v>73</v>
      </c>
      <c r="AA129" s="69">
        <v>45808</v>
      </c>
      <c r="AB129" s="92">
        <f t="shared" si="6"/>
        <v>130</v>
      </c>
      <c r="AC129" s="64">
        <v>0</v>
      </c>
      <c r="AD129" s="64">
        <v>0</v>
      </c>
      <c r="AE129" s="64">
        <v>0</v>
      </c>
      <c r="AF129" s="70" t="s">
        <v>73</v>
      </c>
      <c r="AG129" s="92">
        <f t="shared" si="7"/>
        <v>0</v>
      </c>
      <c r="AH129" s="64">
        <v>0</v>
      </c>
      <c r="AI129" s="68">
        <v>0</v>
      </c>
      <c r="AJ129" s="64" t="s">
        <v>73</v>
      </c>
      <c r="AK129" s="71" t="s">
        <v>73</v>
      </c>
      <c r="AL129" s="64">
        <v>0</v>
      </c>
      <c r="AM129" s="71" t="s">
        <v>73</v>
      </c>
      <c r="AN129" s="71" t="s">
        <v>73</v>
      </c>
      <c r="AO129" s="71" t="s">
        <v>73</v>
      </c>
      <c r="AP129" s="92">
        <f t="shared" si="8"/>
        <v>0</v>
      </c>
      <c r="AQ129" s="92">
        <f t="shared" si="9"/>
        <v>14517600</v>
      </c>
      <c r="AR129" s="64" t="s">
        <v>65</v>
      </c>
      <c r="AS129" s="68">
        <v>14517600</v>
      </c>
      <c r="AT129" s="64" t="s">
        <v>215</v>
      </c>
      <c r="AU129" s="68">
        <v>0</v>
      </c>
      <c r="AV129" s="72" t="s">
        <v>73</v>
      </c>
      <c r="AW129" s="171">
        <v>5049600</v>
      </c>
      <c r="AX129" s="74">
        <f t="shared" si="10"/>
        <v>9468000</v>
      </c>
      <c r="AY129" s="75">
        <f t="shared" si="11"/>
        <v>0.34782608695652173</v>
      </c>
      <c r="AZ129" s="76">
        <v>0.34782608695652173</v>
      </c>
      <c r="BA129" s="72" t="s">
        <v>73</v>
      </c>
      <c r="BB129" s="64" t="s">
        <v>123</v>
      </c>
      <c r="BC129" s="67" t="s">
        <v>1312</v>
      </c>
      <c r="BD129" s="63" t="s">
        <v>65</v>
      </c>
      <c r="BE129" s="63" t="s">
        <v>65</v>
      </c>
    </row>
    <row r="130" spans="2:57" x14ac:dyDescent="0.25">
      <c r="B130" s="63">
        <v>2025</v>
      </c>
      <c r="C130" s="63">
        <v>891780111</v>
      </c>
      <c r="D130" s="63" t="s">
        <v>63</v>
      </c>
      <c r="E130" s="64" t="s">
        <v>1313</v>
      </c>
      <c r="F130" s="64" t="s">
        <v>1314</v>
      </c>
      <c r="G130" s="64">
        <v>0</v>
      </c>
      <c r="H130" s="64" t="s">
        <v>71</v>
      </c>
      <c r="I130" s="63" t="s">
        <v>64</v>
      </c>
      <c r="J130" s="65" t="s">
        <v>81</v>
      </c>
      <c r="K130" s="67" t="s">
        <v>1315</v>
      </c>
      <c r="L130" s="68">
        <v>15971200</v>
      </c>
      <c r="M130" s="63" t="s">
        <v>66</v>
      </c>
      <c r="N130" s="67" t="s">
        <v>1316</v>
      </c>
      <c r="O130" s="67">
        <v>85464059</v>
      </c>
      <c r="P130" s="64">
        <v>28</v>
      </c>
      <c r="Q130" s="71">
        <v>45670</v>
      </c>
      <c r="R130" s="67">
        <v>5573604000</v>
      </c>
      <c r="S130" s="71">
        <v>45678</v>
      </c>
      <c r="T130" s="68">
        <v>15971200</v>
      </c>
      <c r="U130" s="64" t="s">
        <v>65</v>
      </c>
      <c r="V130" s="68">
        <v>57461777</v>
      </c>
      <c r="W130" s="107" t="s">
        <v>1317</v>
      </c>
      <c r="X130" s="69">
        <v>45678</v>
      </c>
      <c r="Y130" s="69">
        <v>45678</v>
      </c>
      <c r="Z130" s="69" t="s">
        <v>73</v>
      </c>
      <c r="AA130" s="69">
        <v>45808</v>
      </c>
      <c r="AB130" s="92">
        <f t="shared" si="6"/>
        <v>130</v>
      </c>
      <c r="AC130" s="64">
        <v>0</v>
      </c>
      <c r="AD130" s="64">
        <v>0</v>
      </c>
      <c r="AE130" s="64">
        <v>0</v>
      </c>
      <c r="AF130" s="70" t="s">
        <v>73</v>
      </c>
      <c r="AG130" s="92">
        <f t="shared" si="7"/>
        <v>0</v>
      </c>
      <c r="AH130" s="64">
        <v>0</v>
      </c>
      <c r="AI130" s="68">
        <v>0</v>
      </c>
      <c r="AJ130" s="64" t="s">
        <v>73</v>
      </c>
      <c r="AK130" s="71" t="s">
        <v>73</v>
      </c>
      <c r="AL130" s="64">
        <v>0</v>
      </c>
      <c r="AM130" s="71" t="s">
        <v>73</v>
      </c>
      <c r="AN130" s="71" t="s">
        <v>73</v>
      </c>
      <c r="AO130" s="71" t="s">
        <v>73</v>
      </c>
      <c r="AP130" s="92">
        <f t="shared" si="8"/>
        <v>0</v>
      </c>
      <c r="AQ130" s="92">
        <f t="shared" si="9"/>
        <v>15971200</v>
      </c>
      <c r="AR130" s="64" t="s">
        <v>65</v>
      </c>
      <c r="AS130" s="68">
        <v>15971200</v>
      </c>
      <c r="AT130" s="64" t="s">
        <v>215</v>
      </c>
      <c r="AU130" s="68">
        <v>0</v>
      </c>
      <c r="AV130" s="72" t="s">
        <v>73</v>
      </c>
      <c r="AW130" s="171">
        <v>5555200</v>
      </c>
      <c r="AX130" s="74">
        <f t="shared" si="10"/>
        <v>10416000</v>
      </c>
      <c r="AY130" s="75">
        <f t="shared" si="11"/>
        <v>0.34782608695652173</v>
      </c>
      <c r="AZ130" s="76">
        <v>0.34782608695652173</v>
      </c>
      <c r="BA130" s="72" t="s">
        <v>73</v>
      </c>
      <c r="BB130" s="64" t="s">
        <v>123</v>
      </c>
      <c r="BC130" s="67" t="s">
        <v>1318</v>
      </c>
      <c r="BD130" s="63" t="s">
        <v>65</v>
      </c>
      <c r="BE130" s="63" t="s">
        <v>65</v>
      </c>
    </row>
    <row r="131" spans="2:57" x14ac:dyDescent="0.25">
      <c r="B131" s="63">
        <v>2025</v>
      </c>
      <c r="C131" s="63">
        <v>891780111</v>
      </c>
      <c r="D131" s="63" t="s">
        <v>63</v>
      </c>
      <c r="E131" s="64" t="s">
        <v>1319</v>
      </c>
      <c r="F131" s="64" t="s">
        <v>1320</v>
      </c>
      <c r="G131" s="64">
        <v>0</v>
      </c>
      <c r="H131" s="64" t="s">
        <v>71</v>
      </c>
      <c r="I131" s="63" t="s">
        <v>64</v>
      </c>
      <c r="J131" s="65" t="s">
        <v>81</v>
      </c>
      <c r="K131" s="67" t="s">
        <v>1321</v>
      </c>
      <c r="L131" s="68">
        <v>15780000</v>
      </c>
      <c r="M131" s="63" t="s">
        <v>66</v>
      </c>
      <c r="N131" s="67" t="s">
        <v>1322</v>
      </c>
      <c r="O131" s="67">
        <v>1082919994</v>
      </c>
      <c r="P131" s="64">
        <v>28</v>
      </c>
      <c r="Q131" s="71">
        <v>45670</v>
      </c>
      <c r="R131" s="67">
        <v>5573604000</v>
      </c>
      <c r="S131" s="71">
        <v>45678</v>
      </c>
      <c r="T131" s="68">
        <v>15780000</v>
      </c>
      <c r="U131" s="64" t="s">
        <v>65</v>
      </c>
      <c r="V131" s="68">
        <v>36557666</v>
      </c>
      <c r="W131" s="107" t="s">
        <v>1015</v>
      </c>
      <c r="X131" s="69">
        <v>45678</v>
      </c>
      <c r="Y131" s="69">
        <v>45678</v>
      </c>
      <c r="Z131" s="69" t="s">
        <v>73</v>
      </c>
      <c r="AA131" s="69">
        <v>45808</v>
      </c>
      <c r="AB131" s="92">
        <f t="shared" si="6"/>
        <v>130</v>
      </c>
      <c r="AC131" s="64">
        <v>0</v>
      </c>
      <c r="AD131" s="64">
        <v>0</v>
      </c>
      <c r="AE131" s="64">
        <v>0</v>
      </c>
      <c r="AF131" s="70" t="s">
        <v>73</v>
      </c>
      <c r="AG131" s="92">
        <f t="shared" si="7"/>
        <v>0</v>
      </c>
      <c r="AH131" s="64">
        <v>0</v>
      </c>
      <c r="AI131" s="68">
        <v>0</v>
      </c>
      <c r="AJ131" s="64" t="s">
        <v>73</v>
      </c>
      <c r="AK131" s="71" t="s">
        <v>73</v>
      </c>
      <c r="AL131" s="64">
        <v>0</v>
      </c>
      <c r="AM131" s="71" t="s">
        <v>73</v>
      </c>
      <c r="AN131" s="71" t="s">
        <v>73</v>
      </c>
      <c r="AO131" s="71" t="s">
        <v>73</v>
      </c>
      <c r="AP131" s="92">
        <f t="shared" si="8"/>
        <v>0</v>
      </c>
      <c r="AQ131" s="92">
        <f t="shared" si="9"/>
        <v>15780000</v>
      </c>
      <c r="AR131" s="64" t="s">
        <v>65</v>
      </c>
      <c r="AS131" s="68">
        <v>15780000</v>
      </c>
      <c r="AT131" s="64" t="s">
        <v>215</v>
      </c>
      <c r="AU131" s="68">
        <v>0</v>
      </c>
      <c r="AV131" s="72" t="s">
        <v>73</v>
      </c>
      <c r="AW131" s="171">
        <v>6312000</v>
      </c>
      <c r="AX131" s="74">
        <f t="shared" si="10"/>
        <v>9468000</v>
      </c>
      <c r="AY131" s="75">
        <f t="shared" si="11"/>
        <v>0.4</v>
      </c>
      <c r="AZ131" s="76">
        <v>0.4</v>
      </c>
      <c r="BA131" s="72" t="s">
        <v>73</v>
      </c>
      <c r="BB131" s="64" t="s">
        <v>123</v>
      </c>
      <c r="BC131" s="67" t="s">
        <v>1323</v>
      </c>
      <c r="BD131" s="63" t="s">
        <v>65</v>
      </c>
      <c r="BE131" s="63" t="s">
        <v>65</v>
      </c>
    </row>
    <row r="132" spans="2:57" x14ac:dyDescent="0.25">
      <c r="B132" s="63">
        <v>2025</v>
      </c>
      <c r="C132" s="63">
        <v>891780111</v>
      </c>
      <c r="D132" s="63" t="s">
        <v>63</v>
      </c>
      <c r="E132" s="64" t="s">
        <v>1324</v>
      </c>
      <c r="F132" s="64" t="s">
        <v>1325</v>
      </c>
      <c r="G132" s="64">
        <v>0</v>
      </c>
      <c r="H132" s="64" t="s">
        <v>71</v>
      </c>
      <c r="I132" s="63" t="s">
        <v>64</v>
      </c>
      <c r="J132" s="65" t="s">
        <v>81</v>
      </c>
      <c r="K132" s="67" t="s">
        <v>1326</v>
      </c>
      <c r="L132" s="68">
        <v>3156000</v>
      </c>
      <c r="M132" s="63" t="s">
        <v>66</v>
      </c>
      <c r="N132" s="67" t="s">
        <v>1327</v>
      </c>
      <c r="O132" s="67">
        <v>1082992753</v>
      </c>
      <c r="P132" s="64">
        <v>28</v>
      </c>
      <c r="Q132" s="71">
        <v>45670</v>
      </c>
      <c r="R132" s="67">
        <v>5573604000</v>
      </c>
      <c r="S132" s="71">
        <v>45678</v>
      </c>
      <c r="T132" s="68">
        <v>3156000</v>
      </c>
      <c r="U132" s="64" t="s">
        <v>65</v>
      </c>
      <c r="V132" s="68">
        <v>36718996</v>
      </c>
      <c r="W132" s="107" t="s">
        <v>1328</v>
      </c>
      <c r="X132" s="69">
        <v>45678</v>
      </c>
      <c r="Y132" s="69">
        <v>45678</v>
      </c>
      <c r="Z132" s="69" t="s">
        <v>73</v>
      </c>
      <c r="AA132" s="69">
        <v>45704</v>
      </c>
      <c r="AB132" s="92">
        <f t="shared" si="6"/>
        <v>26</v>
      </c>
      <c r="AC132" s="64">
        <v>0</v>
      </c>
      <c r="AD132" s="64">
        <v>0</v>
      </c>
      <c r="AE132" s="64">
        <v>0</v>
      </c>
      <c r="AF132" s="70" t="s">
        <v>73</v>
      </c>
      <c r="AG132" s="92">
        <f t="shared" si="7"/>
        <v>0</v>
      </c>
      <c r="AH132" s="64">
        <v>0</v>
      </c>
      <c r="AI132" s="68">
        <v>0</v>
      </c>
      <c r="AJ132" s="64" t="s">
        <v>73</v>
      </c>
      <c r="AK132" s="71" t="s">
        <v>73</v>
      </c>
      <c r="AL132" s="64">
        <v>0</v>
      </c>
      <c r="AM132" s="71" t="s">
        <v>73</v>
      </c>
      <c r="AN132" s="71" t="s">
        <v>73</v>
      </c>
      <c r="AO132" s="71" t="s">
        <v>73</v>
      </c>
      <c r="AP132" s="92">
        <f t="shared" si="8"/>
        <v>0</v>
      </c>
      <c r="AQ132" s="92">
        <f t="shared" si="9"/>
        <v>3156000</v>
      </c>
      <c r="AR132" s="64" t="s">
        <v>65</v>
      </c>
      <c r="AS132" s="68">
        <v>3156000</v>
      </c>
      <c r="AT132" s="64" t="s">
        <v>215</v>
      </c>
      <c r="AU132" s="68">
        <v>0</v>
      </c>
      <c r="AV132" s="72" t="s">
        <v>73</v>
      </c>
      <c r="AW132" s="171">
        <v>3156000</v>
      </c>
      <c r="AX132" s="74">
        <f t="shared" si="10"/>
        <v>0</v>
      </c>
      <c r="AY132" s="75">
        <f t="shared" si="11"/>
        <v>1</v>
      </c>
      <c r="AZ132" s="76">
        <v>1</v>
      </c>
      <c r="BA132" s="72" t="s">
        <v>73</v>
      </c>
      <c r="BB132" s="64" t="s">
        <v>1130</v>
      </c>
      <c r="BC132" s="67" t="s">
        <v>1329</v>
      </c>
      <c r="BD132" s="63" t="s">
        <v>65</v>
      </c>
      <c r="BE132" s="63" t="s">
        <v>65</v>
      </c>
    </row>
    <row r="133" spans="2:57" x14ac:dyDescent="0.25">
      <c r="B133" s="63">
        <v>2025</v>
      </c>
      <c r="C133" s="63">
        <v>891780111</v>
      </c>
      <c r="D133" s="63" t="s">
        <v>63</v>
      </c>
      <c r="E133" s="64" t="s">
        <v>1330</v>
      </c>
      <c r="F133" s="64" t="s">
        <v>1331</v>
      </c>
      <c r="G133" s="64">
        <v>0</v>
      </c>
      <c r="H133" s="64" t="s">
        <v>71</v>
      </c>
      <c r="I133" s="63" t="s">
        <v>64</v>
      </c>
      <c r="J133" s="65" t="s">
        <v>81</v>
      </c>
      <c r="K133" s="67" t="s">
        <v>1332</v>
      </c>
      <c r="L133" s="68">
        <v>17041500</v>
      </c>
      <c r="M133" s="63" t="s">
        <v>66</v>
      </c>
      <c r="N133" s="67" t="s">
        <v>1333</v>
      </c>
      <c r="O133" s="67">
        <v>1004346912</v>
      </c>
      <c r="P133" s="64">
        <v>28</v>
      </c>
      <c r="Q133" s="71">
        <v>45670</v>
      </c>
      <c r="R133" s="67">
        <v>5573604000</v>
      </c>
      <c r="S133" s="71">
        <v>45678</v>
      </c>
      <c r="T133" s="68">
        <v>17041500</v>
      </c>
      <c r="U133" s="64" t="s">
        <v>65</v>
      </c>
      <c r="V133" s="68">
        <v>57464638</v>
      </c>
      <c r="W133" s="107" t="s">
        <v>1334</v>
      </c>
      <c r="X133" s="69">
        <v>45678</v>
      </c>
      <c r="Y133" s="69">
        <v>45678</v>
      </c>
      <c r="Z133" s="69" t="s">
        <v>73</v>
      </c>
      <c r="AA133" s="69">
        <v>45808</v>
      </c>
      <c r="AB133" s="92">
        <f t="shared" si="6"/>
        <v>130</v>
      </c>
      <c r="AC133" s="64">
        <v>0</v>
      </c>
      <c r="AD133" s="64">
        <v>0</v>
      </c>
      <c r="AE133" s="64">
        <v>0</v>
      </c>
      <c r="AF133" s="70" t="s">
        <v>73</v>
      </c>
      <c r="AG133" s="92">
        <f t="shared" si="7"/>
        <v>0</v>
      </c>
      <c r="AH133" s="64">
        <v>0</v>
      </c>
      <c r="AI133" s="68">
        <v>0</v>
      </c>
      <c r="AJ133" s="64" t="s">
        <v>73</v>
      </c>
      <c r="AK133" s="71" t="s">
        <v>73</v>
      </c>
      <c r="AL133" s="64">
        <v>0</v>
      </c>
      <c r="AM133" s="71" t="s">
        <v>73</v>
      </c>
      <c r="AN133" s="71" t="s">
        <v>73</v>
      </c>
      <c r="AO133" s="71" t="s">
        <v>73</v>
      </c>
      <c r="AP133" s="92">
        <f t="shared" si="8"/>
        <v>0</v>
      </c>
      <c r="AQ133" s="92">
        <f t="shared" si="9"/>
        <v>17041500</v>
      </c>
      <c r="AR133" s="64" t="s">
        <v>65</v>
      </c>
      <c r="AS133" s="68">
        <v>17041500</v>
      </c>
      <c r="AT133" s="64" t="s">
        <v>215</v>
      </c>
      <c r="AU133" s="68">
        <v>0</v>
      </c>
      <c r="AV133" s="72" t="s">
        <v>73</v>
      </c>
      <c r="AW133" s="171">
        <v>3787000</v>
      </c>
      <c r="AX133" s="74">
        <f t="shared" si="10"/>
        <v>13254500</v>
      </c>
      <c r="AY133" s="75">
        <f t="shared" si="11"/>
        <v>0.22222222222222221</v>
      </c>
      <c r="AZ133" s="76">
        <v>0.22222222222222221</v>
      </c>
      <c r="BA133" s="72" t="s">
        <v>73</v>
      </c>
      <c r="BB133" s="64" t="s">
        <v>123</v>
      </c>
      <c r="BC133" s="67" t="s">
        <v>1335</v>
      </c>
      <c r="BD133" s="63" t="s">
        <v>65</v>
      </c>
      <c r="BE133" s="63" t="s">
        <v>65</v>
      </c>
    </row>
    <row r="134" spans="2:57" x14ac:dyDescent="0.25">
      <c r="B134" s="63">
        <v>2025</v>
      </c>
      <c r="C134" s="63">
        <v>891780111</v>
      </c>
      <c r="D134" s="63" t="s">
        <v>63</v>
      </c>
      <c r="E134" s="64" t="s">
        <v>1336</v>
      </c>
      <c r="F134" s="64" t="s">
        <v>1337</v>
      </c>
      <c r="G134" s="64">
        <v>0</v>
      </c>
      <c r="H134" s="64" t="s">
        <v>71</v>
      </c>
      <c r="I134" s="63" t="s">
        <v>64</v>
      </c>
      <c r="J134" s="65" t="s">
        <v>81</v>
      </c>
      <c r="K134" s="67" t="s">
        <v>1338</v>
      </c>
      <c r="L134" s="68">
        <v>9825000</v>
      </c>
      <c r="M134" s="63" t="s">
        <v>66</v>
      </c>
      <c r="N134" s="67" t="s">
        <v>1339</v>
      </c>
      <c r="O134" s="67">
        <v>1082874612</v>
      </c>
      <c r="P134" s="64">
        <v>27</v>
      </c>
      <c r="Q134" s="71">
        <v>45670</v>
      </c>
      <c r="R134" s="67">
        <v>2494141000</v>
      </c>
      <c r="S134" s="71">
        <v>45678</v>
      </c>
      <c r="T134" s="68">
        <v>9825000</v>
      </c>
      <c r="U134" s="64" t="s">
        <v>65</v>
      </c>
      <c r="V134" s="68">
        <v>8742360</v>
      </c>
      <c r="W134" s="107" t="s">
        <v>1273</v>
      </c>
      <c r="X134" s="69">
        <v>45678</v>
      </c>
      <c r="Y134" s="69">
        <v>45678</v>
      </c>
      <c r="Z134" s="69" t="s">
        <v>73</v>
      </c>
      <c r="AA134" s="69">
        <v>45808</v>
      </c>
      <c r="AB134" s="92">
        <f t="shared" si="6"/>
        <v>130</v>
      </c>
      <c r="AC134" s="64">
        <v>0</v>
      </c>
      <c r="AD134" s="64">
        <v>0</v>
      </c>
      <c r="AE134" s="64">
        <v>0</v>
      </c>
      <c r="AF134" s="70" t="s">
        <v>73</v>
      </c>
      <c r="AG134" s="92">
        <f t="shared" si="7"/>
        <v>0</v>
      </c>
      <c r="AH134" s="64">
        <v>0</v>
      </c>
      <c r="AI134" s="68">
        <v>0</v>
      </c>
      <c r="AJ134" s="64" t="s">
        <v>73</v>
      </c>
      <c r="AK134" s="71" t="s">
        <v>73</v>
      </c>
      <c r="AL134" s="64">
        <v>0</v>
      </c>
      <c r="AM134" s="71" t="s">
        <v>73</v>
      </c>
      <c r="AN134" s="71" t="s">
        <v>73</v>
      </c>
      <c r="AO134" s="71" t="s">
        <v>73</v>
      </c>
      <c r="AP134" s="92">
        <f t="shared" si="8"/>
        <v>0</v>
      </c>
      <c r="AQ134" s="92">
        <f t="shared" si="9"/>
        <v>9825000</v>
      </c>
      <c r="AR134" s="64" t="s">
        <v>65</v>
      </c>
      <c r="AS134" s="68">
        <v>9825000</v>
      </c>
      <c r="AT134" s="64" t="s">
        <v>215</v>
      </c>
      <c r="AU134" s="68">
        <v>0</v>
      </c>
      <c r="AV134" s="72" t="s">
        <v>73</v>
      </c>
      <c r="AW134" s="171">
        <v>2250000</v>
      </c>
      <c r="AX134" s="74">
        <f t="shared" si="10"/>
        <v>7575000</v>
      </c>
      <c r="AY134" s="75">
        <f t="shared" si="11"/>
        <v>0.22900763358778625</v>
      </c>
      <c r="AZ134" s="76">
        <v>0.22900763358778625</v>
      </c>
      <c r="BA134" s="72" t="s">
        <v>73</v>
      </c>
      <c r="BB134" s="64" t="s">
        <v>123</v>
      </c>
      <c r="BC134" s="67" t="s">
        <v>1340</v>
      </c>
      <c r="BD134" s="63" t="s">
        <v>65</v>
      </c>
      <c r="BE134" s="63" t="s">
        <v>65</v>
      </c>
    </row>
    <row r="135" spans="2:57" x14ac:dyDescent="0.25">
      <c r="B135" s="63">
        <v>2025</v>
      </c>
      <c r="C135" s="63">
        <v>891780111</v>
      </c>
      <c r="D135" s="63" t="s">
        <v>63</v>
      </c>
      <c r="E135" s="64" t="s">
        <v>1341</v>
      </c>
      <c r="F135" s="64" t="s">
        <v>1342</v>
      </c>
      <c r="G135" s="64">
        <v>0</v>
      </c>
      <c r="H135" s="64" t="s">
        <v>71</v>
      </c>
      <c r="I135" s="63" t="s">
        <v>64</v>
      </c>
      <c r="J135" s="65" t="s">
        <v>81</v>
      </c>
      <c r="K135" s="67" t="s">
        <v>1343</v>
      </c>
      <c r="L135" s="68">
        <v>15739800</v>
      </c>
      <c r="M135" s="63" t="s">
        <v>66</v>
      </c>
      <c r="N135" s="67" t="s">
        <v>1344</v>
      </c>
      <c r="O135" s="67">
        <v>7144506</v>
      </c>
      <c r="P135" s="64">
        <v>28</v>
      </c>
      <c r="Q135" s="71">
        <v>45670</v>
      </c>
      <c r="R135" s="67">
        <v>5573604000</v>
      </c>
      <c r="S135" s="71">
        <v>45678</v>
      </c>
      <c r="T135" s="68">
        <v>15739800</v>
      </c>
      <c r="U135" s="64" t="s">
        <v>65</v>
      </c>
      <c r="V135" s="68">
        <v>85449357</v>
      </c>
      <c r="W135" s="107" t="s">
        <v>837</v>
      </c>
      <c r="X135" s="69">
        <v>45678</v>
      </c>
      <c r="Y135" s="69">
        <v>45678</v>
      </c>
      <c r="Z135" s="69" t="s">
        <v>73</v>
      </c>
      <c r="AA135" s="69">
        <v>45808</v>
      </c>
      <c r="AB135" s="92">
        <f t="shared" si="6"/>
        <v>130</v>
      </c>
      <c r="AC135" s="64">
        <v>0</v>
      </c>
      <c r="AD135" s="64">
        <v>0</v>
      </c>
      <c r="AE135" s="64">
        <v>0</v>
      </c>
      <c r="AF135" s="70" t="s">
        <v>73</v>
      </c>
      <c r="AG135" s="92">
        <f t="shared" si="7"/>
        <v>0</v>
      </c>
      <c r="AH135" s="64">
        <v>0</v>
      </c>
      <c r="AI135" s="68">
        <v>0</v>
      </c>
      <c r="AJ135" s="64" t="s">
        <v>73</v>
      </c>
      <c r="AK135" s="71" t="s">
        <v>73</v>
      </c>
      <c r="AL135" s="64">
        <v>0</v>
      </c>
      <c r="AM135" s="71" t="s">
        <v>73</v>
      </c>
      <c r="AN135" s="71" t="s">
        <v>73</v>
      </c>
      <c r="AO135" s="71" t="s">
        <v>73</v>
      </c>
      <c r="AP135" s="92">
        <f t="shared" si="8"/>
        <v>0</v>
      </c>
      <c r="AQ135" s="92">
        <f t="shared" si="9"/>
        <v>15739800</v>
      </c>
      <c r="AR135" s="64" t="s">
        <v>65</v>
      </c>
      <c r="AS135" s="68">
        <v>15739800</v>
      </c>
      <c r="AT135" s="64" t="s">
        <v>215</v>
      </c>
      <c r="AU135" s="68">
        <v>0</v>
      </c>
      <c r="AV135" s="72" t="s">
        <v>73</v>
      </c>
      <c r="AW135" s="171">
        <v>5323800</v>
      </c>
      <c r="AX135" s="74">
        <f t="shared" si="10"/>
        <v>10416000</v>
      </c>
      <c r="AY135" s="75">
        <f t="shared" si="11"/>
        <v>0.3382380970533298</v>
      </c>
      <c r="AZ135" s="76">
        <v>0.3382380970533298</v>
      </c>
      <c r="BA135" s="72" t="s">
        <v>73</v>
      </c>
      <c r="BB135" s="64" t="s">
        <v>123</v>
      </c>
      <c r="BC135" s="67" t="s">
        <v>1345</v>
      </c>
      <c r="BD135" s="63" t="s">
        <v>65</v>
      </c>
      <c r="BE135" s="63" t="s">
        <v>65</v>
      </c>
    </row>
    <row r="136" spans="2:57" x14ac:dyDescent="0.25">
      <c r="B136" s="63">
        <v>2025</v>
      </c>
      <c r="C136" s="63">
        <v>891780111</v>
      </c>
      <c r="D136" s="63" t="s">
        <v>63</v>
      </c>
      <c r="E136" s="64" t="s">
        <v>1346</v>
      </c>
      <c r="F136" s="64" t="s">
        <v>1347</v>
      </c>
      <c r="G136" s="64">
        <v>0</v>
      </c>
      <c r="H136" s="64" t="s">
        <v>71</v>
      </c>
      <c r="I136" s="63" t="s">
        <v>64</v>
      </c>
      <c r="J136" s="65" t="s">
        <v>81</v>
      </c>
      <c r="K136" s="67" t="s">
        <v>1348</v>
      </c>
      <c r="L136" s="68">
        <v>12825000</v>
      </c>
      <c r="M136" s="63" t="s">
        <v>66</v>
      </c>
      <c r="N136" s="67" t="s">
        <v>1349</v>
      </c>
      <c r="O136" s="67">
        <v>57444371</v>
      </c>
      <c r="P136" s="64">
        <v>28</v>
      </c>
      <c r="Q136" s="71">
        <v>45670</v>
      </c>
      <c r="R136" s="67">
        <v>5573604000</v>
      </c>
      <c r="S136" s="71">
        <v>45678</v>
      </c>
      <c r="T136" s="68">
        <v>12825000</v>
      </c>
      <c r="U136" s="64" t="s">
        <v>65</v>
      </c>
      <c r="V136" s="68">
        <v>57400977</v>
      </c>
      <c r="W136" s="107" t="s">
        <v>972</v>
      </c>
      <c r="X136" s="69">
        <v>45678</v>
      </c>
      <c r="Y136" s="69">
        <v>45678</v>
      </c>
      <c r="Z136" s="69" t="s">
        <v>73</v>
      </c>
      <c r="AA136" s="69">
        <v>45808</v>
      </c>
      <c r="AB136" s="92">
        <f t="shared" ref="AB136:AB199" si="12">+IF(Z136="1800-01-01",AA136-Y136,AA136-Z136)</f>
        <v>130</v>
      </c>
      <c r="AC136" s="64">
        <v>0</v>
      </c>
      <c r="AD136" s="64">
        <v>0</v>
      </c>
      <c r="AE136" s="64">
        <v>0</v>
      </c>
      <c r="AF136" s="70" t="s">
        <v>73</v>
      </c>
      <c r="AG136" s="92">
        <f t="shared" ref="AG136:AG199" si="13">+IF(AF136="1800-01-01",0,AF136-AA136)</f>
        <v>0</v>
      </c>
      <c r="AH136" s="64">
        <v>0</v>
      </c>
      <c r="AI136" s="68">
        <v>0</v>
      </c>
      <c r="AJ136" s="64" t="s">
        <v>73</v>
      </c>
      <c r="AK136" s="71" t="s">
        <v>73</v>
      </c>
      <c r="AL136" s="64">
        <v>0</v>
      </c>
      <c r="AM136" s="71" t="s">
        <v>73</v>
      </c>
      <c r="AN136" s="71" t="s">
        <v>73</v>
      </c>
      <c r="AO136" s="71" t="s">
        <v>73</v>
      </c>
      <c r="AP136" s="92">
        <f t="shared" ref="AP136:AP199" si="14">+IF(AM136="1800-01-01",0,AN136-AM136)</f>
        <v>0</v>
      </c>
      <c r="AQ136" s="92">
        <f t="shared" ref="AQ136:AQ199" si="15">+L136+AD136-AI136</f>
        <v>12825000</v>
      </c>
      <c r="AR136" s="64" t="s">
        <v>65</v>
      </c>
      <c r="AS136" s="68">
        <v>12825000</v>
      </c>
      <c r="AT136" s="64" t="s">
        <v>215</v>
      </c>
      <c r="AU136" s="68">
        <v>0</v>
      </c>
      <c r="AV136" s="72" t="s">
        <v>73</v>
      </c>
      <c r="AW136" s="171">
        <v>4275000</v>
      </c>
      <c r="AX136" s="74">
        <f t="shared" ref="AX136:AX199" si="16">AQ136-AW136</f>
        <v>8550000</v>
      </c>
      <c r="AY136" s="75">
        <f t="shared" ref="AY136:AY199" si="17">+IFERROR(AW136/AQ136,"_")</f>
        <v>0.33333333333333331</v>
      </c>
      <c r="AZ136" s="76">
        <v>0.33333333333333331</v>
      </c>
      <c r="BA136" s="72" t="s">
        <v>73</v>
      </c>
      <c r="BB136" s="64" t="s">
        <v>123</v>
      </c>
      <c r="BC136" s="67" t="s">
        <v>1350</v>
      </c>
      <c r="BD136" s="63" t="s">
        <v>65</v>
      </c>
      <c r="BE136" s="63" t="s">
        <v>65</v>
      </c>
    </row>
    <row r="137" spans="2:57" x14ac:dyDescent="0.25">
      <c r="B137" s="63">
        <v>2025</v>
      </c>
      <c r="C137" s="63">
        <v>891780111</v>
      </c>
      <c r="D137" s="63" t="s">
        <v>63</v>
      </c>
      <c r="E137" s="64" t="s">
        <v>1351</v>
      </c>
      <c r="F137" s="64" t="s">
        <v>1352</v>
      </c>
      <c r="G137" s="64">
        <v>0</v>
      </c>
      <c r="H137" s="64" t="s">
        <v>71</v>
      </c>
      <c r="I137" s="63" t="s">
        <v>64</v>
      </c>
      <c r="J137" s="65" t="s">
        <v>81</v>
      </c>
      <c r="K137" s="67" t="s">
        <v>1353</v>
      </c>
      <c r="L137" s="68">
        <v>12920000</v>
      </c>
      <c r="M137" s="63" t="s">
        <v>66</v>
      </c>
      <c r="N137" s="67" t="s">
        <v>1354</v>
      </c>
      <c r="O137" s="67">
        <v>35117743</v>
      </c>
      <c r="P137" s="64">
        <v>28</v>
      </c>
      <c r="Q137" s="71">
        <v>45670</v>
      </c>
      <c r="R137" s="67">
        <v>5573604000</v>
      </c>
      <c r="S137" s="71">
        <v>45678</v>
      </c>
      <c r="T137" s="68">
        <v>12920000</v>
      </c>
      <c r="U137" s="64" t="s">
        <v>65</v>
      </c>
      <c r="V137" s="68">
        <v>85465146</v>
      </c>
      <c r="W137" s="107" t="s">
        <v>1173</v>
      </c>
      <c r="X137" s="69">
        <v>45678</v>
      </c>
      <c r="Y137" s="69">
        <v>45678</v>
      </c>
      <c r="Z137" s="69" t="s">
        <v>73</v>
      </c>
      <c r="AA137" s="69">
        <v>45808</v>
      </c>
      <c r="AB137" s="92">
        <f t="shared" si="12"/>
        <v>130</v>
      </c>
      <c r="AC137" s="64">
        <v>0</v>
      </c>
      <c r="AD137" s="64">
        <v>0</v>
      </c>
      <c r="AE137" s="64">
        <v>0</v>
      </c>
      <c r="AF137" s="70" t="s">
        <v>73</v>
      </c>
      <c r="AG137" s="92">
        <f t="shared" si="13"/>
        <v>0</v>
      </c>
      <c r="AH137" s="64">
        <v>0</v>
      </c>
      <c r="AI137" s="68">
        <v>0</v>
      </c>
      <c r="AJ137" s="64" t="s">
        <v>73</v>
      </c>
      <c r="AK137" s="71" t="s">
        <v>73</v>
      </c>
      <c r="AL137" s="64">
        <v>0</v>
      </c>
      <c r="AM137" s="71" t="s">
        <v>73</v>
      </c>
      <c r="AN137" s="71" t="s">
        <v>73</v>
      </c>
      <c r="AO137" s="71" t="s">
        <v>73</v>
      </c>
      <c r="AP137" s="92">
        <f t="shared" si="14"/>
        <v>0</v>
      </c>
      <c r="AQ137" s="92">
        <f t="shared" si="15"/>
        <v>12920000</v>
      </c>
      <c r="AR137" s="64" t="s">
        <v>65</v>
      </c>
      <c r="AS137" s="68">
        <v>12920000</v>
      </c>
      <c r="AT137" s="64" t="s">
        <v>215</v>
      </c>
      <c r="AU137" s="68">
        <v>0</v>
      </c>
      <c r="AV137" s="72" t="s">
        <v>73</v>
      </c>
      <c r="AW137" s="171">
        <v>2850000</v>
      </c>
      <c r="AX137" s="74">
        <f t="shared" si="16"/>
        <v>10070000</v>
      </c>
      <c r="AY137" s="75">
        <f t="shared" si="17"/>
        <v>0.22058823529411764</v>
      </c>
      <c r="AZ137" s="76">
        <v>0.22058823529411764</v>
      </c>
      <c r="BA137" s="72" t="s">
        <v>73</v>
      </c>
      <c r="BB137" s="64" t="s">
        <v>123</v>
      </c>
      <c r="BC137" s="67" t="s">
        <v>1355</v>
      </c>
      <c r="BD137" s="63" t="s">
        <v>65</v>
      </c>
      <c r="BE137" s="63" t="s">
        <v>65</v>
      </c>
    </row>
    <row r="138" spans="2:57" x14ac:dyDescent="0.25">
      <c r="B138" s="63">
        <v>2025</v>
      </c>
      <c r="C138" s="63">
        <v>891780111</v>
      </c>
      <c r="D138" s="63" t="s">
        <v>63</v>
      </c>
      <c r="E138" s="64" t="s">
        <v>1356</v>
      </c>
      <c r="F138" s="64" t="s">
        <v>1357</v>
      </c>
      <c r="G138" s="64">
        <v>0</v>
      </c>
      <c r="H138" s="64" t="s">
        <v>71</v>
      </c>
      <c r="I138" s="63" t="s">
        <v>64</v>
      </c>
      <c r="J138" s="65" t="s">
        <v>81</v>
      </c>
      <c r="K138" s="67" t="s">
        <v>1358</v>
      </c>
      <c r="L138" s="68">
        <v>17360000</v>
      </c>
      <c r="M138" s="63" t="s">
        <v>66</v>
      </c>
      <c r="N138" s="67" t="s">
        <v>1359</v>
      </c>
      <c r="O138" s="67">
        <v>1082996348</v>
      </c>
      <c r="P138" s="64">
        <v>28</v>
      </c>
      <c r="Q138" s="71">
        <v>45670</v>
      </c>
      <c r="R138" s="67">
        <v>5573604000</v>
      </c>
      <c r="S138" s="71">
        <v>45678</v>
      </c>
      <c r="T138" s="68">
        <v>17360000</v>
      </c>
      <c r="U138" s="64" t="s">
        <v>65</v>
      </c>
      <c r="V138" s="68">
        <v>32770239</v>
      </c>
      <c r="W138" s="107" t="s">
        <v>1360</v>
      </c>
      <c r="X138" s="69">
        <v>45678</v>
      </c>
      <c r="Y138" s="69">
        <v>45678</v>
      </c>
      <c r="Z138" s="69" t="s">
        <v>73</v>
      </c>
      <c r="AA138" s="69">
        <v>45808</v>
      </c>
      <c r="AB138" s="92">
        <f t="shared" si="12"/>
        <v>130</v>
      </c>
      <c r="AC138" s="64">
        <v>0</v>
      </c>
      <c r="AD138" s="64">
        <v>0</v>
      </c>
      <c r="AE138" s="64">
        <v>0</v>
      </c>
      <c r="AF138" s="70" t="s">
        <v>73</v>
      </c>
      <c r="AG138" s="92">
        <f t="shared" si="13"/>
        <v>0</v>
      </c>
      <c r="AH138" s="64">
        <v>0</v>
      </c>
      <c r="AI138" s="68">
        <v>0</v>
      </c>
      <c r="AJ138" s="64" t="s">
        <v>73</v>
      </c>
      <c r="AK138" s="71" t="s">
        <v>73</v>
      </c>
      <c r="AL138" s="64">
        <v>0</v>
      </c>
      <c r="AM138" s="71" t="s">
        <v>73</v>
      </c>
      <c r="AN138" s="71" t="s">
        <v>73</v>
      </c>
      <c r="AO138" s="71" t="s">
        <v>73</v>
      </c>
      <c r="AP138" s="92">
        <f t="shared" si="14"/>
        <v>0</v>
      </c>
      <c r="AQ138" s="92">
        <f t="shared" si="15"/>
        <v>17360000</v>
      </c>
      <c r="AR138" s="64" t="s">
        <v>65</v>
      </c>
      <c r="AS138" s="68">
        <v>17360000</v>
      </c>
      <c r="AT138" s="64" t="s">
        <v>215</v>
      </c>
      <c r="AU138" s="68">
        <v>0</v>
      </c>
      <c r="AV138" s="72" t="s">
        <v>73</v>
      </c>
      <c r="AW138" s="171">
        <v>6944000</v>
      </c>
      <c r="AX138" s="74">
        <f t="shared" si="16"/>
        <v>10416000</v>
      </c>
      <c r="AY138" s="75">
        <f t="shared" si="17"/>
        <v>0.4</v>
      </c>
      <c r="AZ138" s="76">
        <v>0.4</v>
      </c>
      <c r="BA138" s="72" t="s">
        <v>73</v>
      </c>
      <c r="BB138" s="64" t="s">
        <v>123</v>
      </c>
      <c r="BC138" s="67" t="s">
        <v>1361</v>
      </c>
      <c r="BD138" s="63" t="s">
        <v>65</v>
      </c>
      <c r="BE138" s="63" t="s">
        <v>65</v>
      </c>
    </row>
    <row r="139" spans="2:57" x14ac:dyDescent="0.25">
      <c r="B139" s="63">
        <v>2025</v>
      </c>
      <c r="C139" s="63">
        <v>891780111</v>
      </c>
      <c r="D139" s="63" t="s">
        <v>63</v>
      </c>
      <c r="E139" s="64" t="s">
        <v>1362</v>
      </c>
      <c r="F139" s="64" t="s">
        <v>1363</v>
      </c>
      <c r="G139" s="64">
        <v>0</v>
      </c>
      <c r="H139" s="64" t="s">
        <v>71</v>
      </c>
      <c r="I139" s="63" t="s">
        <v>64</v>
      </c>
      <c r="J139" s="65" t="s">
        <v>81</v>
      </c>
      <c r="K139" s="67" t="s">
        <v>1364</v>
      </c>
      <c r="L139" s="68">
        <v>12013400</v>
      </c>
      <c r="M139" s="63" t="s">
        <v>66</v>
      </c>
      <c r="N139" s="67" t="s">
        <v>1365</v>
      </c>
      <c r="O139" s="67">
        <v>1082972337</v>
      </c>
      <c r="P139" s="64">
        <v>27</v>
      </c>
      <c r="Q139" s="71">
        <v>45670</v>
      </c>
      <c r="R139" s="67">
        <v>2494141000</v>
      </c>
      <c r="S139" s="71">
        <v>45678</v>
      </c>
      <c r="T139" s="68">
        <v>12013400</v>
      </c>
      <c r="U139" s="64" t="s">
        <v>65</v>
      </c>
      <c r="V139" s="68">
        <v>85465146</v>
      </c>
      <c r="W139" s="107" t="s">
        <v>1173</v>
      </c>
      <c r="X139" s="69">
        <v>45678</v>
      </c>
      <c r="Y139" s="69">
        <v>45678</v>
      </c>
      <c r="Z139" s="69" t="s">
        <v>73</v>
      </c>
      <c r="AA139" s="69">
        <v>45808</v>
      </c>
      <c r="AB139" s="92">
        <f t="shared" si="12"/>
        <v>130</v>
      </c>
      <c r="AC139" s="64">
        <v>0</v>
      </c>
      <c r="AD139" s="64">
        <v>0</v>
      </c>
      <c r="AE139" s="64">
        <v>0</v>
      </c>
      <c r="AF139" s="70" t="s">
        <v>73</v>
      </c>
      <c r="AG139" s="92">
        <f t="shared" si="13"/>
        <v>0</v>
      </c>
      <c r="AH139" s="64">
        <v>0</v>
      </c>
      <c r="AI139" s="68">
        <v>0</v>
      </c>
      <c r="AJ139" s="64" t="s">
        <v>73</v>
      </c>
      <c r="AK139" s="71" t="s">
        <v>73</v>
      </c>
      <c r="AL139" s="64">
        <v>0</v>
      </c>
      <c r="AM139" s="71" t="s">
        <v>73</v>
      </c>
      <c r="AN139" s="71" t="s">
        <v>73</v>
      </c>
      <c r="AO139" s="71" t="s">
        <v>73</v>
      </c>
      <c r="AP139" s="92">
        <f t="shared" si="14"/>
        <v>0</v>
      </c>
      <c r="AQ139" s="92">
        <f t="shared" si="15"/>
        <v>12013400</v>
      </c>
      <c r="AR139" s="64" t="s">
        <v>65</v>
      </c>
      <c r="AS139" s="68">
        <v>12013400</v>
      </c>
      <c r="AT139" s="64" t="s">
        <v>215</v>
      </c>
      <c r="AU139" s="68">
        <v>0</v>
      </c>
      <c r="AV139" s="72" t="s">
        <v>73</v>
      </c>
      <c r="AW139" s="171">
        <v>2650000</v>
      </c>
      <c r="AX139" s="74">
        <f t="shared" si="16"/>
        <v>9363400</v>
      </c>
      <c r="AY139" s="75">
        <f t="shared" si="17"/>
        <v>0.22058701117085922</v>
      </c>
      <c r="AZ139" s="76">
        <v>0.22058701117085922</v>
      </c>
      <c r="BA139" s="72" t="s">
        <v>73</v>
      </c>
      <c r="BB139" s="64" t="s">
        <v>123</v>
      </c>
      <c r="BC139" s="67" t="s">
        <v>1366</v>
      </c>
      <c r="BD139" s="63" t="s">
        <v>65</v>
      </c>
      <c r="BE139" s="63" t="s">
        <v>65</v>
      </c>
    </row>
    <row r="140" spans="2:57" x14ac:dyDescent="0.25">
      <c r="B140" s="63">
        <v>2025</v>
      </c>
      <c r="C140" s="63">
        <v>891780111</v>
      </c>
      <c r="D140" s="63" t="s">
        <v>63</v>
      </c>
      <c r="E140" s="64" t="s">
        <v>1367</v>
      </c>
      <c r="F140" s="64" t="s">
        <v>1368</v>
      </c>
      <c r="G140" s="64">
        <v>0</v>
      </c>
      <c r="H140" s="64" t="s">
        <v>71</v>
      </c>
      <c r="I140" s="63" t="s">
        <v>64</v>
      </c>
      <c r="J140" s="65" t="s">
        <v>81</v>
      </c>
      <c r="K140" s="67" t="s">
        <v>1369</v>
      </c>
      <c r="L140" s="68">
        <v>17041500</v>
      </c>
      <c r="M140" s="63" t="s">
        <v>66</v>
      </c>
      <c r="N140" s="67" t="s">
        <v>1370</v>
      </c>
      <c r="O140" s="67">
        <v>1081928917</v>
      </c>
      <c r="P140" s="64">
        <v>28</v>
      </c>
      <c r="Q140" s="71">
        <v>45670</v>
      </c>
      <c r="R140" s="67">
        <v>5573604000</v>
      </c>
      <c r="S140" s="71">
        <v>45678</v>
      </c>
      <c r="T140" s="68">
        <v>17041500</v>
      </c>
      <c r="U140" s="64" t="s">
        <v>65</v>
      </c>
      <c r="V140" s="68">
        <v>36718996</v>
      </c>
      <c r="W140" s="107" t="s">
        <v>1328</v>
      </c>
      <c r="X140" s="69">
        <v>45678</v>
      </c>
      <c r="Y140" s="69">
        <v>45678</v>
      </c>
      <c r="Z140" s="69" t="s">
        <v>73</v>
      </c>
      <c r="AA140" s="69">
        <v>45808</v>
      </c>
      <c r="AB140" s="92">
        <f t="shared" si="12"/>
        <v>130</v>
      </c>
      <c r="AC140" s="64">
        <v>0</v>
      </c>
      <c r="AD140" s="64">
        <v>0</v>
      </c>
      <c r="AE140" s="64">
        <v>0</v>
      </c>
      <c r="AF140" s="70" t="s">
        <v>73</v>
      </c>
      <c r="AG140" s="92">
        <f t="shared" si="13"/>
        <v>0</v>
      </c>
      <c r="AH140" s="64">
        <v>0</v>
      </c>
      <c r="AI140" s="68">
        <v>0</v>
      </c>
      <c r="AJ140" s="64" t="s">
        <v>73</v>
      </c>
      <c r="AK140" s="71" t="s">
        <v>73</v>
      </c>
      <c r="AL140" s="64">
        <v>0</v>
      </c>
      <c r="AM140" s="71" t="s">
        <v>73</v>
      </c>
      <c r="AN140" s="71" t="s">
        <v>73</v>
      </c>
      <c r="AO140" s="71" t="s">
        <v>73</v>
      </c>
      <c r="AP140" s="92">
        <f t="shared" si="14"/>
        <v>0</v>
      </c>
      <c r="AQ140" s="92">
        <f t="shared" si="15"/>
        <v>17041500</v>
      </c>
      <c r="AR140" s="64" t="s">
        <v>65</v>
      </c>
      <c r="AS140" s="68">
        <v>17041500</v>
      </c>
      <c r="AT140" s="64" t="s">
        <v>215</v>
      </c>
      <c r="AU140" s="68">
        <v>0</v>
      </c>
      <c r="AV140" s="72" t="s">
        <v>73</v>
      </c>
      <c r="AW140" s="171">
        <v>5680500</v>
      </c>
      <c r="AX140" s="74">
        <f t="shared" si="16"/>
        <v>11361000</v>
      </c>
      <c r="AY140" s="75">
        <f t="shared" si="17"/>
        <v>0.33333333333333331</v>
      </c>
      <c r="AZ140" s="76">
        <v>0.33333333333333331</v>
      </c>
      <c r="BA140" s="72" t="s">
        <v>73</v>
      </c>
      <c r="BB140" s="64" t="s">
        <v>123</v>
      </c>
      <c r="BC140" s="67" t="s">
        <v>1371</v>
      </c>
      <c r="BD140" s="63" t="s">
        <v>65</v>
      </c>
      <c r="BE140" s="63" t="s">
        <v>65</v>
      </c>
    </row>
    <row r="141" spans="2:57" x14ac:dyDescent="0.25">
      <c r="B141" s="63">
        <v>2025</v>
      </c>
      <c r="C141" s="63">
        <v>891780111</v>
      </c>
      <c r="D141" s="63" t="s">
        <v>63</v>
      </c>
      <c r="E141" s="64" t="s">
        <v>1372</v>
      </c>
      <c r="F141" s="64" t="s">
        <v>1373</v>
      </c>
      <c r="G141" s="64">
        <v>0</v>
      </c>
      <c r="H141" s="64" t="s">
        <v>71</v>
      </c>
      <c r="I141" s="63" t="s">
        <v>64</v>
      </c>
      <c r="J141" s="65" t="s">
        <v>81</v>
      </c>
      <c r="K141" s="67" t="s">
        <v>1374</v>
      </c>
      <c r="L141" s="68">
        <v>22050000</v>
      </c>
      <c r="M141" s="63" t="s">
        <v>66</v>
      </c>
      <c r="N141" s="67" t="s">
        <v>1375</v>
      </c>
      <c r="O141" s="67">
        <v>1082977841</v>
      </c>
      <c r="P141" s="64">
        <v>28</v>
      </c>
      <c r="Q141" s="71">
        <v>45670</v>
      </c>
      <c r="R141" s="67">
        <v>5573604000</v>
      </c>
      <c r="S141" s="71">
        <v>45679</v>
      </c>
      <c r="T141" s="68">
        <v>22050000</v>
      </c>
      <c r="U141" s="64" t="s">
        <v>65</v>
      </c>
      <c r="V141" s="68">
        <v>85460304</v>
      </c>
      <c r="W141" s="107" t="s">
        <v>1300</v>
      </c>
      <c r="X141" s="69">
        <v>45679</v>
      </c>
      <c r="Y141" s="69">
        <v>45679</v>
      </c>
      <c r="Z141" s="69" t="s">
        <v>73</v>
      </c>
      <c r="AA141" s="69">
        <v>45808</v>
      </c>
      <c r="AB141" s="92">
        <f t="shared" si="12"/>
        <v>129</v>
      </c>
      <c r="AC141" s="64">
        <v>1</v>
      </c>
      <c r="AD141" s="64">
        <v>6400000</v>
      </c>
      <c r="AE141" s="64">
        <v>0</v>
      </c>
      <c r="AF141" s="70" t="s">
        <v>73</v>
      </c>
      <c r="AG141" s="92">
        <f t="shared" si="13"/>
        <v>0</v>
      </c>
      <c r="AH141" s="64">
        <v>0</v>
      </c>
      <c r="AI141" s="68">
        <v>0</v>
      </c>
      <c r="AJ141" s="64" t="s">
        <v>73</v>
      </c>
      <c r="AK141" s="71" t="s">
        <v>73</v>
      </c>
      <c r="AL141" s="64">
        <v>0</v>
      </c>
      <c r="AM141" s="71" t="s">
        <v>73</v>
      </c>
      <c r="AN141" s="71" t="s">
        <v>73</v>
      </c>
      <c r="AO141" s="71" t="s">
        <v>73</v>
      </c>
      <c r="AP141" s="92">
        <f t="shared" si="14"/>
        <v>0</v>
      </c>
      <c r="AQ141" s="92">
        <f t="shared" si="15"/>
        <v>28450000</v>
      </c>
      <c r="AR141" s="64" t="s">
        <v>65</v>
      </c>
      <c r="AS141" s="68">
        <v>28450000</v>
      </c>
      <c r="AT141" s="64" t="s">
        <v>215</v>
      </c>
      <c r="AU141" s="68">
        <v>0</v>
      </c>
      <c r="AV141" s="72" t="s">
        <v>73</v>
      </c>
      <c r="AW141" s="171">
        <v>8950000</v>
      </c>
      <c r="AX141" s="74">
        <f t="shared" si="16"/>
        <v>19500000</v>
      </c>
      <c r="AY141" s="75">
        <f t="shared" si="17"/>
        <v>0.31458699472759227</v>
      </c>
      <c r="AZ141" s="76">
        <v>0.31458699472759227</v>
      </c>
      <c r="BA141" s="72" t="s">
        <v>73</v>
      </c>
      <c r="BB141" s="64" t="s">
        <v>123</v>
      </c>
      <c r="BC141" s="67" t="s">
        <v>1376</v>
      </c>
      <c r="BD141" s="63" t="s">
        <v>65</v>
      </c>
      <c r="BE141" s="63" t="s">
        <v>65</v>
      </c>
    </row>
    <row r="142" spans="2:57" x14ac:dyDescent="0.25">
      <c r="B142" s="63">
        <v>2025</v>
      </c>
      <c r="C142" s="63">
        <v>891780111</v>
      </c>
      <c r="D142" s="63" t="s">
        <v>63</v>
      </c>
      <c r="E142" s="64" t="s">
        <v>1377</v>
      </c>
      <c r="F142" s="64" t="s">
        <v>1378</v>
      </c>
      <c r="G142" s="64">
        <v>0</v>
      </c>
      <c r="H142" s="64" t="s">
        <v>71</v>
      </c>
      <c r="I142" s="63" t="s">
        <v>64</v>
      </c>
      <c r="J142" s="65" t="s">
        <v>81</v>
      </c>
      <c r="K142" s="67" t="s">
        <v>1379</v>
      </c>
      <c r="L142" s="68">
        <v>14307200</v>
      </c>
      <c r="M142" s="63" t="s">
        <v>66</v>
      </c>
      <c r="N142" s="67" t="s">
        <v>1380</v>
      </c>
      <c r="O142" s="67">
        <v>1065612272</v>
      </c>
      <c r="P142" s="64">
        <v>28</v>
      </c>
      <c r="Q142" s="71">
        <v>45670</v>
      </c>
      <c r="R142" s="67">
        <v>5573604000</v>
      </c>
      <c r="S142" s="71">
        <v>45679</v>
      </c>
      <c r="T142" s="68">
        <v>14307200</v>
      </c>
      <c r="U142" s="64" t="s">
        <v>65</v>
      </c>
      <c r="V142" s="68">
        <v>85466528</v>
      </c>
      <c r="W142" s="107" t="s">
        <v>1205</v>
      </c>
      <c r="X142" s="69">
        <v>45679</v>
      </c>
      <c r="Y142" s="69">
        <v>45679</v>
      </c>
      <c r="Z142" s="69" t="s">
        <v>73</v>
      </c>
      <c r="AA142" s="69">
        <v>45808</v>
      </c>
      <c r="AB142" s="92">
        <f t="shared" si="12"/>
        <v>129</v>
      </c>
      <c r="AC142" s="64">
        <v>0</v>
      </c>
      <c r="AD142" s="64">
        <v>0</v>
      </c>
      <c r="AE142" s="64">
        <v>0</v>
      </c>
      <c r="AF142" s="70" t="s">
        <v>73</v>
      </c>
      <c r="AG142" s="92">
        <f t="shared" si="13"/>
        <v>0</v>
      </c>
      <c r="AH142" s="64">
        <v>0</v>
      </c>
      <c r="AI142" s="68">
        <v>0</v>
      </c>
      <c r="AJ142" s="64" t="s">
        <v>73</v>
      </c>
      <c r="AK142" s="71" t="s">
        <v>73</v>
      </c>
      <c r="AL142" s="64">
        <v>0</v>
      </c>
      <c r="AM142" s="71" t="s">
        <v>73</v>
      </c>
      <c r="AN142" s="71" t="s">
        <v>73</v>
      </c>
      <c r="AO142" s="71" t="s">
        <v>73</v>
      </c>
      <c r="AP142" s="92">
        <f t="shared" si="14"/>
        <v>0</v>
      </c>
      <c r="AQ142" s="92">
        <f t="shared" si="15"/>
        <v>14307200</v>
      </c>
      <c r="AR142" s="64" t="s">
        <v>65</v>
      </c>
      <c r="AS142" s="68">
        <v>14307200</v>
      </c>
      <c r="AT142" s="64" t="s">
        <v>215</v>
      </c>
      <c r="AU142" s="68">
        <v>0</v>
      </c>
      <c r="AV142" s="72" t="s">
        <v>73</v>
      </c>
      <c r="AW142" s="171">
        <v>4839200</v>
      </c>
      <c r="AX142" s="74">
        <f t="shared" si="16"/>
        <v>9468000</v>
      </c>
      <c r="AY142" s="75">
        <f t="shared" si="17"/>
        <v>0.33823529411764708</v>
      </c>
      <c r="AZ142" s="76">
        <v>0.33823529411764708</v>
      </c>
      <c r="BA142" s="72" t="s">
        <v>73</v>
      </c>
      <c r="BB142" s="64" t="s">
        <v>123</v>
      </c>
      <c r="BC142" s="67" t="s">
        <v>1381</v>
      </c>
      <c r="BD142" s="63" t="s">
        <v>65</v>
      </c>
      <c r="BE142" s="63" t="s">
        <v>65</v>
      </c>
    </row>
    <row r="143" spans="2:57" x14ac:dyDescent="0.25">
      <c r="B143" s="63">
        <v>2025</v>
      </c>
      <c r="C143" s="63">
        <v>891780111</v>
      </c>
      <c r="D143" s="63" t="s">
        <v>63</v>
      </c>
      <c r="E143" s="64" t="s">
        <v>1382</v>
      </c>
      <c r="F143" s="64" t="s">
        <v>1383</v>
      </c>
      <c r="G143" s="64">
        <v>0</v>
      </c>
      <c r="H143" s="64" t="s">
        <v>71</v>
      </c>
      <c r="I143" s="63" t="s">
        <v>64</v>
      </c>
      <c r="J143" s="65" t="s">
        <v>81</v>
      </c>
      <c r="K143" s="67" t="s">
        <v>1384</v>
      </c>
      <c r="L143" s="68">
        <v>13200000</v>
      </c>
      <c r="M143" s="63" t="s">
        <v>66</v>
      </c>
      <c r="N143" s="67" t="s">
        <v>1385</v>
      </c>
      <c r="O143" s="67">
        <v>1083015178</v>
      </c>
      <c r="P143" s="64">
        <v>121</v>
      </c>
      <c r="Q143" s="71">
        <v>45679</v>
      </c>
      <c r="R143" s="67">
        <v>231640000</v>
      </c>
      <c r="S143" s="71">
        <v>45679</v>
      </c>
      <c r="T143" s="68">
        <v>13200000</v>
      </c>
      <c r="U143" s="64" t="s">
        <v>65</v>
      </c>
      <c r="V143" s="68">
        <v>85468582</v>
      </c>
      <c r="W143" s="107" t="s">
        <v>1386</v>
      </c>
      <c r="X143" s="69">
        <v>45679</v>
      </c>
      <c r="Y143" s="69">
        <v>45679</v>
      </c>
      <c r="Z143" s="69" t="s">
        <v>73</v>
      </c>
      <c r="AA143" s="69">
        <v>45777</v>
      </c>
      <c r="AB143" s="92">
        <f t="shared" si="12"/>
        <v>98</v>
      </c>
      <c r="AC143" s="64">
        <v>0</v>
      </c>
      <c r="AD143" s="64">
        <v>0</v>
      </c>
      <c r="AE143" s="64">
        <v>0</v>
      </c>
      <c r="AF143" s="70" t="s">
        <v>73</v>
      </c>
      <c r="AG143" s="92">
        <f t="shared" si="13"/>
        <v>0</v>
      </c>
      <c r="AH143" s="64">
        <v>0</v>
      </c>
      <c r="AI143" s="68">
        <v>0</v>
      </c>
      <c r="AJ143" s="64" t="s">
        <v>73</v>
      </c>
      <c r="AK143" s="71" t="s">
        <v>73</v>
      </c>
      <c r="AL143" s="64">
        <v>0</v>
      </c>
      <c r="AM143" s="71" t="s">
        <v>73</v>
      </c>
      <c r="AN143" s="71" t="s">
        <v>73</v>
      </c>
      <c r="AO143" s="71" t="s">
        <v>73</v>
      </c>
      <c r="AP143" s="92">
        <f t="shared" si="14"/>
        <v>0</v>
      </c>
      <c r="AQ143" s="92">
        <f t="shared" si="15"/>
        <v>13200000</v>
      </c>
      <c r="AR143" s="64" t="s">
        <v>65</v>
      </c>
      <c r="AS143" s="68">
        <v>13200000</v>
      </c>
      <c r="AT143" s="64" t="s">
        <v>215</v>
      </c>
      <c r="AU143" s="68">
        <v>0</v>
      </c>
      <c r="AV143" s="72" t="s">
        <v>73</v>
      </c>
      <c r="AW143" s="171">
        <v>6600000</v>
      </c>
      <c r="AX143" s="74">
        <f t="shared" si="16"/>
        <v>6600000</v>
      </c>
      <c r="AY143" s="75">
        <f t="shared" si="17"/>
        <v>0.5</v>
      </c>
      <c r="AZ143" s="76">
        <v>0.5</v>
      </c>
      <c r="BA143" s="72" t="s">
        <v>73</v>
      </c>
      <c r="BB143" s="64" t="s">
        <v>123</v>
      </c>
      <c r="BC143" s="67" t="s">
        <v>1387</v>
      </c>
      <c r="BD143" s="63" t="s">
        <v>65</v>
      </c>
      <c r="BE143" s="63" t="s">
        <v>65</v>
      </c>
    </row>
    <row r="144" spans="2:57" x14ac:dyDescent="0.25">
      <c r="B144" s="63">
        <v>2025</v>
      </c>
      <c r="C144" s="63">
        <v>891780111</v>
      </c>
      <c r="D144" s="63" t="s">
        <v>63</v>
      </c>
      <c r="E144" s="64" t="s">
        <v>1388</v>
      </c>
      <c r="F144" s="64" t="s">
        <v>1389</v>
      </c>
      <c r="G144" s="64">
        <v>0</v>
      </c>
      <c r="H144" s="64" t="s">
        <v>71</v>
      </c>
      <c r="I144" s="63" t="s">
        <v>64</v>
      </c>
      <c r="J144" s="65" t="s">
        <v>81</v>
      </c>
      <c r="K144" s="67" t="s">
        <v>1390</v>
      </c>
      <c r="L144" s="68">
        <v>11250000</v>
      </c>
      <c r="M144" s="63" t="s">
        <v>66</v>
      </c>
      <c r="N144" s="67" t="s">
        <v>1391</v>
      </c>
      <c r="O144" s="67">
        <v>1082900540</v>
      </c>
      <c r="P144" s="64">
        <v>27</v>
      </c>
      <c r="Q144" s="71">
        <v>45670</v>
      </c>
      <c r="R144" s="67">
        <v>2494141000</v>
      </c>
      <c r="S144" s="71">
        <v>45679</v>
      </c>
      <c r="T144" s="68">
        <v>11250000</v>
      </c>
      <c r="U144" s="64" t="s">
        <v>65</v>
      </c>
      <c r="V144" s="68">
        <v>8742360</v>
      </c>
      <c r="W144" s="107" t="s">
        <v>1273</v>
      </c>
      <c r="X144" s="69">
        <v>45679</v>
      </c>
      <c r="Y144" s="69">
        <v>45679</v>
      </c>
      <c r="Z144" s="69" t="s">
        <v>73</v>
      </c>
      <c r="AA144" s="69">
        <v>45808</v>
      </c>
      <c r="AB144" s="92">
        <f t="shared" si="12"/>
        <v>129</v>
      </c>
      <c r="AC144" s="64">
        <v>0</v>
      </c>
      <c r="AD144" s="64">
        <v>0</v>
      </c>
      <c r="AE144" s="64">
        <v>0</v>
      </c>
      <c r="AF144" s="70" t="s">
        <v>73</v>
      </c>
      <c r="AG144" s="92">
        <f t="shared" si="13"/>
        <v>0</v>
      </c>
      <c r="AH144" s="64">
        <v>0</v>
      </c>
      <c r="AI144" s="68">
        <v>0</v>
      </c>
      <c r="AJ144" s="64" t="s">
        <v>73</v>
      </c>
      <c r="AK144" s="71" t="s">
        <v>73</v>
      </c>
      <c r="AL144" s="64">
        <v>0</v>
      </c>
      <c r="AM144" s="71" t="s">
        <v>73</v>
      </c>
      <c r="AN144" s="71" t="s">
        <v>73</v>
      </c>
      <c r="AO144" s="71" t="s">
        <v>73</v>
      </c>
      <c r="AP144" s="92">
        <f t="shared" si="14"/>
        <v>0</v>
      </c>
      <c r="AQ144" s="92">
        <f t="shared" si="15"/>
        <v>11250000</v>
      </c>
      <c r="AR144" s="64" t="s">
        <v>65</v>
      </c>
      <c r="AS144" s="68">
        <v>11250000</v>
      </c>
      <c r="AT144" s="64" t="s">
        <v>215</v>
      </c>
      <c r="AU144" s="68">
        <v>0</v>
      </c>
      <c r="AV144" s="72" t="s">
        <v>73</v>
      </c>
      <c r="AW144" s="171">
        <v>2250000</v>
      </c>
      <c r="AX144" s="74">
        <f t="shared" si="16"/>
        <v>9000000</v>
      </c>
      <c r="AY144" s="75">
        <f t="shared" si="17"/>
        <v>0.2</v>
      </c>
      <c r="AZ144" s="76">
        <v>0.2</v>
      </c>
      <c r="BA144" s="72" t="s">
        <v>73</v>
      </c>
      <c r="BB144" s="64" t="s">
        <v>123</v>
      </c>
      <c r="BC144" s="67" t="s">
        <v>1392</v>
      </c>
      <c r="BD144" s="63" t="s">
        <v>65</v>
      </c>
      <c r="BE144" s="63" t="s">
        <v>65</v>
      </c>
    </row>
    <row r="145" spans="2:57" x14ac:dyDescent="0.25">
      <c r="B145" s="63">
        <v>2025</v>
      </c>
      <c r="C145" s="63">
        <v>891780111</v>
      </c>
      <c r="D145" s="63" t="s">
        <v>63</v>
      </c>
      <c r="E145" s="64" t="s">
        <v>1393</v>
      </c>
      <c r="F145" s="64" t="s">
        <v>1394</v>
      </c>
      <c r="G145" s="64">
        <v>0</v>
      </c>
      <c r="H145" s="64" t="s">
        <v>71</v>
      </c>
      <c r="I145" s="63" t="s">
        <v>64</v>
      </c>
      <c r="J145" s="65" t="s">
        <v>81</v>
      </c>
      <c r="K145" s="67" t="s">
        <v>1395</v>
      </c>
      <c r="L145" s="68">
        <v>12013400</v>
      </c>
      <c r="M145" s="63" t="s">
        <v>66</v>
      </c>
      <c r="N145" s="67" t="s">
        <v>1396</v>
      </c>
      <c r="O145" s="67">
        <v>57434959</v>
      </c>
      <c r="P145" s="64">
        <v>27</v>
      </c>
      <c r="Q145" s="71">
        <v>45670</v>
      </c>
      <c r="R145" s="67">
        <v>2494141000</v>
      </c>
      <c r="S145" s="71">
        <v>45679</v>
      </c>
      <c r="T145" s="68">
        <v>12013400</v>
      </c>
      <c r="U145" s="64" t="s">
        <v>65</v>
      </c>
      <c r="V145" s="68">
        <v>85466528</v>
      </c>
      <c r="W145" s="107" t="s">
        <v>1205</v>
      </c>
      <c r="X145" s="69">
        <v>45679</v>
      </c>
      <c r="Y145" s="69">
        <v>45679</v>
      </c>
      <c r="Z145" s="69" t="s">
        <v>73</v>
      </c>
      <c r="AA145" s="69">
        <v>45808</v>
      </c>
      <c r="AB145" s="92">
        <f t="shared" si="12"/>
        <v>129</v>
      </c>
      <c r="AC145" s="64">
        <v>0</v>
      </c>
      <c r="AD145" s="64">
        <v>0</v>
      </c>
      <c r="AE145" s="64">
        <v>0</v>
      </c>
      <c r="AF145" s="70" t="s">
        <v>73</v>
      </c>
      <c r="AG145" s="92">
        <f t="shared" si="13"/>
        <v>0</v>
      </c>
      <c r="AH145" s="64">
        <v>0</v>
      </c>
      <c r="AI145" s="68">
        <v>0</v>
      </c>
      <c r="AJ145" s="64" t="s">
        <v>73</v>
      </c>
      <c r="AK145" s="71" t="s">
        <v>73</v>
      </c>
      <c r="AL145" s="64">
        <v>0</v>
      </c>
      <c r="AM145" s="71" t="s">
        <v>73</v>
      </c>
      <c r="AN145" s="71" t="s">
        <v>73</v>
      </c>
      <c r="AO145" s="71" t="s">
        <v>73</v>
      </c>
      <c r="AP145" s="92">
        <f t="shared" si="14"/>
        <v>0</v>
      </c>
      <c r="AQ145" s="92">
        <f t="shared" si="15"/>
        <v>12013400</v>
      </c>
      <c r="AR145" s="64" t="s">
        <v>65</v>
      </c>
      <c r="AS145" s="68">
        <v>12013400</v>
      </c>
      <c r="AT145" s="64" t="s">
        <v>215</v>
      </c>
      <c r="AU145" s="68">
        <v>0</v>
      </c>
      <c r="AV145" s="72" t="s">
        <v>73</v>
      </c>
      <c r="AW145" s="171">
        <v>4063400</v>
      </c>
      <c r="AX145" s="74">
        <f t="shared" si="16"/>
        <v>7950000</v>
      </c>
      <c r="AY145" s="75">
        <f t="shared" si="17"/>
        <v>0.33823896648742235</v>
      </c>
      <c r="AZ145" s="76">
        <v>0.33823896648742235</v>
      </c>
      <c r="BA145" s="72" t="s">
        <v>73</v>
      </c>
      <c r="BB145" s="64" t="s">
        <v>123</v>
      </c>
      <c r="BC145" s="67" t="s">
        <v>1397</v>
      </c>
      <c r="BD145" s="63" t="s">
        <v>65</v>
      </c>
      <c r="BE145" s="63" t="s">
        <v>65</v>
      </c>
    </row>
    <row r="146" spans="2:57" x14ac:dyDescent="0.25">
      <c r="B146" s="63">
        <v>2025</v>
      </c>
      <c r="C146" s="63">
        <v>891780111</v>
      </c>
      <c r="D146" s="63" t="s">
        <v>63</v>
      </c>
      <c r="E146" s="64" t="s">
        <v>1398</v>
      </c>
      <c r="F146" s="64" t="s">
        <v>1399</v>
      </c>
      <c r="G146" s="64">
        <v>0</v>
      </c>
      <c r="H146" s="64" t="s">
        <v>71</v>
      </c>
      <c r="I146" s="63" t="s">
        <v>64</v>
      </c>
      <c r="J146" s="65" t="s">
        <v>81</v>
      </c>
      <c r="K146" s="67" t="s">
        <v>1400</v>
      </c>
      <c r="L146" s="68">
        <v>15971200</v>
      </c>
      <c r="M146" s="63" t="s">
        <v>66</v>
      </c>
      <c r="N146" s="67" t="s">
        <v>1401</v>
      </c>
      <c r="O146" s="67">
        <v>1084789302</v>
      </c>
      <c r="P146" s="64">
        <v>28</v>
      </c>
      <c r="Q146" s="71">
        <v>45670</v>
      </c>
      <c r="R146" s="67">
        <v>5573604000</v>
      </c>
      <c r="S146" s="71">
        <v>45679</v>
      </c>
      <c r="T146" s="68">
        <v>15971200</v>
      </c>
      <c r="U146" s="64" t="s">
        <v>65</v>
      </c>
      <c r="V146" s="68">
        <v>57461777</v>
      </c>
      <c r="W146" s="107" t="s">
        <v>1317</v>
      </c>
      <c r="X146" s="69">
        <v>45679</v>
      </c>
      <c r="Y146" s="69">
        <v>45679</v>
      </c>
      <c r="Z146" s="69" t="s">
        <v>73</v>
      </c>
      <c r="AA146" s="69">
        <v>45808</v>
      </c>
      <c r="AB146" s="92">
        <f t="shared" si="12"/>
        <v>129</v>
      </c>
      <c r="AC146" s="64">
        <v>0</v>
      </c>
      <c r="AD146" s="64">
        <v>0</v>
      </c>
      <c r="AE146" s="64">
        <v>0</v>
      </c>
      <c r="AF146" s="70" t="s">
        <v>73</v>
      </c>
      <c r="AG146" s="92">
        <f t="shared" si="13"/>
        <v>0</v>
      </c>
      <c r="AH146" s="64">
        <v>0</v>
      </c>
      <c r="AI146" s="68">
        <v>0</v>
      </c>
      <c r="AJ146" s="64" t="s">
        <v>73</v>
      </c>
      <c r="AK146" s="71" t="s">
        <v>73</v>
      </c>
      <c r="AL146" s="64">
        <v>0</v>
      </c>
      <c r="AM146" s="71" t="s">
        <v>73</v>
      </c>
      <c r="AN146" s="71" t="s">
        <v>73</v>
      </c>
      <c r="AO146" s="71" t="s">
        <v>73</v>
      </c>
      <c r="AP146" s="92">
        <f t="shared" si="14"/>
        <v>0</v>
      </c>
      <c r="AQ146" s="92">
        <f t="shared" si="15"/>
        <v>15971200</v>
      </c>
      <c r="AR146" s="64" t="s">
        <v>65</v>
      </c>
      <c r="AS146" s="68">
        <v>15971200</v>
      </c>
      <c r="AT146" s="64" t="s">
        <v>215</v>
      </c>
      <c r="AU146" s="68">
        <v>0</v>
      </c>
      <c r="AV146" s="72" t="s">
        <v>73</v>
      </c>
      <c r="AW146" s="171">
        <v>5555200</v>
      </c>
      <c r="AX146" s="74">
        <f t="shared" si="16"/>
        <v>10416000</v>
      </c>
      <c r="AY146" s="75">
        <f t="shared" si="17"/>
        <v>0.34782608695652173</v>
      </c>
      <c r="AZ146" s="76">
        <v>0.34782608695652173</v>
      </c>
      <c r="BA146" s="72" t="s">
        <v>73</v>
      </c>
      <c r="BB146" s="64" t="s">
        <v>123</v>
      </c>
      <c r="BC146" s="67" t="s">
        <v>1402</v>
      </c>
      <c r="BD146" s="63" t="s">
        <v>65</v>
      </c>
      <c r="BE146" s="63" t="s">
        <v>65</v>
      </c>
    </row>
    <row r="147" spans="2:57" x14ac:dyDescent="0.25">
      <c r="B147" s="63">
        <v>2025</v>
      </c>
      <c r="C147" s="63">
        <v>891780111</v>
      </c>
      <c r="D147" s="63" t="s">
        <v>63</v>
      </c>
      <c r="E147" s="64" t="s">
        <v>1403</v>
      </c>
      <c r="F147" s="64" t="s">
        <v>1404</v>
      </c>
      <c r="G147" s="64">
        <v>0</v>
      </c>
      <c r="H147" s="64" t="s">
        <v>71</v>
      </c>
      <c r="I147" s="63" t="s">
        <v>64</v>
      </c>
      <c r="J147" s="65" t="s">
        <v>81</v>
      </c>
      <c r="K147" s="67" t="s">
        <v>1405</v>
      </c>
      <c r="L147" s="68">
        <v>15739800</v>
      </c>
      <c r="M147" s="63" t="s">
        <v>66</v>
      </c>
      <c r="N147" s="67" t="s">
        <v>1406</v>
      </c>
      <c r="O147" s="67">
        <v>1082903282</v>
      </c>
      <c r="P147" s="64">
        <v>28</v>
      </c>
      <c r="Q147" s="71">
        <v>45670</v>
      </c>
      <c r="R147" s="67">
        <v>5573604000</v>
      </c>
      <c r="S147" s="71">
        <v>45679</v>
      </c>
      <c r="T147" s="68">
        <v>15739800</v>
      </c>
      <c r="U147" s="64" t="s">
        <v>65</v>
      </c>
      <c r="V147" s="68">
        <v>85449357</v>
      </c>
      <c r="W147" s="107" t="s">
        <v>837</v>
      </c>
      <c r="X147" s="69">
        <v>45679</v>
      </c>
      <c r="Y147" s="69">
        <v>45679</v>
      </c>
      <c r="Z147" s="69" t="s">
        <v>73</v>
      </c>
      <c r="AA147" s="69">
        <v>45808</v>
      </c>
      <c r="AB147" s="92">
        <f t="shared" si="12"/>
        <v>129</v>
      </c>
      <c r="AC147" s="64">
        <v>0</v>
      </c>
      <c r="AD147" s="64">
        <v>0</v>
      </c>
      <c r="AE147" s="64">
        <v>0</v>
      </c>
      <c r="AF147" s="70" t="s">
        <v>73</v>
      </c>
      <c r="AG147" s="92">
        <f t="shared" si="13"/>
        <v>0</v>
      </c>
      <c r="AH147" s="64">
        <v>0</v>
      </c>
      <c r="AI147" s="68">
        <v>0</v>
      </c>
      <c r="AJ147" s="64" t="s">
        <v>73</v>
      </c>
      <c r="AK147" s="71" t="s">
        <v>73</v>
      </c>
      <c r="AL147" s="64">
        <v>0</v>
      </c>
      <c r="AM147" s="71" t="s">
        <v>73</v>
      </c>
      <c r="AN147" s="71" t="s">
        <v>73</v>
      </c>
      <c r="AO147" s="71" t="s">
        <v>73</v>
      </c>
      <c r="AP147" s="92">
        <f t="shared" si="14"/>
        <v>0</v>
      </c>
      <c r="AQ147" s="92">
        <f t="shared" si="15"/>
        <v>15739800</v>
      </c>
      <c r="AR147" s="64" t="s">
        <v>65</v>
      </c>
      <c r="AS147" s="68">
        <v>15739800</v>
      </c>
      <c r="AT147" s="64" t="s">
        <v>215</v>
      </c>
      <c r="AU147" s="68">
        <v>0</v>
      </c>
      <c r="AV147" s="72" t="s">
        <v>73</v>
      </c>
      <c r="AW147" s="171">
        <v>5323800</v>
      </c>
      <c r="AX147" s="74">
        <f t="shared" si="16"/>
        <v>10416000</v>
      </c>
      <c r="AY147" s="75">
        <f t="shared" si="17"/>
        <v>0.3382380970533298</v>
      </c>
      <c r="AZ147" s="76">
        <v>0.3382380970533298</v>
      </c>
      <c r="BA147" s="72" t="s">
        <v>73</v>
      </c>
      <c r="BB147" s="64" t="s">
        <v>123</v>
      </c>
      <c r="BC147" s="67" t="s">
        <v>1407</v>
      </c>
      <c r="BD147" s="63" t="s">
        <v>65</v>
      </c>
      <c r="BE147" s="63" t="s">
        <v>65</v>
      </c>
    </row>
    <row r="148" spans="2:57" x14ac:dyDescent="0.25">
      <c r="B148" s="63">
        <v>2025</v>
      </c>
      <c r="C148" s="63">
        <v>891780111</v>
      </c>
      <c r="D148" s="63" t="s">
        <v>63</v>
      </c>
      <c r="E148" s="64" t="s">
        <v>1408</v>
      </c>
      <c r="F148" s="64" t="s">
        <v>1409</v>
      </c>
      <c r="G148" s="64">
        <v>0</v>
      </c>
      <c r="H148" s="64" t="s">
        <v>71</v>
      </c>
      <c r="I148" s="63" t="s">
        <v>64</v>
      </c>
      <c r="J148" s="65" t="s">
        <v>81</v>
      </c>
      <c r="K148" s="67" t="s">
        <v>1410</v>
      </c>
      <c r="L148" s="68">
        <v>12825000</v>
      </c>
      <c r="M148" s="63" t="s">
        <v>66</v>
      </c>
      <c r="N148" s="67" t="s">
        <v>1411</v>
      </c>
      <c r="O148" s="67">
        <v>1082969436</v>
      </c>
      <c r="P148" s="64">
        <v>28</v>
      </c>
      <c r="Q148" s="71">
        <v>45670</v>
      </c>
      <c r="R148" s="67">
        <v>5573604000</v>
      </c>
      <c r="S148" s="71">
        <v>45679</v>
      </c>
      <c r="T148" s="68">
        <v>12825000</v>
      </c>
      <c r="U148" s="64" t="s">
        <v>65</v>
      </c>
      <c r="V148" s="68">
        <v>36564011</v>
      </c>
      <c r="W148" s="107" t="s">
        <v>885</v>
      </c>
      <c r="X148" s="69">
        <v>45679</v>
      </c>
      <c r="Y148" s="69">
        <v>45679</v>
      </c>
      <c r="Z148" s="69" t="s">
        <v>73</v>
      </c>
      <c r="AA148" s="69">
        <v>45808</v>
      </c>
      <c r="AB148" s="92">
        <f t="shared" si="12"/>
        <v>129</v>
      </c>
      <c r="AC148" s="64">
        <v>0</v>
      </c>
      <c r="AD148" s="64">
        <v>0</v>
      </c>
      <c r="AE148" s="64">
        <v>0</v>
      </c>
      <c r="AF148" s="70" t="s">
        <v>73</v>
      </c>
      <c r="AG148" s="92">
        <f t="shared" si="13"/>
        <v>0</v>
      </c>
      <c r="AH148" s="64">
        <v>0</v>
      </c>
      <c r="AI148" s="68">
        <v>0</v>
      </c>
      <c r="AJ148" s="64" t="s">
        <v>73</v>
      </c>
      <c r="AK148" s="71" t="s">
        <v>73</v>
      </c>
      <c r="AL148" s="64">
        <v>0</v>
      </c>
      <c r="AM148" s="71" t="s">
        <v>73</v>
      </c>
      <c r="AN148" s="71" t="s">
        <v>73</v>
      </c>
      <c r="AO148" s="71" t="s">
        <v>73</v>
      </c>
      <c r="AP148" s="92">
        <f t="shared" si="14"/>
        <v>0</v>
      </c>
      <c r="AQ148" s="92">
        <f t="shared" si="15"/>
        <v>12825000</v>
      </c>
      <c r="AR148" s="64" t="s">
        <v>65</v>
      </c>
      <c r="AS148" s="68">
        <v>12825000</v>
      </c>
      <c r="AT148" s="64" t="s">
        <v>215</v>
      </c>
      <c r="AU148" s="68">
        <v>0</v>
      </c>
      <c r="AV148" s="72" t="s">
        <v>73</v>
      </c>
      <c r="AW148" s="171">
        <v>4275000</v>
      </c>
      <c r="AX148" s="74">
        <f t="shared" si="16"/>
        <v>8550000</v>
      </c>
      <c r="AY148" s="75">
        <f t="shared" si="17"/>
        <v>0.33333333333333331</v>
      </c>
      <c r="AZ148" s="76">
        <v>0.33333333333333331</v>
      </c>
      <c r="BA148" s="72" t="s">
        <v>73</v>
      </c>
      <c r="BB148" s="64" t="s">
        <v>123</v>
      </c>
      <c r="BC148" s="67" t="s">
        <v>1412</v>
      </c>
      <c r="BD148" s="63" t="s">
        <v>65</v>
      </c>
      <c r="BE148" s="63" t="s">
        <v>65</v>
      </c>
    </row>
    <row r="149" spans="2:57" x14ac:dyDescent="0.25">
      <c r="B149" s="63">
        <v>2025</v>
      </c>
      <c r="C149" s="63">
        <v>891780111</v>
      </c>
      <c r="D149" s="63" t="s">
        <v>63</v>
      </c>
      <c r="E149" s="64" t="s">
        <v>1413</v>
      </c>
      <c r="F149" s="64" t="s">
        <v>1414</v>
      </c>
      <c r="G149" s="64">
        <v>0</v>
      </c>
      <c r="H149" s="64" t="s">
        <v>71</v>
      </c>
      <c r="I149" s="63" t="s">
        <v>64</v>
      </c>
      <c r="J149" s="65" t="s">
        <v>81</v>
      </c>
      <c r="K149" s="67" t="s">
        <v>1415</v>
      </c>
      <c r="L149" s="68">
        <v>9825000</v>
      </c>
      <c r="M149" s="63" t="s">
        <v>66</v>
      </c>
      <c r="N149" s="67" t="s">
        <v>1416</v>
      </c>
      <c r="O149" s="67">
        <v>36695081</v>
      </c>
      <c r="P149" s="64">
        <v>27</v>
      </c>
      <c r="Q149" s="71">
        <v>45670</v>
      </c>
      <c r="R149" s="67">
        <v>2494141000</v>
      </c>
      <c r="S149" s="71">
        <v>45679</v>
      </c>
      <c r="T149" s="68">
        <v>9825000</v>
      </c>
      <c r="U149" s="64" t="s">
        <v>65</v>
      </c>
      <c r="V149" s="68">
        <v>8742360</v>
      </c>
      <c r="W149" s="107" t="s">
        <v>1273</v>
      </c>
      <c r="X149" s="69">
        <v>45679</v>
      </c>
      <c r="Y149" s="69">
        <v>45679</v>
      </c>
      <c r="Z149" s="69" t="s">
        <v>73</v>
      </c>
      <c r="AA149" s="69">
        <v>45808</v>
      </c>
      <c r="AB149" s="92">
        <f t="shared" si="12"/>
        <v>129</v>
      </c>
      <c r="AC149" s="64">
        <v>0</v>
      </c>
      <c r="AD149" s="64">
        <v>0</v>
      </c>
      <c r="AE149" s="64">
        <v>0</v>
      </c>
      <c r="AF149" s="70" t="s">
        <v>73</v>
      </c>
      <c r="AG149" s="92">
        <f t="shared" si="13"/>
        <v>0</v>
      </c>
      <c r="AH149" s="64">
        <v>0</v>
      </c>
      <c r="AI149" s="68">
        <v>0</v>
      </c>
      <c r="AJ149" s="64" t="s">
        <v>73</v>
      </c>
      <c r="AK149" s="71" t="s">
        <v>73</v>
      </c>
      <c r="AL149" s="64">
        <v>0</v>
      </c>
      <c r="AM149" s="71" t="s">
        <v>73</v>
      </c>
      <c r="AN149" s="71" t="s">
        <v>73</v>
      </c>
      <c r="AO149" s="71" t="s">
        <v>73</v>
      </c>
      <c r="AP149" s="92">
        <f t="shared" si="14"/>
        <v>0</v>
      </c>
      <c r="AQ149" s="92">
        <f t="shared" si="15"/>
        <v>9825000</v>
      </c>
      <c r="AR149" s="64" t="s">
        <v>65</v>
      </c>
      <c r="AS149" s="68">
        <v>9825000</v>
      </c>
      <c r="AT149" s="64" t="s">
        <v>215</v>
      </c>
      <c r="AU149" s="68">
        <v>0</v>
      </c>
      <c r="AV149" s="72" t="s">
        <v>73</v>
      </c>
      <c r="AW149" s="171">
        <v>2250000</v>
      </c>
      <c r="AX149" s="74">
        <f t="shared" si="16"/>
        <v>7575000</v>
      </c>
      <c r="AY149" s="75">
        <f t="shared" si="17"/>
        <v>0.22900763358778625</v>
      </c>
      <c r="AZ149" s="76">
        <v>0.22900763358778625</v>
      </c>
      <c r="BA149" s="72" t="s">
        <v>73</v>
      </c>
      <c r="BB149" s="64" t="s">
        <v>123</v>
      </c>
      <c r="BC149" s="67" t="s">
        <v>1417</v>
      </c>
      <c r="BD149" s="63" t="s">
        <v>65</v>
      </c>
      <c r="BE149" s="63" t="s">
        <v>65</v>
      </c>
    </row>
    <row r="150" spans="2:57" x14ac:dyDescent="0.25">
      <c r="B150" s="63">
        <v>2025</v>
      </c>
      <c r="C150" s="63">
        <v>891780111</v>
      </c>
      <c r="D150" s="63" t="s">
        <v>63</v>
      </c>
      <c r="E150" s="64" t="s">
        <v>1418</v>
      </c>
      <c r="F150" s="64" t="s">
        <v>1419</v>
      </c>
      <c r="G150" s="64">
        <v>0</v>
      </c>
      <c r="H150" s="64" t="s">
        <v>71</v>
      </c>
      <c r="I150" s="63" t="s">
        <v>64</v>
      </c>
      <c r="J150" s="65" t="s">
        <v>81</v>
      </c>
      <c r="K150" s="67" t="s">
        <v>1420</v>
      </c>
      <c r="L150" s="68">
        <v>14307200</v>
      </c>
      <c r="M150" s="63" t="s">
        <v>66</v>
      </c>
      <c r="N150" s="67" t="s">
        <v>1421</v>
      </c>
      <c r="O150" s="67">
        <v>57466453</v>
      </c>
      <c r="P150" s="64">
        <v>28</v>
      </c>
      <c r="Q150" s="71">
        <v>45670</v>
      </c>
      <c r="R150" s="67">
        <v>5573604000</v>
      </c>
      <c r="S150" s="71">
        <v>45679</v>
      </c>
      <c r="T150" s="68">
        <v>14307200</v>
      </c>
      <c r="U150" s="64" t="s">
        <v>65</v>
      </c>
      <c r="V150" s="68">
        <v>36557666</v>
      </c>
      <c r="W150" s="107" t="s">
        <v>1015</v>
      </c>
      <c r="X150" s="69">
        <v>45679</v>
      </c>
      <c r="Y150" s="69">
        <v>45679</v>
      </c>
      <c r="Z150" s="69" t="s">
        <v>73</v>
      </c>
      <c r="AA150" s="69">
        <v>45808</v>
      </c>
      <c r="AB150" s="92">
        <f t="shared" si="12"/>
        <v>129</v>
      </c>
      <c r="AC150" s="64">
        <v>0</v>
      </c>
      <c r="AD150" s="64">
        <v>0</v>
      </c>
      <c r="AE150" s="64">
        <v>0</v>
      </c>
      <c r="AF150" s="70" t="s">
        <v>73</v>
      </c>
      <c r="AG150" s="92">
        <f t="shared" si="13"/>
        <v>0</v>
      </c>
      <c r="AH150" s="64">
        <v>0</v>
      </c>
      <c r="AI150" s="68">
        <v>0</v>
      </c>
      <c r="AJ150" s="64" t="s">
        <v>73</v>
      </c>
      <c r="AK150" s="71" t="s">
        <v>73</v>
      </c>
      <c r="AL150" s="64">
        <v>0</v>
      </c>
      <c r="AM150" s="71" t="s">
        <v>73</v>
      </c>
      <c r="AN150" s="71" t="s">
        <v>73</v>
      </c>
      <c r="AO150" s="71" t="s">
        <v>73</v>
      </c>
      <c r="AP150" s="92">
        <f t="shared" si="14"/>
        <v>0</v>
      </c>
      <c r="AQ150" s="92">
        <f t="shared" si="15"/>
        <v>14307200</v>
      </c>
      <c r="AR150" s="64" t="s">
        <v>65</v>
      </c>
      <c r="AS150" s="68">
        <v>14307200</v>
      </c>
      <c r="AT150" s="64" t="s">
        <v>215</v>
      </c>
      <c r="AU150" s="68">
        <v>0</v>
      </c>
      <c r="AV150" s="72" t="s">
        <v>73</v>
      </c>
      <c r="AW150" s="171">
        <v>3156000</v>
      </c>
      <c r="AX150" s="74">
        <f t="shared" si="16"/>
        <v>11151200</v>
      </c>
      <c r="AY150" s="75">
        <f t="shared" si="17"/>
        <v>0.22058823529411764</v>
      </c>
      <c r="AZ150" s="76">
        <v>0.22058823529411764</v>
      </c>
      <c r="BA150" s="72" t="s">
        <v>73</v>
      </c>
      <c r="BB150" s="64" t="s">
        <v>123</v>
      </c>
      <c r="BC150" s="67" t="s">
        <v>1422</v>
      </c>
      <c r="BD150" s="63" t="s">
        <v>65</v>
      </c>
      <c r="BE150" s="63" t="s">
        <v>65</v>
      </c>
    </row>
    <row r="151" spans="2:57" x14ac:dyDescent="0.25">
      <c r="B151" s="63">
        <v>2025</v>
      </c>
      <c r="C151" s="63">
        <v>891780111</v>
      </c>
      <c r="D151" s="63" t="s">
        <v>63</v>
      </c>
      <c r="E151" s="64" t="s">
        <v>1423</v>
      </c>
      <c r="F151" s="64" t="s">
        <v>1424</v>
      </c>
      <c r="G151" s="64">
        <v>0</v>
      </c>
      <c r="H151" s="64" t="s">
        <v>71</v>
      </c>
      <c r="I151" s="63" t="s">
        <v>64</v>
      </c>
      <c r="J151" s="65" t="s">
        <v>81</v>
      </c>
      <c r="K151" s="67" t="s">
        <v>1425</v>
      </c>
      <c r="L151" s="68">
        <v>22500000</v>
      </c>
      <c r="M151" s="63" t="s">
        <v>66</v>
      </c>
      <c r="N151" s="67" t="s">
        <v>1426</v>
      </c>
      <c r="O151" s="67">
        <v>7601763</v>
      </c>
      <c r="P151" s="64">
        <v>28</v>
      </c>
      <c r="Q151" s="71">
        <v>45670</v>
      </c>
      <c r="R151" s="67">
        <v>5573604000</v>
      </c>
      <c r="S151" s="71">
        <v>45679</v>
      </c>
      <c r="T151" s="68">
        <v>22500000</v>
      </c>
      <c r="U151" s="64" t="s">
        <v>65</v>
      </c>
      <c r="V151" s="68">
        <v>26671578</v>
      </c>
      <c r="W151" s="107" t="s">
        <v>686</v>
      </c>
      <c r="X151" s="69">
        <v>45679</v>
      </c>
      <c r="Y151" s="69">
        <v>45679</v>
      </c>
      <c r="Z151" s="69" t="s">
        <v>73</v>
      </c>
      <c r="AA151" s="69">
        <v>45808</v>
      </c>
      <c r="AB151" s="92">
        <f t="shared" si="12"/>
        <v>129</v>
      </c>
      <c r="AC151" s="64">
        <v>0</v>
      </c>
      <c r="AD151" s="64">
        <v>0</v>
      </c>
      <c r="AE151" s="64">
        <v>0</v>
      </c>
      <c r="AF151" s="70" t="s">
        <v>73</v>
      </c>
      <c r="AG151" s="92">
        <f t="shared" si="13"/>
        <v>0</v>
      </c>
      <c r="AH151" s="64">
        <v>0</v>
      </c>
      <c r="AI151" s="68">
        <v>0</v>
      </c>
      <c r="AJ151" s="64" t="s">
        <v>73</v>
      </c>
      <c r="AK151" s="71" t="s">
        <v>73</v>
      </c>
      <c r="AL151" s="64">
        <v>0</v>
      </c>
      <c r="AM151" s="71" t="s">
        <v>73</v>
      </c>
      <c r="AN151" s="71" t="s">
        <v>73</v>
      </c>
      <c r="AO151" s="71" t="s">
        <v>73</v>
      </c>
      <c r="AP151" s="92">
        <f t="shared" si="14"/>
        <v>0</v>
      </c>
      <c r="AQ151" s="92">
        <f t="shared" si="15"/>
        <v>22500000</v>
      </c>
      <c r="AR151" s="64" t="s">
        <v>65</v>
      </c>
      <c r="AS151" s="68">
        <v>22500000</v>
      </c>
      <c r="AT151" s="64" t="s">
        <v>215</v>
      </c>
      <c r="AU151" s="68">
        <v>0</v>
      </c>
      <c r="AV151" s="72" t="s">
        <v>73</v>
      </c>
      <c r="AW151" s="171">
        <v>4500000</v>
      </c>
      <c r="AX151" s="74">
        <f t="shared" si="16"/>
        <v>18000000</v>
      </c>
      <c r="AY151" s="75">
        <f t="shared" si="17"/>
        <v>0.2</v>
      </c>
      <c r="AZ151" s="76">
        <v>0.2</v>
      </c>
      <c r="BA151" s="72" t="s">
        <v>73</v>
      </c>
      <c r="BB151" s="64" t="s">
        <v>123</v>
      </c>
      <c r="BC151" s="67" t="s">
        <v>1427</v>
      </c>
      <c r="BD151" s="63" t="s">
        <v>65</v>
      </c>
      <c r="BE151" s="63" t="s">
        <v>65</v>
      </c>
    </row>
    <row r="152" spans="2:57" x14ac:dyDescent="0.25">
      <c r="B152" s="63">
        <v>2025</v>
      </c>
      <c r="C152" s="63">
        <v>891780111</v>
      </c>
      <c r="D152" s="63" t="s">
        <v>63</v>
      </c>
      <c r="E152" s="64" t="s">
        <v>1428</v>
      </c>
      <c r="F152" s="64" t="s">
        <v>1429</v>
      </c>
      <c r="G152" s="64">
        <v>0</v>
      </c>
      <c r="H152" s="64" t="s">
        <v>71</v>
      </c>
      <c r="I152" s="63" t="s">
        <v>64</v>
      </c>
      <c r="J152" s="65" t="s">
        <v>81</v>
      </c>
      <c r="K152" s="67" t="s">
        <v>1430</v>
      </c>
      <c r="L152" s="68">
        <v>15739800</v>
      </c>
      <c r="M152" s="63" t="s">
        <v>66</v>
      </c>
      <c r="N152" s="67" t="s">
        <v>1431</v>
      </c>
      <c r="O152" s="67">
        <v>1082908421</v>
      </c>
      <c r="P152" s="64">
        <v>28</v>
      </c>
      <c r="Q152" s="71">
        <v>45670</v>
      </c>
      <c r="R152" s="67">
        <v>5573604000</v>
      </c>
      <c r="S152" s="71">
        <v>45679</v>
      </c>
      <c r="T152" s="68">
        <v>15739800</v>
      </c>
      <c r="U152" s="64" t="s">
        <v>65</v>
      </c>
      <c r="V152" s="68">
        <v>85449357</v>
      </c>
      <c r="W152" s="107" t="s">
        <v>837</v>
      </c>
      <c r="X152" s="69">
        <v>45679</v>
      </c>
      <c r="Y152" s="69">
        <v>45679</v>
      </c>
      <c r="Z152" s="69" t="s">
        <v>73</v>
      </c>
      <c r="AA152" s="69">
        <v>45808</v>
      </c>
      <c r="AB152" s="92">
        <f t="shared" si="12"/>
        <v>129</v>
      </c>
      <c r="AC152" s="64">
        <v>0</v>
      </c>
      <c r="AD152" s="64">
        <v>0</v>
      </c>
      <c r="AE152" s="64">
        <v>0</v>
      </c>
      <c r="AF152" s="70" t="s">
        <v>73</v>
      </c>
      <c r="AG152" s="92">
        <f t="shared" si="13"/>
        <v>0</v>
      </c>
      <c r="AH152" s="64">
        <v>0</v>
      </c>
      <c r="AI152" s="68">
        <v>0</v>
      </c>
      <c r="AJ152" s="64" t="s">
        <v>73</v>
      </c>
      <c r="AK152" s="71" t="s">
        <v>73</v>
      </c>
      <c r="AL152" s="64">
        <v>0</v>
      </c>
      <c r="AM152" s="71" t="s">
        <v>73</v>
      </c>
      <c r="AN152" s="71" t="s">
        <v>73</v>
      </c>
      <c r="AO152" s="71" t="s">
        <v>73</v>
      </c>
      <c r="AP152" s="92">
        <f t="shared" si="14"/>
        <v>0</v>
      </c>
      <c r="AQ152" s="92">
        <f t="shared" si="15"/>
        <v>15739800</v>
      </c>
      <c r="AR152" s="64" t="s">
        <v>65</v>
      </c>
      <c r="AS152" s="68">
        <v>15739800</v>
      </c>
      <c r="AT152" s="64" t="s">
        <v>215</v>
      </c>
      <c r="AU152" s="68">
        <v>0</v>
      </c>
      <c r="AV152" s="72" t="s">
        <v>73</v>
      </c>
      <c r="AW152" s="171">
        <v>5323800</v>
      </c>
      <c r="AX152" s="74">
        <f t="shared" si="16"/>
        <v>10416000</v>
      </c>
      <c r="AY152" s="75">
        <f t="shared" si="17"/>
        <v>0.3382380970533298</v>
      </c>
      <c r="AZ152" s="76">
        <v>0.3382380970533298</v>
      </c>
      <c r="BA152" s="72" t="s">
        <v>73</v>
      </c>
      <c r="BB152" s="64" t="s">
        <v>123</v>
      </c>
      <c r="BC152" s="67" t="s">
        <v>1432</v>
      </c>
      <c r="BD152" s="63" t="s">
        <v>65</v>
      </c>
      <c r="BE152" s="63" t="s">
        <v>65</v>
      </c>
    </row>
    <row r="153" spans="2:57" x14ac:dyDescent="0.25">
      <c r="B153" s="63">
        <v>2025</v>
      </c>
      <c r="C153" s="63">
        <v>891780111</v>
      </c>
      <c r="D153" s="63" t="s">
        <v>63</v>
      </c>
      <c r="E153" s="64" t="s">
        <v>1433</v>
      </c>
      <c r="F153" s="64" t="s">
        <v>1434</v>
      </c>
      <c r="G153" s="64">
        <v>0</v>
      </c>
      <c r="H153" s="64" t="s">
        <v>71</v>
      </c>
      <c r="I153" s="63" t="s">
        <v>64</v>
      </c>
      <c r="J153" s="65" t="s">
        <v>81</v>
      </c>
      <c r="K153" s="67" t="s">
        <v>1435</v>
      </c>
      <c r="L153" s="68">
        <v>15739800</v>
      </c>
      <c r="M153" s="63" t="s">
        <v>66</v>
      </c>
      <c r="N153" s="67" t="s">
        <v>1436</v>
      </c>
      <c r="O153" s="67">
        <v>1082851727</v>
      </c>
      <c r="P153" s="64">
        <v>28</v>
      </c>
      <c r="Q153" s="71">
        <v>45670</v>
      </c>
      <c r="R153" s="67">
        <v>5573604000</v>
      </c>
      <c r="S153" s="71">
        <v>45679</v>
      </c>
      <c r="T153" s="68">
        <v>15739800</v>
      </c>
      <c r="U153" s="64" t="s">
        <v>65</v>
      </c>
      <c r="V153" s="68">
        <v>85449357</v>
      </c>
      <c r="W153" s="107" t="s">
        <v>837</v>
      </c>
      <c r="X153" s="69">
        <v>45679</v>
      </c>
      <c r="Y153" s="69">
        <v>45679</v>
      </c>
      <c r="Z153" s="69" t="s">
        <v>73</v>
      </c>
      <c r="AA153" s="69">
        <v>45808</v>
      </c>
      <c r="AB153" s="92">
        <f t="shared" si="12"/>
        <v>129</v>
      </c>
      <c r="AC153" s="64">
        <v>0</v>
      </c>
      <c r="AD153" s="64">
        <v>0</v>
      </c>
      <c r="AE153" s="64">
        <v>0</v>
      </c>
      <c r="AF153" s="70" t="s">
        <v>73</v>
      </c>
      <c r="AG153" s="92">
        <f t="shared" si="13"/>
        <v>0</v>
      </c>
      <c r="AH153" s="64">
        <v>0</v>
      </c>
      <c r="AI153" s="68">
        <v>0</v>
      </c>
      <c r="AJ153" s="64" t="s">
        <v>73</v>
      </c>
      <c r="AK153" s="71" t="s">
        <v>73</v>
      </c>
      <c r="AL153" s="64">
        <v>0</v>
      </c>
      <c r="AM153" s="71" t="s">
        <v>73</v>
      </c>
      <c r="AN153" s="71" t="s">
        <v>73</v>
      </c>
      <c r="AO153" s="71" t="s">
        <v>73</v>
      </c>
      <c r="AP153" s="92">
        <f t="shared" si="14"/>
        <v>0</v>
      </c>
      <c r="AQ153" s="92">
        <f t="shared" si="15"/>
        <v>15739800</v>
      </c>
      <c r="AR153" s="64" t="s">
        <v>65</v>
      </c>
      <c r="AS153" s="68">
        <v>15739800</v>
      </c>
      <c r="AT153" s="64" t="s">
        <v>215</v>
      </c>
      <c r="AU153" s="68">
        <v>0</v>
      </c>
      <c r="AV153" s="72" t="s">
        <v>73</v>
      </c>
      <c r="AW153" s="171">
        <v>1851800</v>
      </c>
      <c r="AX153" s="74">
        <f t="shared" si="16"/>
        <v>13888000</v>
      </c>
      <c r="AY153" s="75">
        <f t="shared" si="17"/>
        <v>0.11765079607110637</v>
      </c>
      <c r="AZ153" s="76">
        <v>0.11765079607110637</v>
      </c>
      <c r="BA153" s="72" t="s">
        <v>73</v>
      </c>
      <c r="BB153" s="64" t="s">
        <v>123</v>
      </c>
      <c r="BC153" s="67" t="s">
        <v>1437</v>
      </c>
      <c r="BD153" s="63" t="s">
        <v>65</v>
      </c>
      <c r="BE153" s="63" t="s">
        <v>65</v>
      </c>
    </row>
    <row r="154" spans="2:57" x14ac:dyDescent="0.25">
      <c r="B154" s="63">
        <v>2025</v>
      </c>
      <c r="C154" s="63">
        <v>891780111</v>
      </c>
      <c r="D154" s="63" t="s">
        <v>63</v>
      </c>
      <c r="E154" s="64" t="s">
        <v>1438</v>
      </c>
      <c r="F154" s="64" t="s">
        <v>1439</v>
      </c>
      <c r="G154" s="64">
        <v>0</v>
      </c>
      <c r="H154" s="64" t="s">
        <v>71</v>
      </c>
      <c r="I154" s="63" t="s">
        <v>64</v>
      </c>
      <c r="J154" s="65" t="s">
        <v>81</v>
      </c>
      <c r="K154" s="67" t="s">
        <v>1440</v>
      </c>
      <c r="L154" s="68">
        <v>15739800</v>
      </c>
      <c r="M154" s="63" t="s">
        <v>66</v>
      </c>
      <c r="N154" s="67" t="s">
        <v>1441</v>
      </c>
      <c r="O154" s="67">
        <v>12613225</v>
      </c>
      <c r="P154" s="64">
        <v>28</v>
      </c>
      <c r="Q154" s="71">
        <v>45670</v>
      </c>
      <c r="R154" s="67">
        <v>5573604000</v>
      </c>
      <c r="S154" s="71">
        <v>45679</v>
      </c>
      <c r="T154" s="68">
        <v>15739800</v>
      </c>
      <c r="U154" s="64" t="s">
        <v>65</v>
      </c>
      <c r="V154" s="68">
        <v>85449357</v>
      </c>
      <c r="W154" s="107" t="s">
        <v>837</v>
      </c>
      <c r="X154" s="69">
        <v>45679</v>
      </c>
      <c r="Y154" s="69">
        <v>45679</v>
      </c>
      <c r="Z154" s="69" t="s">
        <v>73</v>
      </c>
      <c r="AA154" s="69">
        <v>45808</v>
      </c>
      <c r="AB154" s="92">
        <f t="shared" si="12"/>
        <v>129</v>
      </c>
      <c r="AC154" s="64">
        <v>0</v>
      </c>
      <c r="AD154" s="64">
        <v>0</v>
      </c>
      <c r="AE154" s="64">
        <v>0</v>
      </c>
      <c r="AF154" s="70" t="s">
        <v>73</v>
      </c>
      <c r="AG154" s="92">
        <f t="shared" si="13"/>
        <v>0</v>
      </c>
      <c r="AH154" s="64">
        <v>0</v>
      </c>
      <c r="AI154" s="68">
        <v>0</v>
      </c>
      <c r="AJ154" s="64" t="s">
        <v>73</v>
      </c>
      <c r="AK154" s="71" t="s">
        <v>73</v>
      </c>
      <c r="AL154" s="64">
        <v>0</v>
      </c>
      <c r="AM154" s="71" t="s">
        <v>73</v>
      </c>
      <c r="AN154" s="71" t="s">
        <v>73</v>
      </c>
      <c r="AO154" s="71" t="s">
        <v>73</v>
      </c>
      <c r="AP154" s="92">
        <f t="shared" si="14"/>
        <v>0</v>
      </c>
      <c r="AQ154" s="92">
        <f t="shared" si="15"/>
        <v>15739800</v>
      </c>
      <c r="AR154" s="64" t="s">
        <v>65</v>
      </c>
      <c r="AS154" s="68">
        <v>15739800</v>
      </c>
      <c r="AT154" s="64" t="s">
        <v>215</v>
      </c>
      <c r="AU154" s="68">
        <v>0</v>
      </c>
      <c r="AV154" s="72" t="s">
        <v>73</v>
      </c>
      <c r="AW154" s="171">
        <v>5323800</v>
      </c>
      <c r="AX154" s="74">
        <f t="shared" si="16"/>
        <v>10416000</v>
      </c>
      <c r="AY154" s="75">
        <f t="shared" si="17"/>
        <v>0.3382380970533298</v>
      </c>
      <c r="AZ154" s="76">
        <v>0.3382380970533298</v>
      </c>
      <c r="BA154" s="72" t="s">
        <v>73</v>
      </c>
      <c r="BB154" s="64" t="s">
        <v>123</v>
      </c>
      <c r="BC154" s="67" t="s">
        <v>1442</v>
      </c>
      <c r="BD154" s="63" t="s">
        <v>65</v>
      </c>
      <c r="BE154" s="63" t="s">
        <v>65</v>
      </c>
    </row>
    <row r="155" spans="2:57" x14ac:dyDescent="0.25">
      <c r="B155" s="63">
        <v>2025</v>
      </c>
      <c r="C155" s="63">
        <v>891780111</v>
      </c>
      <c r="D155" s="63" t="s">
        <v>63</v>
      </c>
      <c r="E155" s="64" t="s">
        <v>1443</v>
      </c>
      <c r="F155" s="64" t="s">
        <v>1444</v>
      </c>
      <c r="G155" s="64">
        <v>0</v>
      </c>
      <c r="H155" s="64" t="s">
        <v>71</v>
      </c>
      <c r="I155" s="63" t="s">
        <v>64</v>
      </c>
      <c r="J155" s="65" t="s">
        <v>81</v>
      </c>
      <c r="K155" s="67" t="s">
        <v>1445</v>
      </c>
      <c r="L155" s="68">
        <v>15739800</v>
      </c>
      <c r="M155" s="63" t="s">
        <v>66</v>
      </c>
      <c r="N155" s="67" t="s">
        <v>1446</v>
      </c>
      <c r="O155" s="67">
        <v>1082916060</v>
      </c>
      <c r="P155" s="64">
        <v>28</v>
      </c>
      <c r="Q155" s="71">
        <v>45670</v>
      </c>
      <c r="R155" s="67">
        <v>5573604000</v>
      </c>
      <c r="S155" s="71">
        <v>45679</v>
      </c>
      <c r="T155" s="68">
        <v>15739800</v>
      </c>
      <c r="U155" s="64" t="s">
        <v>65</v>
      </c>
      <c r="V155" s="68">
        <v>85449357</v>
      </c>
      <c r="W155" s="107" t="s">
        <v>837</v>
      </c>
      <c r="X155" s="69">
        <v>45679</v>
      </c>
      <c r="Y155" s="69">
        <v>45679</v>
      </c>
      <c r="Z155" s="69" t="s">
        <v>73</v>
      </c>
      <c r="AA155" s="69">
        <v>45808</v>
      </c>
      <c r="AB155" s="92">
        <f t="shared" si="12"/>
        <v>129</v>
      </c>
      <c r="AC155" s="64">
        <v>0</v>
      </c>
      <c r="AD155" s="64">
        <v>0</v>
      </c>
      <c r="AE155" s="64">
        <v>0</v>
      </c>
      <c r="AF155" s="70" t="s">
        <v>73</v>
      </c>
      <c r="AG155" s="92">
        <f t="shared" si="13"/>
        <v>0</v>
      </c>
      <c r="AH155" s="64">
        <v>0</v>
      </c>
      <c r="AI155" s="68">
        <v>0</v>
      </c>
      <c r="AJ155" s="64" t="s">
        <v>73</v>
      </c>
      <c r="AK155" s="71" t="s">
        <v>73</v>
      </c>
      <c r="AL155" s="64">
        <v>0</v>
      </c>
      <c r="AM155" s="71" t="s">
        <v>73</v>
      </c>
      <c r="AN155" s="71" t="s">
        <v>73</v>
      </c>
      <c r="AO155" s="71" t="s">
        <v>73</v>
      </c>
      <c r="AP155" s="92">
        <f t="shared" si="14"/>
        <v>0</v>
      </c>
      <c r="AQ155" s="92">
        <f t="shared" si="15"/>
        <v>15739800</v>
      </c>
      <c r="AR155" s="64" t="s">
        <v>65</v>
      </c>
      <c r="AS155" s="68">
        <v>15739800</v>
      </c>
      <c r="AT155" s="64" t="s">
        <v>215</v>
      </c>
      <c r="AU155" s="68">
        <v>0</v>
      </c>
      <c r="AV155" s="72" t="s">
        <v>73</v>
      </c>
      <c r="AW155" s="171">
        <v>5323800</v>
      </c>
      <c r="AX155" s="74">
        <f t="shared" si="16"/>
        <v>10416000</v>
      </c>
      <c r="AY155" s="75">
        <f t="shared" si="17"/>
        <v>0.3382380970533298</v>
      </c>
      <c r="AZ155" s="76">
        <v>0.3382380970533298</v>
      </c>
      <c r="BA155" s="72" t="s">
        <v>73</v>
      </c>
      <c r="BB155" s="64" t="s">
        <v>123</v>
      </c>
      <c r="BC155" s="67" t="s">
        <v>1447</v>
      </c>
      <c r="BD155" s="63" t="s">
        <v>65</v>
      </c>
      <c r="BE155" s="63" t="s">
        <v>65</v>
      </c>
    </row>
    <row r="156" spans="2:57" x14ac:dyDescent="0.25">
      <c r="B156" s="63">
        <v>2025</v>
      </c>
      <c r="C156" s="63">
        <v>891780111</v>
      </c>
      <c r="D156" s="63" t="s">
        <v>63</v>
      </c>
      <c r="E156" s="64" t="s">
        <v>1448</v>
      </c>
      <c r="F156" s="64" t="s">
        <v>1449</v>
      </c>
      <c r="G156" s="64">
        <v>0</v>
      </c>
      <c r="H156" s="64" t="s">
        <v>71</v>
      </c>
      <c r="I156" s="63" t="s">
        <v>64</v>
      </c>
      <c r="J156" s="65" t="s">
        <v>81</v>
      </c>
      <c r="K156" s="67" t="s">
        <v>1450</v>
      </c>
      <c r="L156" s="68">
        <v>14307200</v>
      </c>
      <c r="M156" s="63" t="s">
        <v>66</v>
      </c>
      <c r="N156" s="67" t="s">
        <v>1451</v>
      </c>
      <c r="O156" s="67">
        <v>36720698</v>
      </c>
      <c r="P156" s="64">
        <v>28</v>
      </c>
      <c r="Q156" s="71">
        <v>45670</v>
      </c>
      <c r="R156" s="67">
        <v>5573604000</v>
      </c>
      <c r="S156" s="71">
        <v>45679</v>
      </c>
      <c r="T156" s="68">
        <v>14307200</v>
      </c>
      <c r="U156" s="64" t="s">
        <v>65</v>
      </c>
      <c r="V156" s="68">
        <v>84452087</v>
      </c>
      <c r="W156" s="107" t="s">
        <v>733</v>
      </c>
      <c r="X156" s="69">
        <v>45679</v>
      </c>
      <c r="Y156" s="69">
        <v>45679</v>
      </c>
      <c r="Z156" s="69" t="s">
        <v>73</v>
      </c>
      <c r="AA156" s="69">
        <v>45808</v>
      </c>
      <c r="AB156" s="92">
        <f t="shared" si="12"/>
        <v>129</v>
      </c>
      <c r="AC156" s="64">
        <v>0</v>
      </c>
      <c r="AD156" s="64">
        <v>0</v>
      </c>
      <c r="AE156" s="64">
        <v>0</v>
      </c>
      <c r="AF156" s="70" t="s">
        <v>73</v>
      </c>
      <c r="AG156" s="92">
        <f t="shared" si="13"/>
        <v>0</v>
      </c>
      <c r="AH156" s="64">
        <v>0</v>
      </c>
      <c r="AI156" s="68">
        <v>0</v>
      </c>
      <c r="AJ156" s="64" t="s">
        <v>73</v>
      </c>
      <c r="AK156" s="71" t="s">
        <v>73</v>
      </c>
      <c r="AL156" s="64">
        <v>0</v>
      </c>
      <c r="AM156" s="71" t="s">
        <v>73</v>
      </c>
      <c r="AN156" s="71" t="s">
        <v>73</v>
      </c>
      <c r="AO156" s="71" t="s">
        <v>73</v>
      </c>
      <c r="AP156" s="92">
        <f t="shared" si="14"/>
        <v>0</v>
      </c>
      <c r="AQ156" s="92">
        <f t="shared" si="15"/>
        <v>14307200</v>
      </c>
      <c r="AR156" s="64" t="s">
        <v>65</v>
      </c>
      <c r="AS156" s="68">
        <v>14307200</v>
      </c>
      <c r="AT156" s="64" t="s">
        <v>215</v>
      </c>
      <c r="AU156" s="68">
        <v>0</v>
      </c>
      <c r="AV156" s="72" t="s">
        <v>73</v>
      </c>
      <c r="AW156" s="171">
        <v>3156000</v>
      </c>
      <c r="AX156" s="74">
        <f t="shared" si="16"/>
        <v>11151200</v>
      </c>
      <c r="AY156" s="75">
        <f t="shared" si="17"/>
        <v>0.22058823529411764</v>
      </c>
      <c r="AZ156" s="76">
        <v>0.22058823529411764</v>
      </c>
      <c r="BA156" s="72" t="s">
        <v>73</v>
      </c>
      <c r="BB156" s="64" t="s">
        <v>123</v>
      </c>
      <c r="BC156" s="67" t="s">
        <v>1452</v>
      </c>
      <c r="BD156" s="63" t="s">
        <v>65</v>
      </c>
      <c r="BE156" s="63" t="s">
        <v>65</v>
      </c>
    </row>
    <row r="157" spans="2:57" x14ac:dyDescent="0.25">
      <c r="B157" s="63">
        <v>2025</v>
      </c>
      <c r="C157" s="63">
        <v>891780111</v>
      </c>
      <c r="D157" s="63" t="s">
        <v>63</v>
      </c>
      <c r="E157" s="64" t="s">
        <v>1453</v>
      </c>
      <c r="F157" s="64" t="s">
        <v>1454</v>
      </c>
      <c r="G157" s="64">
        <v>0</v>
      </c>
      <c r="H157" s="64" t="s">
        <v>71</v>
      </c>
      <c r="I157" s="63" t="s">
        <v>64</v>
      </c>
      <c r="J157" s="65" t="s">
        <v>81</v>
      </c>
      <c r="K157" s="67" t="s">
        <v>1455</v>
      </c>
      <c r="L157" s="68">
        <v>14517600</v>
      </c>
      <c r="M157" s="63" t="s">
        <v>66</v>
      </c>
      <c r="N157" s="67" t="s">
        <v>1456</v>
      </c>
      <c r="O157" s="67">
        <v>85462989</v>
      </c>
      <c r="P157" s="64">
        <v>28</v>
      </c>
      <c r="Q157" s="71">
        <v>45670</v>
      </c>
      <c r="R157" s="67">
        <v>5573604000</v>
      </c>
      <c r="S157" s="71">
        <v>45679</v>
      </c>
      <c r="T157" s="68">
        <v>14517600</v>
      </c>
      <c r="U157" s="64" t="s">
        <v>65</v>
      </c>
      <c r="V157" s="68">
        <v>36665858</v>
      </c>
      <c r="W157" s="107" t="s">
        <v>1457</v>
      </c>
      <c r="X157" s="69">
        <v>45679</v>
      </c>
      <c r="Y157" s="69">
        <v>45679</v>
      </c>
      <c r="Z157" s="69" t="s">
        <v>73</v>
      </c>
      <c r="AA157" s="69">
        <v>45808</v>
      </c>
      <c r="AB157" s="92">
        <f t="shared" si="12"/>
        <v>129</v>
      </c>
      <c r="AC157" s="64">
        <v>0</v>
      </c>
      <c r="AD157" s="64">
        <v>0</v>
      </c>
      <c r="AE157" s="64">
        <v>0</v>
      </c>
      <c r="AF157" s="70" t="s">
        <v>73</v>
      </c>
      <c r="AG157" s="92">
        <f t="shared" si="13"/>
        <v>0</v>
      </c>
      <c r="AH157" s="64">
        <v>0</v>
      </c>
      <c r="AI157" s="68">
        <v>0</v>
      </c>
      <c r="AJ157" s="64" t="s">
        <v>73</v>
      </c>
      <c r="AK157" s="71" t="s">
        <v>73</v>
      </c>
      <c r="AL157" s="64">
        <v>0</v>
      </c>
      <c r="AM157" s="71" t="s">
        <v>73</v>
      </c>
      <c r="AN157" s="71" t="s">
        <v>73</v>
      </c>
      <c r="AO157" s="71" t="s">
        <v>73</v>
      </c>
      <c r="AP157" s="92">
        <f t="shared" si="14"/>
        <v>0</v>
      </c>
      <c r="AQ157" s="92">
        <f t="shared" si="15"/>
        <v>14517600</v>
      </c>
      <c r="AR157" s="64" t="s">
        <v>65</v>
      </c>
      <c r="AS157" s="68">
        <v>14517600</v>
      </c>
      <c r="AT157" s="64" t="s">
        <v>215</v>
      </c>
      <c r="AU157" s="68">
        <v>0</v>
      </c>
      <c r="AV157" s="72" t="s">
        <v>73</v>
      </c>
      <c r="AW157" s="171">
        <v>5049600</v>
      </c>
      <c r="AX157" s="74">
        <f t="shared" si="16"/>
        <v>9468000</v>
      </c>
      <c r="AY157" s="75">
        <f t="shared" si="17"/>
        <v>0.34782608695652173</v>
      </c>
      <c r="AZ157" s="76">
        <v>0.34782608695652173</v>
      </c>
      <c r="BA157" s="72" t="s">
        <v>73</v>
      </c>
      <c r="BB157" s="64" t="s">
        <v>123</v>
      </c>
      <c r="BC157" s="67" t="s">
        <v>1458</v>
      </c>
      <c r="BD157" s="63" t="s">
        <v>65</v>
      </c>
      <c r="BE157" s="63" t="s">
        <v>65</v>
      </c>
    </row>
    <row r="158" spans="2:57" x14ac:dyDescent="0.25">
      <c r="B158" s="63">
        <v>2025</v>
      </c>
      <c r="C158" s="63">
        <v>891780111</v>
      </c>
      <c r="D158" s="63" t="s">
        <v>63</v>
      </c>
      <c r="E158" s="64" t="s">
        <v>1459</v>
      </c>
      <c r="F158" s="64" t="s">
        <v>1460</v>
      </c>
      <c r="G158" s="64">
        <v>0</v>
      </c>
      <c r="H158" s="64" t="s">
        <v>71</v>
      </c>
      <c r="I158" s="63" t="s">
        <v>64</v>
      </c>
      <c r="J158" s="65" t="s">
        <v>81</v>
      </c>
      <c r="K158" s="67" t="s">
        <v>1461</v>
      </c>
      <c r="L158" s="68">
        <v>14307200</v>
      </c>
      <c r="M158" s="63" t="s">
        <v>66</v>
      </c>
      <c r="N158" s="67" t="s">
        <v>1462</v>
      </c>
      <c r="O158" s="67">
        <v>1082983493</v>
      </c>
      <c r="P158" s="64">
        <v>28</v>
      </c>
      <c r="Q158" s="71">
        <v>45670</v>
      </c>
      <c r="R158" s="67">
        <v>5573604000</v>
      </c>
      <c r="S158" s="71">
        <v>45679</v>
      </c>
      <c r="T158" s="68">
        <v>14307200</v>
      </c>
      <c r="U158" s="64" t="s">
        <v>65</v>
      </c>
      <c r="V158" s="68">
        <v>36557666</v>
      </c>
      <c r="W158" s="107" t="s">
        <v>1015</v>
      </c>
      <c r="X158" s="69">
        <v>45679</v>
      </c>
      <c r="Y158" s="69">
        <v>45679</v>
      </c>
      <c r="Z158" s="69" t="s">
        <v>73</v>
      </c>
      <c r="AA158" s="69">
        <v>45808</v>
      </c>
      <c r="AB158" s="92">
        <f t="shared" si="12"/>
        <v>129</v>
      </c>
      <c r="AC158" s="64">
        <v>0</v>
      </c>
      <c r="AD158" s="64">
        <v>0</v>
      </c>
      <c r="AE158" s="64">
        <v>0</v>
      </c>
      <c r="AF158" s="70" t="s">
        <v>73</v>
      </c>
      <c r="AG158" s="92">
        <f t="shared" si="13"/>
        <v>0</v>
      </c>
      <c r="AH158" s="64">
        <v>0</v>
      </c>
      <c r="AI158" s="68">
        <v>0</v>
      </c>
      <c r="AJ158" s="64" t="s">
        <v>73</v>
      </c>
      <c r="AK158" s="71" t="s">
        <v>73</v>
      </c>
      <c r="AL158" s="64">
        <v>0</v>
      </c>
      <c r="AM158" s="71" t="s">
        <v>73</v>
      </c>
      <c r="AN158" s="71" t="s">
        <v>73</v>
      </c>
      <c r="AO158" s="71" t="s">
        <v>73</v>
      </c>
      <c r="AP158" s="92">
        <f t="shared" si="14"/>
        <v>0</v>
      </c>
      <c r="AQ158" s="92">
        <f t="shared" si="15"/>
        <v>14307200</v>
      </c>
      <c r="AR158" s="64" t="s">
        <v>65</v>
      </c>
      <c r="AS158" s="68">
        <v>14307200</v>
      </c>
      <c r="AT158" s="64" t="s">
        <v>215</v>
      </c>
      <c r="AU158" s="68">
        <v>0</v>
      </c>
      <c r="AV158" s="72" t="s">
        <v>73</v>
      </c>
      <c r="AW158" s="171">
        <v>4839200</v>
      </c>
      <c r="AX158" s="74">
        <f t="shared" si="16"/>
        <v>9468000</v>
      </c>
      <c r="AY158" s="75">
        <f t="shared" si="17"/>
        <v>0.33823529411764708</v>
      </c>
      <c r="AZ158" s="76">
        <v>0.33823529411764708</v>
      </c>
      <c r="BA158" s="72" t="s">
        <v>73</v>
      </c>
      <c r="BB158" s="64" t="s">
        <v>123</v>
      </c>
      <c r="BC158" s="67" t="s">
        <v>1463</v>
      </c>
      <c r="BD158" s="63" t="s">
        <v>65</v>
      </c>
      <c r="BE158" s="63" t="s">
        <v>65</v>
      </c>
    </row>
    <row r="159" spans="2:57" x14ac:dyDescent="0.25">
      <c r="B159" s="63">
        <v>2025</v>
      </c>
      <c r="C159" s="63">
        <v>891780111</v>
      </c>
      <c r="D159" s="63" t="s">
        <v>63</v>
      </c>
      <c r="E159" s="64" t="s">
        <v>1464</v>
      </c>
      <c r="F159" s="64" t="s">
        <v>1465</v>
      </c>
      <c r="G159" s="64">
        <v>0</v>
      </c>
      <c r="H159" s="64" t="s">
        <v>71</v>
      </c>
      <c r="I159" s="63" t="s">
        <v>64</v>
      </c>
      <c r="J159" s="65" t="s">
        <v>81</v>
      </c>
      <c r="K159" s="67" t="s">
        <v>1466</v>
      </c>
      <c r="L159" s="68">
        <v>15161100</v>
      </c>
      <c r="M159" s="63" t="s">
        <v>66</v>
      </c>
      <c r="N159" s="67" t="s">
        <v>1467</v>
      </c>
      <c r="O159" s="67">
        <v>1083025029</v>
      </c>
      <c r="P159" s="64">
        <v>28</v>
      </c>
      <c r="Q159" s="71">
        <v>45670</v>
      </c>
      <c r="R159" s="67">
        <v>5573604000</v>
      </c>
      <c r="S159" s="71">
        <v>45679</v>
      </c>
      <c r="T159" s="68">
        <v>15161100</v>
      </c>
      <c r="U159" s="64" t="s">
        <v>65</v>
      </c>
      <c r="V159" s="68">
        <v>21400608</v>
      </c>
      <c r="W159" s="107" t="s">
        <v>1468</v>
      </c>
      <c r="X159" s="69">
        <v>45679</v>
      </c>
      <c r="Y159" s="69">
        <v>45679</v>
      </c>
      <c r="Z159" s="69" t="s">
        <v>73</v>
      </c>
      <c r="AA159" s="69">
        <v>45808</v>
      </c>
      <c r="AB159" s="92">
        <f t="shared" si="12"/>
        <v>129</v>
      </c>
      <c r="AC159" s="64">
        <v>0</v>
      </c>
      <c r="AD159" s="64">
        <v>0</v>
      </c>
      <c r="AE159" s="64">
        <v>0</v>
      </c>
      <c r="AF159" s="70" t="s">
        <v>73</v>
      </c>
      <c r="AG159" s="92">
        <f t="shared" si="13"/>
        <v>0</v>
      </c>
      <c r="AH159" s="64">
        <v>0</v>
      </c>
      <c r="AI159" s="68">
        <v>0</v>
      </c>
      <c r="AJ159" s="64" t="s">
        <v>73</v>
      </c>
      <c r="AK159" s="71" t="s">
        <v>73</v>
      </c>
      <c r="AL159" s="64">
        <v>0</v>
      </c>
      <c r="AM159" s="71" t="s">
        <v>73</v>
      </c>
      <c r="AN159" s="71" t="s">
        <v>73</v>
      </c>
      <c r="AO159" s="71" t="s">
        <v>73</v>
      </c>
      <c r="AP159" s="92">
        <f t="shared" si="14"/>
        <v>0</v>
      </c>
      <c r="AQ159" s="92">
        <f t="shared" si="15"/>
        <v>15161100</v>
      </c>
      <c r="AR159" s="64" t="s">
        <v>65</v>
      </c>
      <c r="AS159" s="68">
        <v>15161100</v>
      </c>
      <c r="AT159" s="64" t="s">
        <v>215</v>
      </c>
      <c r="AU159" s="68">
        <v>0</v>
      </c>
      <c r="AV159" s="72" t="s">
        <v>73</v>
      </c>
      <c r="AW159" s="171">
        <v>4745100</v>
      </c>
      <c r="AX159" s="74">
        <f t="shared" si="16"/>
        <v>10416000</v>
      </c>
      <c r="AY159" s="75">
        <f t="shared" si="17"/>
        <v>0.31297860973148384</v>
      </c>
      <c r="AZ159" s="76">
        <v>0.31297860973148384</v>
      </c>
      <c r="BA159" s="72" t="s">
        <v>73</v>
      </c>
      <c r="BB159" s="64" t="s">
        <v>123</v>
      </c>
      <c r="BC159" s="67" t="s">
        <v>1469</v>
      </c>
      <c r="BD159" s="63" t="s">
        <v>65</v>
      </c>
      <c r="BE159" s="63" t="s">
        <v>65</v>
      </c>
    </row>
    <row r="160" spans="2:57" x14ac:dyDescent="0.25">
      <c r="B160" s="63">
        <v>2025</v>
      </c>
      <c r="C160" s="63">
        <v>891780111</v>
      </c>
      <c r="D160" s="63" t="s">
        <v>63</v>
      </c>
      <c r="E160" s="64" t="s">
        <v>1470</v>
      </c>
      <c r="F160" s="64" t="s">
        <v>1471</v>
      </c>
      <c r="G160" s="64">
        <v>0</v>
      </c>
      <c r="H160" s="64" t="s">
        <v>71</v>
      </c>
      <c r="I160" s="63" t="s">
        <v>64</v>
      </c>
      <c r="J160" s="65" t="s">
        <v>81</v>
      </c>
      <c r="K160" s="67" t="s">
        <v>1472</v>
      </c>
      <c r="L160" s="68">
        <v>14307200</v>
      </c>
      <c r="M160" s="63" t="s">
        <v>66</v>
      </c>
      <c r="N160" s="67" t="s">
        <v>1473</v>
      </c>
      <c r="O160" s="67">
        <v>1082881245</v>
      </c>
      <c r="P160" s="64">
        <v>28</v>
      </c>
      <c r="Q160" s="71">
        <v>45670</v>
      </c>
      <c r="R160" s="67">
        <v>5573604000</v>
      </c>
      <c r="S160" s="71">
        <v>45679</v>
      </c>
      <c r="T160" s="68">
        <v>14307200</v>
      </c>
      <c r="U160" s="64" t="s">
        <v>65</v>
      </c>
      <c r="V160" s="68">
        <v>36557666</v>
      </c>
      <c r="W160" s="107" t="s">
        <v>1015</v>
      </c>
      <c r="X160" s="69">
        <v>45679</v>
      </c>
      <c r="Y160" s="69">
        <v>45679</v>
      </c>
      <c r="Z160" s="69" t="s">
        <v>73</v>
      </c>
      <c r="AA160" s="69">
        <v>45808</v>
      </c>
      <c r="AB160" s="92">
        <f t="shared" si="12"/>
        <v>129</v>
      </c>
      <c r="AC160" s="64">
        <v>0</v>
      </c>
      <c r="AD160" s="64">
        <v>0</v>
      </c>
      <c r="AE160" s="64">
        <v>0</v>
      </c>
      <c r="AF160" s="70" t="s">
        <v>73</v>
      </c>
      <c r="AG160" s="92">
        <f t="shared" si="13"/>
        <v>0</v>
      </c>
      <c r="AH160" s="64">
        <v>0</v>
      </c>
      <c r="AI160" s="68">
        <v>0</v>
      </c>
      <c r="AJ160" s="64" t="s">
        <v>73</v>
      </c>
      <c r="AK160" s="71" t="s">
        <v>73</v>
      </c>
      <c r="AL160" s="64">
        <v>0</v>
      </c>
      <c r="AM160" s="71" t="s">
        <v>73</v>
      </c>
      <c r="AN160" s="71" t="s">
        <v>73</v>
      </c>
      <c r="AO160" s="71" t="s">
        <v>73</v>
      </c>
      <c r="AP160" s="92">
        <f t="shared" si="14"/>
        <v>0</v>
      </c>
      <c r="AQ160" s="92">
        <f t="shared" si="15"/>
        <v>14307200</v>
      </c>
      <c r="AR160" s="64" t="s">
        <v>65</v>
      </c>
      <c r="AS160" s="68">
        <v>14307200</v>
      </c>
      <c r="AT160" s="64" t="s">
        <v>215</v>
      </c>
      <c r="AU160" s="68">
        <v>0</v>
      </c>
      <c r="AV160" s="72" t="s">
        <v>73</v>
      </c>
      <c r="AW160" s="171">
        <v>4839200</v>
      </c>
      <c r="AX160" s="74">
        <f t="shared" si="16"/>
        <v>9468000</v>
      </c>
      <c r="AY160" s="75">
        <f t="shared" si="17"/>
        <v>0.33823529411764708</v>
      </c>
      <c r="AZ160" s="76">
        <v>0.33823529411764708</v>
      </c>
      <c r="BA160" s="72" t="s">
        <v>73</v>
      </c>
      <c r="BB160" s="64" t="s">
        <v>123</v>
      </c>
      <c r="BC160" s="67" t="s">
        <v>1474</v>
      </c>
      <c r="BD160" s="63" t="s">
        <v>65</v>
      </c>
      <c r="BE160" s="63" t="s">
        <v>65</v>
      </c>
    </row>
    <row r="161" spans="2:57" x14ac:dyDescent="0.25">
      <c r="B161" s="63">
        <v>2025</v>
      </c>
      <c r="C161" s="63">
        <v>891780111</v>
      </c>
      <c r="D161" s="63" t="s">
        <v>63</v>
      </c>
      <c r="E161" s="64" t="s">
        <v>1475</v>
      </c>
      <c r="F161" s="64" t="s">
        <v>1476</v>
      </c>
      <c r="G161" s="64">
        <v>0</v>
      </c>
      <c r="H161" s="64" t="s">
        <v>71</v>
      </c>
      <c r="I161" s="63" t="s">
        <v>64</v>
      </c>
      <c r="J161" s="65" t="s">
        <v>81</v>
      </c>
      <c r="K161" s="67" t="s">
        <v>1477</v>
      </c>
      <c r="L161" s="68">
        <v>9825000</v>
      </c>
      <c r="M161" s="63" t="s">
        <v>66</v>
      </c>
      <c r="N161" s="67" t="s">
        <v>1478</v>
      </c>
      <c r="O161" s="67">
        <v>1081911437</v>
      </c>
      <c r="P161" s="64">
        <v>27</v>
      </c>
      <c r="Q161" s="71">
        <v>45670</v>
      </c>
      <c r="R161" s="67">
        <v>2494141000</v>
      </c>
      <c r="S161" s="71">
        <v>45679</v>
      </c>
      <c r="T161" s="68">
        <v>9825000</v>
      </c>
      <c r="U161" s="64" t="s">
        <v>65</v>
      </c>
      <c r="V161" s="68">
        <v>8742360</v>
      </c>
      <c r="W161" s="107" t="s">
        <v>1273</v>
      </c>
      <c r="X161" s="69">
        <v>45679</v>
      </c>
      <c r="Y161" s="69">
        <v>45679</v>
      </c>
      <c r="Z161" s="69" t="s">
        <v>73</v>
      </c>
      <c r="AA161" s="69">
        <v>45808</v>
      </c>
      <c r="AB161" s="92">
        <f t="shared" si="12"/>
        <v>129</v>
      </c>
      <c r="AC161" s="64">
        <v>0</v>
      </c>
      <c r="AD161" s="64">
        <v>0</v>
      </c>
      <c r="AE161" s="64">
        <v>0</v>
      </c>
      <c r="AF161" s="70" t="s">
        <v>73</v>
      </c>
      <c r="AG161" s="92">
        <f t="shared" si="13"/>
        <v>0</v>
      </c>
      <c r="AH161" s="64">
        <v>0</v>
      </c>
      <c r="AI161" s="68">
        <v>0</v>
      </c>
      <c r="AJ161" s="64" t="s">
        <v>73</v>
      </c>
      <c r="AK161" s="71" t="s">
        <v>73</v>
      </c>
      <c r="AL161" s="64">
        <v>0</v>
      </c>
      <c r="AM161" s="71" t="s">
        <v>73</v>
      </c>
      <c r="AN161" s="71" t="s">
        <v>73</v>
      </c>
      <c r="AO161" s="71" t="s">
        <v>73</v>
      </c>
      <c r="AP161" s="92">
        <f t="shared" si="14"/>
        <v>0</v>
      </c>
      <c r="AQ161" s="92">
        <f t="shared" si="15"/>
        <v>9825000</v>
      </c>
      <c r="AR161" s="64" t="s">
        <v>65</v>
      </c>
      <c r="AS161" s="68">
        <v>9825000</v>
      </c>
      <c r="AT161" s="64" t="s">
        <v>215</v>
      </c>
      <c r="AU161" s="68">
        <v>0</v>
      </c>
      <c r="AV161" s="72" t="s">
        <v>73</v>
      </c>
      <c r="AW161" s="171">
        <v>2250000</v>
      </c>
      <c r="AX161" s="74">
        <f t="shared" si="16"/>
        <v>7575000</v>
      </c>
      <c r="AY161" s="75">
        <f t="shared" si="17"/>
        <v>0.22900763358778625</v>
      </c>
      <c r="AZ161" s="76">
        <v>0.22900763358778625</v>
      </c>
      <c r="BA161" s="72" t="s">
        <v>73</v>
      </c>
      <c r="BB161" s="64" t="s">
        <v>123</v>
      </c>
      <c r="BC161" s="67" t="s">
        <v>1479</v>
      </c>
      <c r="BD161" s="63" t="s">
        <v>65</v>
      </c>
      <c r="BE161" s="63" t="s">
        <v>65</v>
      </c>
    </row>
    <row r="162" spans="2:57" x14ac:dyDescent="0.25">
      <c r="B162" s="63">
        <v>2025</v>
      </c>
      <c r="C162" s="63">
        <v>891780111</v>
      </c>
      <c r="D162" s="63" t="s">
        <v>63</v>
      </c>
      <c r="E162" s="64" t="s">
        <v>1480</v>
      </c>
      <c r="F162" s="64" t="s">
        <v>1481</v>
      </c>
      <c r="G162" s="64">
        <v>0</v>
      </c>
      <c r="H162" s="64" t="s">
        <v>71</v>
      </c>
      <c r="I162" s="63" t="s">
        <v>64</v>
      </c>
      <c r="J162" s="65" t="s">
        <v>81</v>
      </c>
      <c r="K162" s="67" t="s">
        <v>1482</v>
      </c>
      <c r="L162" s="68">
        <v>12013400</v>
      </c>
      <c r="M162" s="63" t="s">
        <v>66</v>
      </c>
      <c r="N162" s="67" t="s">
        <v>1483</v>
      </c>
      <c r="O162" s="67">
        <v>84451148</v>
      </c>
      <c r="P162" s="64">
        <v>27</v>
      </c>
      <c r="Q162" s="71">
        <v>45670</v>
      </c>
      <c r="R162" s="67">
        <v>2494141000</v>
      </c>
      <c r="S162" s="71">
        <v>45679</v>
      </c>
      <c r="T162" s="68">
        <v>12013400</v>
      </c>
      <c r="U162" s="64" t="s">
        <v>65</v>
      </c>
      <c r="V162" s="68">
        <v>85465146</v>
      </c>
      <c r="W162" s="107" t="s">
        <v>1173</v>
      </c>
      <c r="X162" s="69">
        <v>45679</v>
      </c>
      <c r="Y162" s="69">
        <v>45679</v>
      </c>
      <c r="Z162" s="69" t="s">
        <v>73</v>
      </c>
      <c r="AA162" s="69">
        <v>45808</v>
      </c>
      <c r="AB162" s="92">
        <f t="shared" si="12"/>
        <v>129</v>
      </c>
      <c r="AC162" s="64">
        <v>0</v>
      </c>
      <c r="AD162" s="64">
        <v>0</v>
      </c>
      <c r="AE162" s="64">
        <v>0</v>
      </c>
      <c r="AF162" s="70" t="s">
        <v>73</v>
      </c>
      <c r="AG162" s="92">
        <f t="shared" si="13"/>
        <v>0</v>
      </c>
      <c r="AH162" s="64">
        <v>0</v>
      </c>
      <c r="AI162" s="68">
        <v>0</v>
      </c>
      <c r="AJ162" s="64" t="s">
        <v>73</v>
      </c>
      <c r="AK162" s="71" t="s">
        <v>73</v>
      </c>
      <c r="AL162" s="64">
        <v>0</v>
      </c>
      <c r="AM162" s="71" t="s">
        <v>73</v>
      </c>
      <c r="AN162" s="71" t="s">
        <v>73</v>
      </c>
      <c r="AO162" s="71" t="s">
        <v>73</v>
      </c>
      <c r="AP162" s="92">
        <f t="shared" si="14"/>
        <v>0</v>
      </c>
      <c r="AQ162" s="92">
        <f t="shared" si="15"/>
        <v>12013400</v>
      </c>
      <c r="AR162" s="64" t="s">
        <v>65</v>
      </c>
      <c r="AS162" s="68">
        <v>12013400</v>
      </c>
      <c r="AT162" s="64" t="s">
        <v>215</v>
      </c>
      <c r="AU162" s="68">
        <v>0</v>
      </c>
      <c r="AV162" s="72" t="s">
        <v>73</v>
      </c>
      <c r="AW162" s="171">
        <v>2650000</v>
      </c>
      <c r="AX162" s="74">
        <f t="shared" si="16"/>
        <v>9363400</v>
      </c>
      <c r="AY162" s="75">
        <f t="shared" si="17"/>
        <v>0.22058701117085922</v>
      </c>
      <c r="AZ162" s="76">
        <v>0.22058701117085922</v>
      </c>
      <c r="BA162" s="72" t="s">
        <v>73</v>
      </c>
      <c r="BB162" s="64" t="s">
        <v>123</v>
      </c>
      <c r="BC162" s="67" t="s">
        <v>1484</v>
      </c>
      <c r="BD162" s="63" t="s">
        <v>65</v>
      </c>
      <c r="BE162" s="63" t="s">
        <v>65</v>
      </c>
    </row>
    <row r="163" spans="2:57" x14ac:dyDescent="0.25">
      <c r="B163" s="63">
        <v>2025</v>
      </c>
      <c r="C163" s="63">
        <v>891780111</v>
      </c>
      <c r="D163" s="63" t="s">
        <v>63</v>
      </c>
      <c r="E163" s="64" t="s">
        <v>1485</v>
      </c>
      <c r="F163" s="64" t="s">
        <v>1486</v>
      </c>
      <c r="G163" s="64">
        <v>0</v>
      </c>
      <c r="H163" s="64" t="s">
        <v>71</v>
      </c>
      <c r="I163" s="63" t="s">
        <v>64</v>
      </c>
      <c r="J163" s="65" t="s">
        <v>81</v>
      </c>
      <c r="K163" s="67" t="s">
        <v>1487</v>
      </c>
      <c r="L163" s="68">
        <v>10200000</v>
      </c>
      <c r="M163" s="63" t="s">
        <v>66</v>
      </c>
      <c r="N163" s="67" t="s">
        <v>1488</v>
      </c>
      <c r="O163" s="67">
        <v>1082946676</v>
      </c>
      <c r="P163" s="64">
        <v>27</v>
      </c>
      <c r="Q163" s="71">
        <v>45670</v>
      </c>
      <c r="R163" s="67">
        <v>2494141000</v>
      </c>
      <c r="S163" s="71">
        <v>45679</v>
      </c>
      <c r="T163" s="68">
        <v>10200000</v>
      </c>
      <c r="U163" s="64" t="s">
        <v>65</v>
      </c>
      <c r="V163" s="68">
        <v>85466528</v>
      </c>
      <c r="W163" s="107" t="s">
        <v>1205</v>
      </c>
      <c r="X163" s="69">
        <v>45679</v>
      </c>
      <c r="Y163" s="69">
        <v>45679</v>
      </c>
      <c r="Z163" s="69" t="s">
        <v>73</v>
      </c>
      <c r="AA163" s="69">
        <v>45808</v>
      </c>
      <c r="AB163" s="92">
        <f t="shared" si="12"/>
        <v>129</v>
      </c>
      <c r="AC163" s="64">
        <v>0</v>
      </c>
      <c r="AD163" s="64">
        <v>0</v>
      </c>
      <c r="AE163" s="64">
        <v>0</v>
      </c>
      <c r="AF163" s="70" t="s">
        <v>73</v>
      </c>
      <c r="AG163" s="92">
        <f t="shared" si="13"/>
        <v>0</v>
      </c>
      <c r="AH163" s="64">
        <v>0</v>
      </c>
      <c r="AI163" s="68">
        <v>0</v>
      </c>
      <c r="AJ163" s="64" t="s">
        <v>73</v>
      </c>
      <c r="AK163" s="71" t="s">
        <v>73</v>
      </c>
      <c r="AL163" s="64">
        <v>0</v>
      </c>
      <c r="AM163" s="71" t="s">
        <v>73</v>
      </c>
      <c r="AN163" s="71" t="s">
        <v>73</v>
      </c>
      <c r="AO163" s="71" t="s">
        <v>73</v>
      </c>
      <c r="AP163" s="92">
        <f t="shared" si="14"/>
        <v>0</v>
      </c>
      <c r="AQ163" s="92">
        <f t="shared" si="15"/>
        <v>10200000</v>
      </c>
      <c r="AR163" s="64" t="s">
        <v>65</v>
      </c>
      <c r="AS163" s="68">
        <v>10200000</v>
      </c>
      <c r="AT163" s="64" t="s">
        <v>215</v>
      </c>
      <c r="AU163" s="68">
        <v>0</v>
      </c>
      <c r="AV163" s="72" t="s">
        <v>73</v>
      </c>
      <c r="AW163" s="171">
        <v>3450000</v>
      </c>
      <c r="AX163" s="74">
        <f t="shared" si="16"/>
        <v>6750000</v>
      </c>
      <c r="AY163" s="75">
        <f t="shared" si="17"/>
        <v>0.33823529411764708</v>
      </c>
      <c r="AZ163" s="76">
        <v>0.33823529411764708</v>
      </c>
      <c r="BA163" s="72" t="s">
        <v>73</v>
      </c>
      <c r="BB163" s="64" t="s">
        <v>123</v>
      </c>
      <c r="BC163" s="67" t="s">
        <v>1489</v>
      </c>
      <c r="BD163" s="63" t="s">
        <v>65</v>
      </c>
      <c r="BE163" s="63" t="s">
        <v>65</v>
      </c>
    </row>
    <row r="164" spans="2:57" x14ac:dyDescent="0.25">
      <c r="B164" s="63">
        <v>2025</v>
      </c>
      <c r="C164" s="63">
        <v>891780111</v>
      </c>
      <c r="D164" s="63" t="s">
        <v>63</v>
      </c>
      <c r="E164" s="64" t="s">
        <v>1490</v>
      </c>
      <c r="F164" s="64" t="s">
        <v>1491</v>
      </c>
      <c r="G164" s="64">
        <v>0</v>
      </c>
      <c r="H164" s="64" t="s">
        <v>71</v>
      </c>
      <c r="I164" s="63" t="s">
        <v>64</v>
      </c>
      <c r="J164" s="65" t="s">
        <v>81</v>
      </c>
      <c r="K164" s="67" t="s">
        <v>1492</v>
      </c>
      <c r="L164" s="68">
        <v>14307200</v>
      </c>
      <c r="M164" s="63" t="s">
        <v>66</v>
      </c>
      <c r="N164" s="67" t="s">
        <v>1493</v>
      </c>
      <c r="O164" s="67">
        <v>57461980</v>
      </c>
      <c r="P164" s="64">
        <v>28</v>
      </c>
      <c r="Q164" s="71">
        <v>45670</v>
      </c>
      <c r="R164" s="67">
        <v>5573604000</v>
      </c>
      <c r="S164" s="71">
        <v>45679</v>
      </c>
      <c r="T164" s="68">
        <v>14307200</v>
      </c>
      <c r="U164" s="64" t="s">
        <v>65</v>
      </c>
      <c r="V164" s="68">
        <v>85466528</v>
      </c>
      <c r="W164" s="107" t="s">
        <v>1205</v>
      </c>
      <c r="X164" s="69">
        <v>45679</v>
      </c>
      <c r="Y164" s="69">
        <v>45679</v>
      </c>
      <c r="Z164" s="69" t="s">
        <v>73</v>
      </c>
      <c r="AA164" s="69">
        <v>45808</v>
      </c>
      <c r="AB164" s="92">
        <f t="shared" si="12"/>
        <v>129</v>
      </c>
      <c r="AC164" s="64">
        <v>0</v>
      </c>
      <c r="AD164" s="64">
        <v>0</v>
      </c>
      <c r="AE164" s="64">
        <v>0</v>
      </c>
      <c r="AF164" s="70" t="s">
        <v>73</v>
      </c>
      <c r="AG164" s="92">
        <f t="shared" si="13"/>
        <v>0</v>
      </c>
      <c r="AH164" s="64">
        <v>0</v>
      </c>
      <c r="AI164" s="68">
        <v>0</v>
      </c>
      <c r="AJ164" s="64" t="s">
        <v>73</v>
      </c>
      <c r="AK164" s="71" t="s">
        <v>73</v>
      </c>
      <c r="AL164" s="64">
        <v>0</v>
      </c>
      <c r="AM164" s="71" t="s">
        <v>73</v>
      </c>
      <c r="AN164" s="71" t="s">
        <v>73</v>
      </c>
      <c r="AO164" s="71" t="s">
        <v>73</v>
      </c>
      <c r="AP164" s="92">
        <f t="shared" si="14"/>
        <v>0</v>
      </c>
      <c r="AQ164" s="92">
        <f t="shared" si="15"/>
        <v>14307200</v>
      </c>
      <c r="AR164" s="64" t="s">
        <v>65</v>
      </c>
      <c r="AS164" s="68">
        <v>14307200</v>
      </c>
      <c r="AT164" s="64" t="s">
        <v>215</v>
      </c>
      <c r="AU164" s="68">
        <v>0</v>
      </c>
      <c r="AV164" s="72" t="s">
        <v>73</v>
      </c>
      <c r="AW164" s="171">
        <v>4839200</v>
      </c>
      <c r="AX164" s="74">
        <f t="shared" si="16"/>
        <v>9468000</v>
      </c>
      <c r="AY164" s="75">
        <f t="shared" si="17"/>
        <v>0.33823529411764708</v>
      </c>
      <c r="AZ164" s="76">
        <v>0.33823529411764708</v>
      </c>
      <c r="BA164" s="72" t="s">
        <v>73</v>
      </c>
      <c r="BB164" s="64" t="s">
        <v>123</v>
      </c>
      <c r="BC164" s="67" t="s">
        <v>1494</v>
      </c>
      <c r="BD164" s="63" t="s">
        <v>65</v>
      </c>
      <c r="BE164" s="63" t="s">
        <v>65</v>
      </c>
    </row>
    <row r="165" spans="2:57" x14ac:dyDescent="0.25">
      <c r="B165" s="63">
        <v>2025</v>
      </c>
      <c r="C165" s="63">
        <v>891780111</v>
      </c>
      <c r="D165" s="63" t="s">
        <v>63</v>
      </c>
      <c r="E165" s="64" t="s">
        <v>1495</v>
      </c>
      <c r="F165" s="64" t="s">
        <v>1496</v>
      </c>
      <c r="G165" s="64">
        <v>0</v>
      </c>
      <c r="H165" s="64" t="s">
        <v>71</v>
      </c>
      <c r="I165" s="63" t="s">
        <v>64</v>
      </c>
      <c r="J165" s="65" t="s">
        <v>81</v>
      </c>
      <c r="K165" s="67" t="s">
        <v>1497</v>
      </c>
      <c r="L165" s="68">
        <v>15739800</v>
      </c>
      <c r="M165" s="63" t="s">
        <v>66</v>
      </c>
      <c r="N165" s="67" t="s">
        <v>1498</v>
      </c>
      <c r="O165" s="67">
        <v>36725462</v>
      </c>
      <c r="P165" s="64">
        <v>28</v>
      </c>
      <c r="Q165" s="71">
        <v>45670</v>
      </c>
      <c r="R165" s="67">
        <v>5573604000</v>
      </c>
      <c r="S165" s="71">
        <v>45679</v>
      </c>
      <c r="T165" s="68">
        <v>15739800</v>
      </c>
      <c r="U165" s="64" t="s">
        <v>65</v>
      </c>
      <c r="V165" s="68">
        <v>7634885</v>
      </c>
      <c r="W165" s="107" t="s">
        <v>1499</v>
      </c>
      <c r="X165" s="69">
        <v>45679</v>
      </c>
      <c r="Y165" s="69">
        <v>45679</v>
      </c>
      <c r="Z165" s="69" t="s">
        <v>73</v>
      </c>
      <c r="AA165" s="69">
        <v>45808</v>
      </c>
      <c r="AB165" s="92">
        <f t="shared" si="12"/>
        <v>129</v>
      </c>
      <c r="AC165" s="64">
        <v>0</v>
      </c>
      <c r="AD165" s="64">
        <v>0</v>
      </c>
      <c r="AE165" s="64">
        <v>0</v>
      </c>
      <c r="AF165" s="70" t="s">
        <v>73</v>
      </c>
      <c r="AG165" s="92">
        <f t="shared" si="13"/>
        <v>0</v>
      </c>
      <c r="AH165" s="64">
        <v>0</v>
      </c>
      <c r="AI165" s="68">
        <v>0</v>
      </c>
      <c r="AJ165" s="64" t="s">
        <v>73</v>
      </c>
      <c r="AK165" s="71" t="s">
        <v>73</v>
      </c>
      <c r="AL165" s="64">
        <v>0</v>
      </c>
      <c r="AM165" s="71" t="s">
        <v>73</v>
      </c>
      <c r="AN165" s="71" t="s">
        <v>73</v>
      </c>
      <c r="AO165" s="71" t="s">
        <v>73</v>
      </c>
      <c r="AP165" s="92">
        <f t="shared" si="14"/>
        <v>0</v>
      </c>
      <c r="AQ165" s="92">
        <f t="shared" si="15"/>
        <v>15739800</v>
      </c>
      <c r="AR165" s="64" t="s">
        <v>65</v>
      </c>
      <c r="AS165" s="68">
        <v>15739800</v>
      </c>
      <c r="AT165" s="64" t="s">
        <v>215</v>
      </c>
      <c r="AU165" s="68">
        <v>0</v>
      </c>
      <c r="AV165" s="72" t="s">
        <v>73</v>
      </c>
      <c r="AW165" s="171">
        <v>5323800</v>
      </c>
      <c r="AX165" s="74">
        <f t="shared" si="16"/>
        <v>10416000</v>
      </c>
      <c r="AY165" s="75">
        <f t="shared" si="17"/>
        <v>0.3382380970533298</v>
      </c>
      <c r="AZ165" s="76">
        <v>0.3382380970533298</v>
      </c>
      <c r="BA165" s="72" t="s">
        <v>73</v>
      </c>
      <c r="BB165" s="64" t="s">
        <v>123</v>
      </c>
      <c r="BC165" s="67" t="s">
        <v>1500</v>
      </c>
      <c r="BD165" s="63" t="s">
        <v>65</v>
      </c>
      <c r="BE165" s="63" t="s">
        <v>65</v>
      </c>
    </row>
    <row r="166" spans="2:57" x14ac:dyDescent="0.25">
      <c r="B166" s="63">
        <v>2025</v>
      </c>
      <c r="C166" s="63">
        <v>891780111</v>
      </c>
      <c r="D166" s="63" t="s">
        <v>63</v>
      </c>
      <c r="E166" s="64" t="s">
        <v>1501</v>
      </c>
      <c r="F166" s="64" t="s">
        <v>1502</v>
      </c>
      <c r="G166" s="64">
        <v>0</v>
      </c>
      <c r="H166" s="64" t="s">
        <v>71</v>
      </c>
      <c r="I166" s="63" t="s">
        <v>64</v>
      </c>
      <c r="J166" s="65" t="s">
        <v>81</v>
      </c>
      <c r="K166" s="67" t="s">
        <v>1503</v>
      </c>
      <c r="L166" s="68">
        <v>15739800</v>
      </c>
      <c r="M166" s="63" t="s">
        <v>66</v>
      </c>
      <c r="N166" s="67" t="s">
        <v>1504</v>
      </c>
      <c r="O166" s="67">
        <v>1082927824</v>
      </c>
      <c r="P166" s="64">
        <v>28</v>
      </c>
      <c r="Q166" s="71">
        <v>45670</v>
      </c>
      <c r="R166" s="67">
        <v>5573604000</v>
      </c>
      <c r="S166" s="71">
        <v>45679</v>
      </c>
      <c r="T166" s="68">
        <v>15739800</v>
      </c>
      <c r="U166" s="64" t="s">
        <v>65</v>
      </c>
      <c r="V166" s="68">
        <v>7634885</v>
      </c>
      <c r="W166" s="107" t="s">
        <v>1499</v>
      </c>
      <c r="X166" s="69">
        <v>45679</v>
      </c>
      <c r="Y166" s="69">
        <v>45679</v>
      </c>
      <c r="Z166" s="69" t="s">
        <v>73</v>
      </c>
      <c r="AA166" s="69">
        <v>45808</v>
      </c>
      <c r="AB166" s="92">
        <f t="shared" si="12"/>
        <v>129</v>
      </c>
      <c r="AC166" s="64">
        <v>0</v>
      </c>
      <c r="AD166" s="64">
        <v>0</v>
      </c>
      <c r="AE166" s="64">
        <v>0</v>
      </c>
      <c r="AF166" s="70" t="s">
        <v>73</v>
      </c>
      <c r="AG166" s="92">
        <f t="shared" si="13"/>
        <v>0</v>
      </c>
      <c r="AH166" s="64">
        <v>0</v>
      </c>
      <c r="AI166" s="68">
        <v>0</v>
      </c>
      <c r="AJ166" s="64" t="s">
        <v>73</v>
      </c>
      <c r="AK166" s="71" t="s">
        <v>73</v>
      </c>
      <c r="AL166" s="64">
        <v>0</v>
      </c>
      <c r="AM166" s="71" t="s">
        <v>73</v>
      </c>
      <c r="AN166" s="71" t="s">
        <v>73</v>
      </c>
      <c r="AO166" s="71" t="s">
        <v>73</v>
      </c>
      <c r="AP166" s="92">
        <f t="shared" si="14"/>
        <v>0</v>
      </c>
      <c r="AQ166" s="92">
        <f t="shared" si="15"/>
        <v>15739800</v>
      </c>
      <c r="AR166" s="64" t="s">
        <v>65</v>
      </c>
      <c r="AS166" s="68">
        <v>15739800</v>
      </c>
      <c r="AT166" s="64" t="s">
        <v>215</v>
      </c>
      <c r="AU166" s="68">
        <v>0</v>
      </c>
      <c r="AV166" s="72" t="s">
        <v>73</v>
      </c>
      <c r="AW166" s="171">
        <v>5323800</v>
      </c>
      <c r="AX166" s="74">
        <f t="shared" si="16"/>
        <v>10416000</v>
      </c>
      <c r="AY166" s="75">
        <f t="shared" si="17"/>
        <v>0.3382380970533298</v>
      </c>
      <c r="AZ166" s="76">
        <v>0.3382380970533298</v>
      </c>
      <c r="BA166" s="72" t="s">
        <v>73</v>
      </c>
      <c r="BB166" s="64" t="s">
        <v>123</v>
      </c>
      <c r="BC166" s="67" t="s">
        <v>1505</v>
      </c>
      <c r="BD166" s="63" t="s">
        <v>65</v>
      </c>
      <c r="BE166" s="63" t="s">
        <v>65</v>
      </c>
    </row>
    <row r="167" spans="2:57" x14ac:dyDescent="0.25">
      <c r="B167" s="63">
        <v>2025</v>
      </c>
      <c r="C167" s="63">
        <v>891780111</v>
      </c>
      <c r="D167" s="63" t="s">
        <v>63</v>
      </c>
      <c r="E167" s="64" t="s">
        <v>1506</v>
      </c>
      <c r="F167" s="64" t="s">
        <v>1507</v>
      </c>
      <c r="G167" s="64">
        <v>0</v>
      </c>
      <c r="H167" s="64" t="s">
        <v>71</v>
      </c>
      <c r="I167" s="63" t="s">
        <v>64</v>
      </c>
      <c r="J167" s="65" t="s">
        <v>81</v>
      </c>
      <c r="K167" s="67" t="s">
        <v>1508</v>
      </c>
      <c r="L167" s="68">
        <v>15739800</v>
      </c>
      <c r="M167" s="63" t="s">
        <v>66</v>
      </c>
      <c r="N167" s="67" t="s">
        <v>1509</v>
      </c>
      <c r="O167" s="67">
        <v>1083024560</v>
      </c>
      <c r="P167" s="64">
        <v>28</v>
      </c>
      <c r="Q167" s="71">
        <v>45670</v>
      </c>
      <c r="R167" s="67">
        <v>5573604000</v>
      </c>
      <c r="S167" s="71">
        <v>45679</v>
      </c>
      <c r="T167" s="68">
        <v>15739800</v>
      </c>
      <c r="U167" s="64" t="s">
        <v>65</v>
      </c>
      <c r="V167" s="68">
        <v>7634885</v>
      </c>
      <c r="W167" s="107" t="s">
        <v>1499</v>
      </c>
      <c r="X167" s="69">
        <v>45679</v>
      </c>
      <c r="Y167" s="69">
        <v>45679</v>
      </c>
      <c r="Z167" s="69" t="s">
        <v>73</v>
      </c>
      <c r="AA167" s="69">
        <v>45808</v>
      </c>
      <c r="AB167" s="92">
        <f t="shared" si="12"/>
        <v>129</v>
      </c>
      <c r="AC167" s="64">
        <v>0</v>
      </c>
      <c r="AD167" s="64">
        <v>0</v>
      </c>
      <c r="AE167" s="64">
        <v>0</v>
      </c>
      <c r="AF167" s="70" t="s">
        <v>73</v>
      </c>
      <c r="AG167" s="92">
        <f t="shared" si="13"/>
        <v>0</v>
      </c>
      <c r="AH167" s="64">
        <v>0</v>
      </c>
      <c r="AI167" s="68">
        <v>0</v>
      </c>
      <c r="AJ167" s="64" t="s">
        <v>73</v>
      </c>
      <c r="AK167" s="71" t="s">
        <v>73</v>
      </c>
      <c r="AL167" s="64">
        <v>0</v>
      </c>
      <c r="AM167" s="71" t="s">
        <v>73</v>
      </c>
      <c r="AN167" s="71" t="s">
        <v>73</v>
      </c>
      <c r="AO167" s="71" t="s">
        <v>73</v>
      </c>
      <c r="AP167" s="92">
        <f t="shared" si="14"/>
        <v>0</v>
      </c>
      <c r="AQ167" s="92">
        <f t="shared" si="15"/>
        <v>15739800</v>
      </c>
      <c r="AR167" s="64" t="s">
        <v>65</v>
      </c>
      <c r="AS167" s="68">
        <v>15739800</v>
      </c>
      <c r="AT167" s="64" t="s">
        <v>215</v>
      </c>
      <c r="AU167" s="68">
        <v>0</v>
      </c>
      <c r="AV167" s="72" t="s">
        <v>73</v>
      </c>
      <c r="AW167" s="171">
        <v>5323800</v>
      </c>
      <c r="AX167" s="74">
        <f t="shared" si="16"/>
        <v>10416000</v>
      </c>
      <c r="AY167" s="75">
        <f t="shared" si="17"/>
        <v>0.3382380970533298</v>
      </c>
      <c r="AZ167" s="76">
        <v>0.3382380970533298</v>
      </c>
      <c r="BA167" s="72" t="s">
        <v>73</v>
      </c>
      <c r="BB167" s="64" t="s">
        <v>123</v>
      </c>
      <c r="BC167" s="67" t="s">
        <v>1510</v>
      </c>
      <c r="BD167" s="63" t="s">
        <v>65</v>
      </c>
      <c r="BE167" s="63" t="s">
        <v>65</v>
      </c>
    </row>
    <row r="168" spans="2:57" x14ac:dyDescent="0.25">
      <c r="B168" s="63">
        <v>2025</v>
      </c>
      <c r="C168" s="63">
        <v>891780111</v>
      </c>
      <c r="D168" s="63" t="s">
        <v>63</v>
      </c>
      <c r="E168" s="64" t="s">
        <v>1511</v>
      </c>
      <c r="F168" s="64" t="s">
        <v>1512</v>
      </c>
      <c r="G168" s="64">
        <v>0</v>
      </c>
      <c r="H168" s="64" t="s">
        <v>71</v>
      </c>
      <c r="I168" s="63" t="s">
        <v>64</v>
      </c>
      <c r="J168" s="65" t="s">
        <v>81</v>
      </c>
      <c r="K168" s="67" t="s">
        <v>1482</v>
      </c>
      <c r="L168" s="68">
        <v>15739800</v>
      </c>
      <c r="M168" s="63" t="s">
        <v>66</v>
      </c>
      <c r="N168" s="67" t="s">
        <v>1513</v>
      </c>
      <c r="O168" s="67">
        <v>7634396</v>
      </c>
      <c r="P168" s="64">
        <v>28</v>
      </c>
      <c r="Q168" s="71">
        <v>45670</v>
      </c>
      <c r="R168" s="67">
        <v>5573604000</v>
      </c>
      <c r="S168" s="71">
        <v>45679</v>
      </c>
      <c r="T168" s="68">
        <v>15739800</v>
      </c>
      <c r="U168" s="64" t="s">
        <v>65</v>
      </c>
      <c r="V168" s="68">
        <v>85465146</v>
      </c>
      <c r="W168" s="107" t="s">
        <v>1173</v>
      </c>
      <c r="X168" s="69">
        <v>45679</v>
      </c>
      <c r="Y168" s="69">
        <v>45679</v>
      </c>
      <c r="Z168" s="69" t="s">
        <v>73</v>
      </c>
      <c r="AA168" s="69">
        <v>45808</v>
      </c>
      <c r="AB168" s="92">
        <f t="shared" si="12"/>
        <v>129</v>
      </c>
      <c r="AC168" s="64">
        <v>0</v>
      </c>
      <c r="AD168" s="64">
        <v>0</v>
      </c>
      <c r="AE168" s="64">
        <v>0</v>
      </c>
      <c r="AF168" s="70" t="s">
        <v>73</v>
      </c>
      <c r="AG168" s="92">
        <f t="shared" si="13"/>
        <v>0</v>
      </c>
      <c r="AH168" s="64">
        <v>0</v>
      </c>
      <c r="AI168" s="68">
        <v>0</v>
      </c>
      <c r="AJ168" s="64" t="s">
        <v>73</v>
      </c>
      <c r="AK168" s="71" t="s">
        <v>73</v>
      </c>
      <c r="AL168" s="64">
        <v>0</v>
      </c>
      <c r="AM168" s="71" t="s">
        <v>73</v>
      </c>
      <c r="AN168" s="71" t="s">
        <v>73</v>
      </c>
      <c r="AO168" s="71" t="s">
        <v>73</v>
      </c>
      <c r="AP168" s="92">
        <f t="shared" si="14"/>
        <v>0</v>
      </c>
      <c r="AQ168" s="92">
        <f t="shared" si="15"/>
        <v>15739800</v>
      </c>
      <c r="AR168" s="64" t="s">
        <v>65</v>
      </c>
      <c r="AS168" s="68">
        <v>15739800</v>
      </c>
      <c r="AT168" s="64" t="s">
        <v>215</v>
      </c>
      <c r="AU168" s="68">
        <v>0</v>
      </c>
      <c r="AV168" s="72" t="s">
        <v>73</v>
      </c>
      <c r="AW168" s="171">
        <v>3472000</v>
      </c>
      <c r="AX168" s="74">
        <f t="shared" si="16"/>
        <v>12267800</v>
      </c>
      <c r="AY168" s="75">
        <f t="shared" si="17"/>
        <v>0.2205873009822234</v>
      </c>
      <c r="AZ168" s="76">
        <v>0.2205873009822234</v>
      </c>
      <c r="BA168" s="72" t="s">
        <v>73</v>
      </c>
      <c r="BB168" s="64" t="s">
        <v>123</v>
      </c>
      <c r="BC168" s="67" t="s">
        <v>1514</v>
      </c>
      <c r="BD168" s="63" t="s">
        <v>65</v>
      </c>
      <c r="BE168" s="63" t="s">
        <v>65</v>
      </c>
    </row>
    <row r="169" spans="2:57" x14ac:dyDescent="0.25">
      <c r="B169" s="63">
        <v>2025</v>
      </c>
      <c r="C169" s="63">
        <v>891780111</v>
      </c>
      <c r="D169" s="63" t="s">
        <v>63</v>
      </c>
      <c r="E169" s="64" t="s">
        <v>1515</v>
      </c>
      <c r="F169" s="64" t="s">
        <v>1516</v>
      </c>
      <c r="G169" s="64">
        <v>0</v>
      </c>
      <c r="H169" s="64" t="s">
        <v>71</v>
      </c>
      <c r="I169" s="63" t="s">
        <v>64</v>
      </c>
      <c r="J169" s="65" t="s">
        <v>81</v>
      </c>
      <c r="K169" s="67" t="s">
        <v>1517</v>
      </c>
      <c r="L169" s="68">
        <v>15739800</v>
      </c>
      <c r="M169" s="63" t="s">
        <v>66</v>
      </c>
      <c r="N169" s="67" t="s">
        <v>1518</v>
      </c>
      <c r="O169" s="67">
        <v>1104871398</v>
      </c>
      <c r="P169" s="64">
        <v>28</v>
      </c>
      <c r="Q169" s="71">
        <v>45670</v>
      </c>
      <c r="R169" s="67">
        <v>5573604000</v>
      </c>
      <c r="S169" s="71">
        <v>45679</v>
      </c>
      <c r="T169" s="68">
        <v>15739800</v>
      </c>
      <c r="U169" s="64" t="s">
        <v>65</v>
      </c>
      <c r="V169" s="68">
        <v>7634885</v>
      </c>
      <c r="W169" s="107" t="s">
        <v>1499</v>
      </c>
      <c r="X169" s="69">
        <v>45679</v>
      </c>
      <c r="Y169" s="69">
        <v>45679</v>
      </c>
      <c r="Z169" s="69" t="s">
        <v>73</v>
      </c>
      <c r="AA169" s="69">
        <v>45808</v>
      </c>
      <c r="AB169" s="92">
        <f t="shared" si="12"/>
        <v>129</v>
      </c>
      <c r="AC169" s="64">
        <v>0</v>
      </c>
      <c r="AD169" s="64">
        <v>0</v>
      </c>
      <c r="AE169" s="64">
        <v>0</v>
      </c>
      <c r="AF169" s="70" t="s">
        <v>73</v>
      </c>
      <c r="AG169" s="92">
        <f t="shared" si="13"/>
        <v>0</v>
      </c>
      <c r="AH169" s="64">
        <v>0</v>
      </c>
      <c r="AI169" s="68">
        <v>0</v>
      </c>
      <c r="AJ169" s="64" t="s">
        <v>73</v>
      </c>
      <c r="AK169" s="71" t="s">
        <v>73</v>
      </c>
      <c r="AL169" s="64">
        <v>0</v>
      </c>
      <c r="AM169" s="71" t="s">
        <v>73</v>
      </c>
      <c r="AN169" s="71" t="s">
        <v>73</v>
      </c>
      <c r="AO169" s="71" t="s">
        <v>73</v>
      </c>
      <c r="AP169" s="92">
        <f t="shared" si="14"/>
        <v>0</v>
      </c>
      <c r="AQ169" s="92">
        <f t="shared" si="15"/>
        <v>15739800</v>
      </c>
      <c r="AR169" s="64" t="s">
        <v>65</v>
      </c>
      <c r="AS169" s="68">
        <v>15739800</v>
      </c>
      <c r="AT169" s="64" t="s">
        <v>215</v>
      </c>
      <c r="AU169" s="68">
        <v>0</v>
      </c>
      <c r="AV169" s="72" t="s">
        <v>73</v>
      </c>
      <c r="AW169" s="171">
        <v>5323800</v>
      </c>
      <c r="AX169" s="74">
        <f t="shared" si="16"/>
        <v>10416000</v>
      </c>
      <c r="AY169" s="75">
        <f t="shared" si="17"/>
        <v>0.3382380970533298</v>
      </c>
      <c r="AZ169" s="76">
        <v>0.3382380970533298</v>
      </c>
      <c r="BA169" s="72" t="s">
        <v>73</v>
      </c>
      <c r="BB169" s="64" t="s">
        <v>123</v>
      </c>
      <c r="BC169" s="67" t="s">
        <v>1519</v>
      </c>
      <c r="BD169" s="63" t="s">
        <v>65</v>
      </c>
      <c r="BE169" s="63" t="s">
        <v>65</v>
      </c>
    </row>
    <row r="170" spans="2:57" x14ac:dyDescent="0.25">
      <c r="B170" s="63">
        <v>2025</v>
      </c>
      <c r="C170" s="63">
        <v>891780111</v>
      </c>
      <c r="D170" s="63" t="s">
        <v>63</v>
      </c>
      <c r="E170" s="64" t="s">
        <v>1520</v>
      </c>
      <c r="F170" s="64" t="s">
        <v>1521</v>
      </c>
      <c r="G170" s="64">
        <v>0</v>
      </c>
      <c r="H170" s="64" t="s">
        <v>71</v>
      </c>
      <c r="I170" s="63" t="s">
        <v>64</v>
      </c>
      <c r="J170" s="65" t="s">
        <v>81</v>
      </c>
      <c r="K170" s="67" t="s">
        <v>1522</v>
      </c>
      <c r="L170" s="68">
        <v>12920000</v>
      </c>
      <c r="M170" s="63" t="s">
        <v>66</v>
      </c>
      <c r="N170" s="67" t="s">
        <v>1523</v>
      </c>
      <c r="O170" s="67">
        <v>19517646</v>
      </c>
      <c r="P170" s="64">
        <v>28</v>
      </c>
      <c r="Q170" s="71">
        <v>45670</v>
      </c>
      <c r="R170" s="67">
        <v>5573604000</v>
      </c>
      <c r="S170" s="71">
        <v>45679</v>
      </c>
      <c r="T170" s="68">
        <v>12920000</v>
      </c>
      <c r="U170" s="64" t="s">
        <v>65</v>
      </c>
      <c r="V170" s="68">
        <v>85152695</v>
      </c>
      <c r="W170" s="107" t="s">
        <v>1152</v>
      </c>
      <c r="X170" s="69">
        <v>45679</v>
      </c>
      <c r="Y170" s="69">
        <v>45679</v>
      </c>
      <c r="Z170" s="69" t="s">
        <v>73</v>
      </c>
      <c r="AA170" s="69">
        <v>45808</v>
      </c>
      <c r="AB170" s="92">
        <f t="shared" si="12"/>
        <v>129</v>
      </c>
      <c r="AC170" s="64">
        <v>0</v>
      </c>
      <c r="AD170" s="64">
        <v>0</v>
      </c>
      <c r="AE170" s="64">
        <v>0</v>
      </c>
      <c r="AF170" s="70" t="s">
        <v>73</v>
      </c>
      <c r="AG170" s="92">
        <f t="shared" si="13"/>
        <v>0</v>
      </c>
      <c r="AH170" s="64">
        <v>0</v>
      </c>
      <c r="AI170" s="68">
        <v>0</v>
      </c>
      <c r="AJ170" s="64" t="s">
        <v>73</v>
      </c>
      <c r="AK170" s="71" t="s">
        <v>73</v>
      </c>
      <c r="AL170" s="64">
        <v>0</v>
      </c>
      <c r="AM170" s="71" t="s">
        <v>73</v>
      </c>
      <c r="AN170" s="71" t="s">
        <v>73</v>
      </c>
      <c r="AO170" s="71" t="s">
        <v>73</v>
      </c>
      <c r="AP170" s="92">
        <f t="shared" si="14"/>
        <v>0</v>
      </c>
      <c r="AQ170" s="92">
        <f t="shared" si="15"/>
        <v>12920000</v>
      </c>
      <c r="AR170" s="64" t="s">
        <v>65</v>
      </c>
      <c r="AS170" s="68">
        <v>12920000</v>
      </c>
      <c r="AT170" s="64" t="s">
        <v>215</v>
      </c>
      <c r="AU170" s="68">
        <v>0</v>
      </c>
      <c r="AV170" s="72" t="s">
        <v>73</v>
      </c>
      <c r="AW170" s="171">
        <v>4370000</v>
      </c>
      <c r="AX170" s="74">
        <f t="shared" si="16"/>
        <v>8550000</v>
      </c>
      <c r="AY170" s="75">
        <f t="shared" si="17"/>
        <v>0.33823529411764708</v>
      </c>
      <c r="AZ170" s="76">
        <v>0.33823529411764708</v>
      </c>
      <c r="BA170" s="72" t="s">
        <v>73</v>
      </c>
      <c r="BB170" s="64" t="s">
        <v>123</v>
      </c>
      <c r="BC170" s="67" t="s">
        <v>1524</v>
      </c>
      <c r="BD170" s="63" t="s">
        <v>65</v>
      </c>
      <c r="BE170" s="63" t="s">
        <v>65</v>
      </c>
    </row>
    <row r="171" spans="2:57" x14ac:dyDescent="0.25">
      <c r="B171" s="63">
        <v>2025</v>
      </c>
      <c r="C171" s="63">
        <v>891780111</v>
      </c>
      <c r="D171" s="63" t="s">
        <v>63</v>
      </c>
      <c r="E171" s="64" t="s">
        <v>1525</v>
      </c>
      <c r="F171" s="64" t="s">
        <v>1526</v>
      </c>
      <c r="G171" s="64">
        <v>0</v>
      </c>
      <c r="H171" s="64" t="s">
        <v>71</v>
      </c>
      <c r="I171" s="63" t="s">
        <v>64</v>
      </c>
      <c r="J171" s="65" t="s">
        <v>81</v>
      </c>
      <c r="K171" s="67" t="s">
        <v>1527</v>
      </c>
      <c r="L171" s="68">
        <v>9750000</v>
      </c>
      <c r="M171" s="63" t="s">
        <v>66</v>
      </c>
      <c r="N171" s="67" t="s">
        <v>1528</v>
      </c>
      <c r="O171" s="67">
        <v>1082984745</v>
      </c>
      <c r="P171" s="64">
        <v>27</v>
      </c>
      <c r="Q171" s="71">
        <v>45670</v>
      </c>
      <c r="R171" s="67">
        <v>2494141000</v>
      </c>
      <c r="S171" s="71">
        <v>45679</v>
      </c>
      <c r="T171" s="68">
        <v>9750000</v>
      </c>
      <c r="U171" s="64" t="s">
        <v>65</v>
      </c>
      <c r="V171" s="68">
        <v>84450555</v>
      </c>
      <c r="W171" s="107" t="s">
        <v>1529</v>
      </c>
      <c r="X171" s="69">
        <v>45679</v>
      </c>
      <c r="Y171" s="69">
        <v>45679</v>
      </c>
      <c r="Z171" s="69" t="s">
        <v>73</v>
      </c>
      <c r="AA171" s="69">
        <v>45808</v>
      </c>
      <c r="AB171" s="92">
        <f t="shared" si="12"/>
        <v>129</v>
      </c>
      <c r="AC171" s="64">
        <v>0</v>
      </c>
      <c r="AD171" s="64">
        <v>0</v>
      </c>
      <c r="AE171" s="64">
        <v>0</v>
      </c>
      <c r="AF171" s="70" t="s">
        <v>73</v>
      </c>
      <c r="AG171" s="92">
        <f t="shared" si="13"/>
        <v>0</v>
      </c>
      <c r="AH171" s="64">
        <v>0</v>
      </c>
      <c r="AI171" s="68">
        <v>0</v>
      </c>
      <c r="AJ171" s="64" t="s">
        <v>73</v>
      </c>
      <c r="AK171" s="71" t="s">
        <v>73</v>
      </c>
      <c r="AL171" s="64">
        <v>0</v>
      </c>
      <c r="AM171" s="71" t="s">
        <v>73</v>
      </c>
      <c r="AN171" s="71" t="s">
        <v>73</v>
      </c>
      <c r="AO171" s="71" t="s">
        <v>73</v>
      </c>
      <c r="AP171" s="92">
        <f t="shared" si="14"/>
        <v>0</v>
      </c>
      <c r="AQ171" s="92">
        <f t="shared" si="15"/>
        <v>9750000</v>
      </c>
      <c r="AR171" s="64" t="s">
        <v>65</v>
      </c>
      <c r="AS171" s="68">
        <v>9750000</v>
      </c>
      <c r="AT171" s="64" t="s">
        <v>215</v>
      </c>
      <c r="AU171" s="68">
        <v>0</v>
      </c>
      <c r="AV171" s="72" t="s">
        <v>73</v>
      </c>
      <c r="AW171" s="171">
        <v>3000000</v>
      </c>
      <c r="AX171" s="74">
        <f t="shared" si="16"/>
        <v>6750000</v>
      </c>
      <c r="AY171" s="75">
        <f t="shared" si="17"/>
        <v>0.30769230769230771</v>
      </c>
      <c r="AZ171" s="76">
        <v>0.30769230769230771</v>
      </c>
      <c r="BA171" s="72" t="s">
        <v>73</v>
      </c>
      <c r="BB171" s="64" t="s">
        <v>123</v>
      </c>
      <c r="BC171" s="67" t="s">
        <v>1530</v>
      </c>
      <c r="BD171" s="63" t="s">
        <v>65</v>
      </c>
      <c r="BE171" s="63" t="s">
        <v>65</v>
      </c>
    </row>
    <row r="172" spans="2:57" x14ac:dyDescent="0.25">
      <c r="B172" s="63">
        <v>2025</v>
      </c>
      <c r="C172" s="63">
        <v>891780111</v>
      </c>
      <c r="D172" s="63" t="s">
        <v>63</v>
      </c>
      <c r="E172" s="64" t="s">
        <v>1531</v>
      </c>
      <c r="F172" s="64" t="s">
        <v>1532</v>
      </c>
      <c r="G172" s="64">
        <v>0</v>
      </c>
      <c r="H172" s="64" t="s">
        <v>71</v>
      </c>
      <c r="I172" s="63" t="s">
        <v>64</v>
      </c>
      <c r="J172" s="65" t="s">
        <v>81</v>
      </c>
      <c r="K172" s="67" t="s">
        <v>1533</v>
      </c>
      <c r="L172" s="68">
        <v>13781200</v>
      </c>
      <c r="M172" s="63" t="s">
        <v>66</v>
      </c>
      <c r="N172" s="67" t="s">
        <v>1534</v>
      </c>
      <c r="O172" s="67">
        <v>1082915040</v>
      </c>
      <c r="P172" s="64">
        <v>28</v>
      </c>
      <c r="Q172" s="71">
        <v>45670</v>
      </c>
      <c r="R172" s="67">
        <v>5573604000</v>
      </c>
      <c r="S172" s="71">
        <v>45679</v>
      </c>
      <c r="T172" s="68">
        <v>13781200</v>
      </c>
      <c r="U172" s="64" t="s">
        <v>65</v>
      </c>
      <c r="V172" s="68">
        <v>45691169</v>
      </c>
      <c r="W172" s="107" t="s">
        <v>1284</v>
      </c>
      <c r="X172" s="69">
        <v>45679</v>
      </c>
      <c r="Y172" s="69">
        <v>45679</v>
      </c>
      <c r="Z172" s="69" t="s">
        <v>73</v>
      </c>
      <c r="AA172" s="69">
        <v>45808</v>
      </c>
      <c r="AB172" s="92">
        <f t="shared" si="12"/>
        <v>129</v>
      </c>
      <c r="AC172" s="64">
        <v>0</v>
      </c>
      <c r="AD172" s="64">
        <v>0</v>
      </c>
      <c r="AE172" s="64">
        <v>0</v>
      </c>
      <c r="AF172" s="70" t="s">
        <v>73</v>
      </c>
      <c r="AG172" s="92">
        <f t="shared" si="13"/>
        <v>0</v>
      </c>
      <c r="AH172" s="64">
        <v>0</v>
      </c>
      <c r="AI172" s="68">
        <v>0</v>
      </c>
      <c r="AJ172" s="64" t="s">
        <v>73</v>
      </c>
      <c r="AK172" s="71" t="s">
        <v>73</v>
      </c>
      <c r="AL172" s="64">
        <v>0</v>
      </c>
      <c r="AM172" s="71" t="s">
        <v>73</v>
      </c>
      <c r="AN172" s="71" t="s">
        <v>73</v>
      </c>
      <c r="AO172" s="71" t="s">
        <v>73</v>
      </c>
      <c r="AP172" s="92">
        <f t="shared" si="14"/>
        <v>0</v>
      </c>
      <c r="AQ172" s="92">
        <f t="shared" si="15"/>
        <v>13781200</v>
      </c>
      <c r="AR172" s="64" t="s">
        <v>65</v>
      </c>
      <c r="AS172" s="68">
        <v>13781200</v>
      </c>
      <c r="AT172" s="64" t="s">
        <v>215</v>
      </c>
      <c r="AU172" s="68">
        <v>0</v>
      </c>
      <c r="AV172" s="72" t="s">
        <v>73</v>
      </c>
      <c r="AW172" s="171">
        <v>4313200</v>
      </c>
      <c r="AX172" s="74">
        <f t="shared" si="16"/>
        <v>9468000</v>
      </c>
      <c r="AY172" s="75">
        <f t="shared" si="17"/>
        <v>0.31297709923664124</v>
      </c>
      <c r="AZ172" s="76">
        <v>0.31297709923664124</v>
      </c>
      <c r="BA172" s="72" t="s">
        <v>73</v>
      </c>
      <c r="BB172" s="64" t="s">
        <v>123</v>
      </c>
      <c r="BC172" s="67" t="s">
        <v>1535</v>
      </c>
      <c r="BD172" s="63" t="s">
        <v>65</v>
      </c>
      <c r="BE172" s="63" t="s">
        <v>65</v>
      </c>
    </row>
    <row r="173" spans="2:57" x14ac:dyDescent="0.25">
      <c r="B173" s="63">
        <v>2025</v>
      </c>
      <c r="C173" s="63">
        <v>891780111</v>
      </c>
      <c r="D173" s="63" t="s">
        <v>63</v>
      </c>
      <c r="E173" s="64" t="s">
        <v>1536</v>
      </c>
      <c r="F173" s="64" t="s">
        <v>1537</v>
      </c>
      <c r="G173" s="64">
        <v>0</v>
      </c>
      <c r="H173" s="64" t="s">
        <v>71</v>
      </c>
      <c r="I173" s="63" t="s">
        <v>64</v>
      </c>
      <c r="J173" s="65" t="s">
        <v>81</v>
      </c>
      <c r="K173" s="67" t="s">
        <v>1538</v>
      </c>
      <c r="L173" s="68">
        <v>1650000</v>
      </c>
      <c r="M173" s="63" t="s">
        <v>66</v>
      </c>
      <c r="N173" s="67" t="s">
        <v>1539</v>
      </c>
      <c r="O173" s="67">
        <v>1083040669</v>
      </c>
      <c r="P173" s="64">
        <v>27</v>
      </c>
      <c r="Q173" s="71">
        <v>45670</v>
      </c>
      <c r="R173" s="67">
        <v>2494141000</v>
      </c>
      <c r="S173" s="71">
        <v>45679</v>
      </c>
      <c r="T173" s="68">
        <v>1650000</v>
      </c>
      <c r="U173" s="64" t="s">
        <v>65</v>
      </c>
      <c r="V173" s="68">
        <v>1192791759</v>
      </c>
      <c r="W173" s="107" t="s">
        <v>394</v>
      </c>
      <c r="X173" s="69">
        <v>45679</v>
      </c>
      <c r="Y173" s="69">
        <v>45679</v>
      </c>
      <c r="Z173" s="69" t="s">
        <v>73</v>
      </c>
      <c r="AA173" s="69">
        <v>45688</v>
      </c>
      <c r="AB173" s="92">
        <f t="shared" si="12"/>
        <v>9</v>
      </c>
      <c r="AC173" s="64">
        <v>0</v>
      </c>
      <c r="AD173" s="64">
        <v>0</v>
      </c>
      <c r="AE173" s="64">
        <v>0</v>
      </c>
      <c r="AF173" s="70" t="s">
        <v>73</v>
      </c>
      <c r="AG173" s="92">
        <f t="shared" si="13"/>
        <v>0</v>
      </c>
      <c r="AH173" s="64">
        <v>0</v>
      </c>
      <c r="AI173" s="68">
        <v>0</v>
      </c>
      <c r="AJ173" s="64" t="s">
        <v>73</v>
      </c>
      <c r="AK173" s="71" t="s">
        <v>73</v>
      </c>
      <c r="AL173" s="64">
        <v>0</v>
      </c>
      <c r="AM173" s="71" t="s">
        <v>73</v>
      </c>
      <c r="AN173" s="71" t="s">
        <v>73</v>
      </c>
      <c r="AO173" s="71" t="s">
        <v>73</v>
      </c>
      <c r="AP173" s="92">
        <f t="shared" si="14"/>
        <v>0</v>
      </c>
      <c r="AQ173" s="92">
        <f t="shared" si="15"/>
        <v>1650000</v>
      </c>
      <c r="AR173" s="64" t="s">
        <v>65</v>
      </c>
      <c r="AS173" s="68">
        <v>1650000</v>
      </c>
      <c r="AT173" s="64" t="s">
        <v>215</v>
      </c>
      <c r="AU173" s="68">
        <v>0</v>
      </c>
      <c r="AV173" s="72" t="s">
        <v>73</v>
      </c>
      <c r="AW173" s="171">
        <v>1650000</v>
      </c>
      <c r="AX173" s="74">
        <f t="shared" si="16"/>
        <v>0</v>
      </c>
      <c r="AY173" s="75">
        <f t="shared" si="17"/>
        <v>1</v>
      </c>
      <c r="AZ173" s="76">
        <v>1</v>
      </c>
      <c r="BA173" s="72" t="s">
        <v>73</v>
      </c>
      <c r="BB173" s="64" t="s">
        <v>1130</v>
      </c>
      <c r="BC173" s="67" t="s">
        <v>1540</v>
      </c>
      <c r="BD173" s="63" t="s">
        <v>65</v>
      </c>
      <c r="BE173" s="63" t="s">
        <v>65</v>
      </c>
    </row>
    <row r="174" spans="2:57" x14ac:dyDescent="0.25">
      <c r="B174" s="63">
        <v>2025</v>
      </c>
      <c r="C174" s="63">
        <v>891780111</v>
      </c>
      <c r="D174" s="63" t="s">
        <v>63</v>
      </c>
      <c r="E174" s="64" t="s">
        <v>1541</v>
      </c>
      <c r="F174" s="64" t="s">
        <v>1542</v>
      </c>
      <c r="G174" s="64">
        <v>0</v>
      </c>
      <c r="H174" s="64" t="s">
        <v>71</v>
      </c>
      <c r="I174" s="63" t="s">
        <v>64</v>
      </c>
      <c r="J174" s="65" t="s">
        <v>81</v>
      </c>
      <c r="K174" s="67" t="s">
        <v>1543</v>
      </c>
      <c r="L174" s="68">
        <v>9750000</v>
      </c>
      <c r="M174" s="63" t="s">
        <v>66</v>
      </c>
      <c r="N174" s="67" t="s">
        <v>1544</v>
      </c>
      <c r="O174" s="67">
        <v>1083014325</v>
      </c>
      <c r="P174" s="64">
        <v>27</v>
      </c>
      <c r="Q174" s="71">
        <v>45670</v>
      </c>
      <c r="R174" s="67">
        <v>2494141000</v>
      </c>
      <c r="S174" s="71">
        <v>45679</v>
      </c>
      <c r="T174" s="68">
        <v>9750000</v>
      </c>
      <c r="U174" s="64" t="s">
        <v>65</v>
      </c>
      <c r="V174" s="68">
        <v>1083554320</v>
      </c>
      <c r="W174" s="107" t="s">
        <v>1545</v>
      </c>
      <c r="X174" s="69">
        <v>45679</v>
      </c>
      <c r="Y174" s="69">
        <v>45679</v>
      </c>
      <c r="Z174" s="69" t="s">
        <v>73</v>
      </c>
      <c r="AA174" s="69">
        <v>45808</v>
      </c>
      <c r="AB174" s="92">
        <f t="shared" si="12"/>
        <v>129</v>
      </c>
      <c r="AC174" s="64">
        <v>1</v>
      </c>
      <c r="AD174" s="64">
        <v>1600000</v>
      </c>
      <c r="AE174" s="64">
        <v>0</v>
      </c>
      <c r="AF174" s="70" t="s">
        <v>73</v>
      </c>
      <c r="AG174" s="92">
        <f t="shared" si="13"/>
        <v>0</v>
      </c>
      <c r="AH174" s="64">
        <v>0</v>
      </c>
      <c r="AI174" s="68">
        <v>0</v>
      </c>
      <c r="AJ174" s="64" t="s">
        <v>73</v>
      </c>
      <c r="AK174" s="71" t="s">
        <v>73</v>
      </c>
      <c r="AL174" s="64">
        <v>0</v>
      </c>
      <c r="AM174" s="71" t="s">
        <v>73</v>
      </c>
      <c r="AN174" s="71" t="s">
        <v>73</v>
      </c>
      <c r="AO174" s="71" t="s">
        <v>73</v>
      </c>
      <c r="AP174" s="92">
        <f t="shared" si="14"/>
        <v>0</v>
      </c>
      <c r="AQ174" s="92">
        <f t="shared" si="15"/>
        <v>11350000</v>
      </c>
      <c r="AR174" s="64" t="s">
        <v>65</v>
      </c>
      <c r="AS174" s="68">
        <v>11350000</v>
      </c>
      <c r="AT174" s="64" t="s">
        <v>215</v>
      </c>
      <c r="AU174" s="68">
        <v>0</v>
      </c>
      <c r="AV174" s="72" t="s">
        <v>73</v>
      </c>
      <c r="AW174" s="171">
        <v>3400000</v>
      </c>
      <c r="AX174" s="74">
        <f t="shared" si="16"/>
        <v>7950000</v>
      </c>
      <c r="AY174" s="75">
        <f t="shared" si="17"/>
        <v>0.29955947136563876</v>
      </c>
      <c r="AZ174" s="76">
        <v>0.29955947136563876</v>
      </c>
      <c r="BA174" s="72" t="s">
        <v>73</v>
      </c>
      <c r="BB174" s="64" t="s">
        <v>123</v>
      </c>
      <c r="BC174" s="67" t="s">
        <v>1546</v>
      </c>
      <c r="BD174" s="63" t="s">
        <v>65</v>
      </c>
      <c r="BE174" s="63" t="s">
        <v>65</v>
      </c>
    </row>
    <row r="175" spans="2:57" x14ac:dyDescent="0.25">
      <c r="B175" s="63">
        <v>2025</v>
      </c>
      <c r="C175" s="63">
        <v>891780111</v>
      </c>
      <c r="D175" s="63" t="s">
        <v>63</v>
      </c>
      <c r="E175" s="64" t="s">
        <v>1547</v>
      </c>
      <c r="F175" s="64" t="s">
        <v>1548</v>
      </c>
      <c r="G175" s="64">
        <v>0</v>
      </c>
      <c r="H175" s="64" t="s">
        <v>71</v>
      </c>
      <c r="I175" s="63" t="s">
        <v>64</v>
      </c>
      <c r="J175" s="65" t="s">
        <v>81</v>
      </c>
      <c r="K175" s="67" t="s">
        <v>1549</v>
      </c>
      <c r="L175" s="68">
        <v>13781200</v>
      </c>
      <c r="M175" s="63" t="s">
        <v>66</v>
      </c>
      <c r="N175" s="67" t="s">
        <v>1550</v>
      </c>
      <c r="O175" s="67">
        <v>1004373737</v>
      </c>
      <c r="P175" s="64">
        <v>28</v>
      </c>
      <c r="Q175" s="71">
        <v>45670</v>
      </c>
      <c r="R175" s="67">
        <v>5573604000</v>
      </c>
      <c r="S175" s="71">
        <v>45679</v>
      </c>
      <c r="T175" s="68">
        <v>13781200</v>
      </c>
      <c r="U175" s="64" t="s">
        <v>65</v>
      </c>
      <c r="V175" s="68">
        <v>45691169</v>
      </c>
      <c r="W175" s="107" t="s">
        <v>1284</v>
      </c>
      <c r="X175" s="69">
        <v>45679</v>
      </c>
      <c r="Y175" s="69">
        <v>45679</v>
      </c>
      <c r="Z175" s="69" t="s">
        <v>73</v>
      </c>
      <c r="AA175" s="69">
        <v>45808</v>
      </c>
      <c r="AB175" s="92">
        <f t="shared" si="12"/>
        <v>129</v>
      </c>
      <c r="AC175" s="64">
        <v>0</v>
      </c>
      <c r="AD175" s="64">
        <v>0</v>
      </c>
      <c r="AE175" s="64">
        <v>0</v>
      </c>
      <c r="AF175" s="70" t="s">
        <v>73</v>
      </c>
      <c r="AG175" s="92">
        <f t="shared" si="13"/>
        <v>0</v>
      </c>
      <c r="AH175" s="64">
        <v>0</v>
      </c>
      <c r="AI175" s="68">
        <v>0</v>
      </c>
      <c r="AJ175" s="64" t="s">
        <v>73</v>
      </c>
      <c r="AK175" s="71" t="s">
        <v>73</v>
      </c>
      <c r="AL175" s="64">
        <v>0</v>
      </c>
      <c r="AM175" s="71" t="s">
        <v>73</v>
      </c>
      <c r="AN175" s="71" t="s">
        <v>73</v>
      </c>
      <c r="AO175" s="71" t="s">
        <v>73</v>
      </c>
      <c r="AP175" s="92">
        <f t="shared" si="14"/>
        <v>0</v>
      </c>
      <c r="AQ175" s="92">
        <f t="shared" si="15"/>
        <v>13781200</v>
      </c>
      <c r="AR175" s="64" t="s">
        <v>65</v>
      </c>
      <c r="AS175" s="68">
        <v>13781200</v>
      </c>
      <c r="AT175" s="64" t="s">
        <v>215</v>
      </c>
      <c r="AU175" s="68">
        <v>0</v>
      </c>
      <c r="AV175" s="72" t="s">
        <v>73</v>
      </c>
      <c r="AW175" s="171">
        <v>4313200</v>
      </c>
      <c r="AX175" s="74">
        <f t="shared" si="16"/>
        <v>9468000</v>
      </c>
      <c r="AY175" s="75">
        <f t="shared" si="17"/>
        <v>0.31297709923664124</v>
      </c>
      <c r="AZ175" s="76">
        <v>0.31297709923664124</v>
      </c>
      <c r="BA175" s="72" t="s">
        <v>73</v>
      </c>
      <c r="BB175" s="64" t="s">
        <v>123</v>
      </c>
      <c r="BC175" s="67" t="s">
        <v>1551</v>
      </c>
      <c r="BD175" s="63" t="s">
        <v>65</v>
      </c>
      <c r="BE175" s="63" t="s">
        <v>65</v>
      </c>
    </row>
    <row r="176" spans="2:57" x14ac:dyDescent="0.25">
      <c r="B176" s="63">
        <v>2025</v>
      </c>
      <c r="C176" s="63">
        <v>891780111</v>
      </c>
      <c r="D176" s="63" t="s">
        <v>63</v>
      </c>
      <c r="E176" s="64" t="s">
        <v>1552</v>
      </c>
      <c r="F176" s="64" t="s">
        <v>1553</v>
      </c>
      <c r="G176" s="64">
        <v>0</v>
      </c>
      <c r="H176" s="64" t="s">
        <v>71</v>
      </c>
      <c r="I176" s="63" t="s">
        <v>64</v>
      </c>
      <c r="J176" s="65" t="s">
        <v>81</v>
      </c>
      <c r="K176" s="67" t="s">
        <v>1554</v>
      </c>
      <c r="L176" s="68">
        <v>14307200</v>
      </c>
      <c r="M176" s="63" t="s">
        <v>66</v>
      </c>
      <c r="N176" s="67" t="s">
        <v>1555</v>
      </c>
      <c r="O176" s="67">
        <v>57427768</v>
      </c>
      <c r="P176" s="64">
        <v>28</v>
      </c>
      <c r="Q176" s="71">
        <v>45670</v>
      </c>
      <c r="R176" s="67">
        <v>5573604000</v>
      </c>
      <c r="S176" s="71">
        <v>45679</v>
      </c>
      <c r="T176" s="68">
        <v>14307200</v>
      </c>
      <c r="U176" s="64" t="s">
        <v>65</v>
      </c>
      <c r="V176" s="68">
        <v>36557666</v>
      </c>
      <c r="W176" s="107" t="s">
        <v>1015</v>
      </c>
      <c r="X176" s="69">
        <v>45679</v>
      </c>
      <c r="Y176" s="69">
        <v>45679</v>
      </c>
      <c r="Z176" s="69" t="s">
        <v>73</v>
      </c>
      <c r="AA176" s="69">
        <v>45808</v>
      </c>
      <c r="AB176" s="92">
        <f t="shared" si="12"/>
        <v>129</v>
      </c>
      <c r="AC176" s="64">
        <v>0</v>
      </c>
      <c r="AD176" s="64">
        <v>0</v>
      </c>
      <c r="AE176" s="64">
        <v>0</v>
      </c>
      <c r="AF176" s="70" t="s">
        <v>73</v>
      </c>
      <c r="AG176" s="92">
        <f t="shared" si="13"/>
        <v>0</v>
      </c>
      <c r="AH176" s="64">
        <v>0</v>
      </c>
      <c r="AI176" s="68">
        <v>0</v>
      </c>
      <c r="AJ176" s="64" t="s">
        <v>73</v>
      </c>
      <c r="AK176" s="71" t="s">
        <v>73</v>
      </c>
      <c r="AL176" s="64">
        <v>0</v>
      </c>
      <c r="AM176" s="71" t="s">
        <v>73</v>
      </c>
      <c r="AN176" s="71" t="s">
        <v>73</v>
      </c>
      <c r="AO176" s="71" t="s">
        <v>73</v>
      </c>
      <c r="AP176" s="92">
        <f t="shared" si="14"/>
        <v>0</v>
      </c>
      <c r="AQ176" s="92">
        <f t="shared" si="15"/>
        <v>14307200</v>
      </c>
      <c r="AR176" s="64" t="s">
        <v>65</v>
      </c>
      <c r="AS176" s="68">
        <v>14307200</v>
      </c>
      <c r="AT176" s="64" t="s">
        <v>215</v>
      </c>
      <c r="AU176" s="68">
        <v>0</v>
      </c>
      <c r="AV176" s="72" t="s">
        <v>73</v>
      </c>
      <c r="AW176" s="171">
        <v>4839200</v>
      </c>
      <c r="AX176" s="74">
        <f t="shared" si="16"/>
        <v>9468000</v>
      </c>
      <c r="AY176" s="75">
        <f t="shared" si="17"/>
        <v>0.33823529411764708</v>
      </c>
      <c r="AZ176" s="76">
        <v>0.33823529411764708</v>
      </c>
      <c r="BA176" s="72" t="s">
        <v>73</v>
      </c>
      <c r="BB176" s="64" t="s">
        <v>123</v>
      </c>
      <c r="BC176" s="67" t="s">
        <v>1556</v>
      </c>
      <c r="BD176" s="63" t="s">
        <v>65</v>
      </c>
      <c r="BE176" s="63" t="s">
        <v>65</v>
      </c>
    </row>
    <row r="177" spans="2:57" x14ac:dyDescent="0.25">
      <c r="B177" s="63">
        <v>2025</v>
      </c>
      <c r="C177" s="63">
        <v>891780111</v>
      </c>
      <c r="D177" s="63" t="s">
        <v>63</v>
      </c>
      <c r="E177" s="64" t="s">
        <v>1557</v>
      </c>
      <c r="F177" s="64" t="s">
        <v>1558</v>
      </c>
      <c r="G177" s="64">
        <v>0</v>
      </c>
      <c r="H177" s="64" t="s">
        <v>71</v>
      </c>
      <c r="I177" s="63" t="s">
        <v>64</v>
      </c>
      <c r="J177" s="65" t="s">
        <v>81</v>
      </c>
      <c r="K177" s="67" t="s">
        <v>1559</v>
      </c>
      <c r="L177" s="68">
        <v>9825000</v>
      </c>
      <c r="M177" s="63" t="s">
        <v>66</v>
      </c>
      <c r="N177" s="67" t="s">
        <v>1560</v>
      </c>
      <c r="O177" s="67">
        <v>1082889446</v>
      </c>
      <c r="P177" s="64">
        <v>27</v>
      </c>
      <c r="Q177" s="71">
        <v>45670</v>
      </c>
      <c r="R177" s="67">
        <v>2494141000</v>
      </c>
      <c r="S177" s="71">
        <v>45679</v>
      </c>
      <c r="T177" s="68">
        <v>9825000</v>
      </c>
      <c r="U177" s="64" t="s">
        <v>65</v>
      </c>
      <c r="V177" s="68">
        <v>85467461</v>
      </c>
      <c r="W177" s="107" t="s">
        <v>915</v>
      </c>
      <c r="X177" s="69">
        <v>45679</v>
      </c>
      <c r="Y177" s="69">
        <v>45679</v>
      </c>
      <c r="Z177" s="69" t="s">
        <v>73</v>
      </c>
      <c r="AA177" s="69">
        <v>45808</v>
      </c>
      <c r="AB177" s="92">
        <f t="shared" si="12"/>
        <v>129</v>
      </c>
      <c r="AC177" s="64">
        <v>0</v>
      </c>
      <c r="AD177" s="64">
        <v>0</v>
      </c>
      <c r="AE177" s="64">
        <v>0</v>
      </c>
      <c r="AF177" s="70" t="s">
        <v>73</v>
      </c>
      <c r="AG177" s="92">
        <f t="shared" si="13"/>
        <v>0</v>
      </c>
      <c r="AH177" s="64">
        <v>0</v>
      </c>
      <c r="AI177" s="68">
        <v>0</v>
      </c>
      <c r="AJ177" s="64" t="s">
        <v>73</v>
      </c>
      <c r="AK177" s="71" t="s">
        <v>73</v>
      </c>
      <c r="AL177" s="64">
        <v>0</v>
      </c>
      <c r="AM177" s="71" t="s">
        <v>73</v>
      </c>
      <c r="AN177" s="71" t="s">
        <v>73</v>
      </c>
      <c r="AO177" s="71" t="s">
        <v>73</v>
      </c>
      <c r="AP177" s="92">
        <f t="shared" si="14"/>
        <v>0</v>
      </c>
      <c r="AQ177" s="92">
        <f t="shared" si="15"/>
        <v>9825000</v>
      </c>
      <c r="AR177" s="64" t="s">
        <v>65</v>
      </c>
      <c r="AS177" s="68">
        <v>9825000</v>
      </c>
      <c r="AT177" s="64" t="s">
        <v>215</v>
      </c>
      <c r="AU177" s="68">
        <v>0</v>
      </c>
      <c r="AV177" s="72" t="s">
        <v>73</v>
      </c>
      <c r="AW177" s="171">
        <v>3075000</v>
      </c>
      <c r="AX177" s="74">
        <f t="shared" si="16"/>
        <v>6750000</v>
      </c>
      <c r="AY177" s="75">
        <f t="shared" si="17"/>
        <v>0.31297709923664124</v>
      </c>
      <c r="AZ177" s="76">
        <v>0.31297709923664124</v>
      </c>
      <c r="BA177" s="72" t="s">
        <v>73</v>
      </c>
      <c r="BB177" s="64" t="s">
        <v>123</v>
      </c>
      <c r="BC177" s="67" t="s">
        <v>1561</v>
      </c>
      <c r="BD177" s="63" t="s">
        <v>65</v>
      </c>
      <c r="BE177" s="63" t="s">
        <v>65</v>
      </c>
    </row>
    <row r="178" spans="2:57" x14ac:dyDescent="0.25">
      <c r="B178" s="63">
        <v>2025</v>
      </c>
      <c r="C178" s="63">
        <v>891780111</v>
      </c>
      <c r="D178" s="63" t="s">
        <v>63</v>
      </c>
      <c r="E178" s="64" t="s">
        <v>1562</v>
      </c>
      <c r="F178" s="64" t="s">
        <v>1563</v>
      </c>
      <c r="G178" s="64">
        <v>0</v>
      </c>
      <c r="H178" s="64" t="s">
        <v>71</v>
      </c>
      <c r="I178" s="63" t="s">
        <v>64</v>
      </c>
      <c r="J178" s="65" t="s">
        <v>81</v>
      </c>
      <c r="K178" s="67" t="s">
        <v>1564</v>
      </c>
      <c r="L178" s="68">
        <v>9825000</v>
      </c>
      <c r="M178" s="63" t="s">
        <v>66</v>
      </c>
      <c r="N178" s="67" t="s">
        <v>1565</v>
      </c>
      <c r="O178" s="67">
        <v>1084731269</v>
      </c>
      <c r="P178" s="64">
        <v>27</v>
      </c>
      <c r="Q178" s="71">
        <v>45670</v>
      </c>
      <c r="R178" s="67">
        <v>2494141000</v>
      </c>
      <c r="S178" s="71">
        <v>45679</v>
      </c>
      <c r="T178" s="68">
        <v>9825000</v>
      </c>
      <c r="U178" s="64" t="s">
        <v>65</v>
      </c>
      <c r="V178" s="68">
        <v>85467461</v>
      </c>
      <c r="W178" s="107" t="s">
        <v>915</v>
      </c>
      <c r="X178" s="69">
        <v>45679</v>
      </c>
      <c r="Y178" s="69">
        <v>45679</v>
      </c>
      <c r="Z178" s="69" t="s">
        <v>73</v>
      </c>
      <c r="AA178" s="69">
        <v>45808</v>
      </c>
      <c r="AB178" s="92">
        <f t="shared" si="12"/>
        <v>129</v>
      </c>
      <c r="AC178" s="64">
        <v>0</v>
      </c>
      <c r="AD178" s="64">
        <v>0</v>
      </c>
      <c r="AE178" s="64">
        <v>0</v>
      </c>
      <c r="AF178" s="70" t="s">
        <v>73</v>
      </c>
      <c r="AG178" s="92">
        <f t="shared" si="13"/>
        <v>0</v>
      </c>
      <c r="AH178" s="64">
        <v>0</v>
      </c>
      <c r="AI178" s="68">
        <v>0</v>
      </c>
      <c r="AJ178" s="64" t="s">
        <v>73</v>
      </c>
      <c r="AK178" s="71" t="s">
        <v>73</v>
      </c>
      <c r="AL178" s="64">
        <v>0</v>
      </c>
      <c r="AM178" s="71" t="s">
        <v>73</v>
      </c>
      <c r="AN178" s="71" t="s">
        <v>73</v>
      </c>
      <c r="AO178" s="71" t="s">
        <v>73</v>
      </c>
      <c r="AP178" s="92">
        <f t="shared" si="14"/>
        <v>0</v>
      </c>
      <c r="AQ178" s="92">
        <f t="shared" si="15"/>
        <v>9825000</v>
      </c>
      <c r="AR178" s="64" t="s">
        <v>65</v>
      </c>
      <c r="AS178" s="68">
        <v>9825000</v>
      </c>
      <c r="AT178" s="64" t="s">
        <v>215</v>
      </c>
      <c r="AU178" s="68">
        <v>0</v>
      </c>
      <c r="AV178" s="72" t="s">
        <v>73</v>
      </c>
      <c r="AW178" s="171">
        <v>3075000</v>
      </c>
      <c r="AX178" s="74">
        <f t="shared" si="16"/>
        <v>6750000</v>
      </c>
      <c r="AY178" s="75">
        <f t="shared" si="17"/>
        <v>0.31297709923664124</v>
      </c>
      <c r="AZ178" s="76">
        <v>0.31297709923664124</v>
      </c>
      <c r="BA178" s="72" t="s">
        <v>73</v>
      </c>
      <c r="BB178" s="64" t="s">
        <v>123</v>
      </c>
      <c r="BC178" s="67" t="s">
        <v>1566</v>
      </c>
      <c r="BD178" s="63" t="s">
        <v>65</v>
      </c>
      <c r="BE178" s="63" t="s">
        <v>65</v>
      </c>
    </row>
    <row r="179" spans="2:57" x14ac:dyDescent="0.25">
      <c r="B179" s="63">
        <v>2025</v>
      </c>
      <c r="C179" s="63">
        <v>891780111</v>
      </c>
      <c r="D179" s="63" t="s">
        <v>63</v>
      </c>
      <c r="E179" s="64" t="s">
        <v>1567</v>
      </c>
      <c r="F179" s="64" t="s">
        <v>1568</v>
      </c>
      <c r="G179" s="64">
        <v>0</v>
      </c>
      <c r="H179" s="64" t="s">
        <v>71</v>
      </c>
      <c r="I179" s="63" t="s">
        <v>64</v>
      </c>
      <c r="J179" s="65" t="s">
        <v>81</v>
      </c>
      <c r="K179" s="67" t="s">
        <v>1569</v>
      </c>
      <c r="L179" s="68">
        <v>11925000</v>
      </c>
      <c r="M179" s="63" t="s">
        <v>66</v>
      </c>
      <c r="N179" s="67" t="s">
        <v>1570</v>
      </c>
      <c r="O179" s="67">
        <v>1082968870</v>
      </c>
      <c r="P179" s="64">
        <v>27</v>
      </c>
      <c r="Q179" s="71">
        <v>45670</v>
      </c>
      <c r="R179" s="67">
        <v>2494141000</v>
      </c>
      <c r="S179" s="71">
        <v>45679</v>
      </c>
      <c r="T179" s="68">
        <v>11925000</v>
      </c>
      <c r="U179" s="64" t="s">
        <v>65</v>
      </c>
      <c r="V179" s="68">
        <v>57426272</v>
      </c>
      <c r="W179" s="107" t="s">
        <v>1571</v>
      </c>
      <c r="X179" s="69">
        <v>45679</v>
      </c>
      <c r="Y179" s="69">
        <v>45679</v>
      </c>
      <c r="Z179" s="69" t="s">
        <v>73</v>
      </c>
      <c r="AA179" s="69">
        <v>45808</v>
      </c>
      <c r="AB179" s="92">
        <f t="shared" si="12"/>
        <v>129</v>
      </c>
      <c r="AC179" s="64">
        <v>0</v>
      </c>
      <c r="AD179" s="64">
        <v>0</v>
      </c>
      <c r="AE179" s="64">
        <v>0</v>
      </c>
      <c r="AF179" s="70" t="s">
        <v>73</v>
      </c>
      <c r="AG179" s="92">
        <f t="shared" si="13"/>
        <v>0</v>
      </c>
      <c r="AH179" s="64">
        <v>0</v>
      </c>
      <c r="AI179" s="68">
        <v>0</v>
      </c>
      <c r="AJ179" s="64" t="s">
        <v>73</v>
      </c>
      <c r="AK179" s="71" t="s">
        <v>73</v>
      </c>
      <c r="AL179" s="64">
        <v>0</v>
      </c>
      <c r="AM179" s="71" t="s">
        <v>73</v>
      </c>
      <c r="AN179" s="71" t="s">
        <v>73</v>
      </c>
      <c r="AO179" s="71" t="s">
        <v>73</v>
      </c>
      <c r="AP179" s="92">
        <f t="shared" si="14"/>
        <v>0</v>
      </c>
      <c r="AQ179" s="92">
        <f t="shared" si="15"/>
        <v>11925000</v>
      </c>
      <c r="AR179" s="64" t="s">
        <v>65</v>
      </c>
      <c r="AS179" s="68">
        <v>11925000</v>
      </c>
      <c r="AT179" s="64" t="s">
        <v>215</v>
      </c>
      <c r="AU179" s="68">
        <v>0</v>
      </c>
      <c r="AV179" s="72" t="s">
        <v>73</v>
      </c>
      <c r="AW179" s="171">
        <v>3975000</v>
      </c>
      <c r="AX179" s="74">
        <f t="shared" si="16"/>
        <v>7950000</v>
      </c>
      <c r="AY179" s="75">
        <f t="shared" si="17"/>
        <v>0.33333333333333331</v>
      </c>
      <c r="AZ179" s="76">
        <v>0.33333333333333331</v>
      </c>
      <c r="BA179" s="72" t="s">
        <v>73</v>
      </c>
      <c r="BB179" s="64" t="s">
        <v>123</v>
      </c>
      <c r="BC179" s="67" t="s">
        <v>1572</v>
      </c>
      <c r="BD179" s="63" t="s">
        <v>65</v>
      </c>
      <c r="BE179" s="63" t="s">
        <v>65</v>
      </c>
    </row>
    <row r="180" spans="2:57" x14ac:dyDescent="0.25">
      <c r="B180" s="63">
        <v>2025</v>
      </c>
      <c r="C180" s="63">
        <v>891780111</v>
      </c>
      <c r="D180" s="63" t="s">
        <v>63</v>
      </c>
      <c r="E180" s="64" t="s">
        <v>1573</v>
      </c>
      <c r="F180" s="64" t="s">
        <v>1574</v>
      </c>
      <c r="G180" s="64">
        <v>0</v>
      </c>
      <c r="H180" s="64" t="s">
        <v>71</v>
      </c>
      <c r="I180" s="63" t="s">
        <v>64</v>
      </c>
      <c r="J180" s="65" t="s">
        <v>81</v>
      </c>
      <c r="K180" s="67" t="s">
        <v>1575</v>
      </c>
      <c r="L180" s="68">
        <v>33580000</v>
      </c>
      <c r="M180" s="63" t="s">
        <v>66</v>
      </c>
      <c r="N180" s="67" t="s">
        <v>1576</v>
      </c>
      <c r="O180" s="67">
        <v>79488380</v>
      </c>
      <c r="P180" s="64">
        <v>28</v>
      </c>
      <c r="Q180" s="71">
        <v>45670</v>
      </c>
      <c r="R180" s="67">
        <v>5573604000</v>
      </c>
      <c r="S180" s="71">
        <v>45679</v>
      </c>
      <c r="T180" s="68">
        <v>33580000</v>
      </c>
      <c r="U180" s="64" t="s">
        <v>65</v>
      </c>
      <c r="V180" s="68">
        <v>85455983</v>
      </c>
      <c r="W180" s="107" t="s">
        <v>697</v>
      </c>
      <c r="X180" s="69">
        <v>45679</v>
      </c>
      <c r="Y180" s="69">
        <v>45679</v>
      </c>
      <c r="Z180" s="69" t="s">
        <v>73</v>
      </c>
      <c r="AA180" s="69">
        <v>45808</v>
      </c>
      <c r="AB180" s="92">
        <f t="shared" si="12"/>
        <v>129</v>
      </c>
      <c r="AC180" s="64">
        <v>0</v>
      </c>
      <c r="AD180" s="64">
        <v>0</v>
      </c>
      <c r="AE180" s="64">
        <v>0</v>
      </c>
      <c r="AF180" s="70" t="s">
        <v>73</v>
      </c>
      <c r="AG180" s="92">
        <f t="shared" si="13"/>
        <v>0</v>
      </c>
      <c r="AH180" s="64">
        <v>0</v>
      </c>
      <c r="AI180" s="68">
        <v>0</v>
      </c>
      <c r="AJ180" s="64" t="s">
        <v>73</v>
      </c>
      <c r="AK180" s="71" t="s">
        <v>73</v>
      </c>
      <c r="AL180" s="64">
        <v>0</v>
      </c>
      <c r="AM180" s="71" t="s">
        <v>73</v>
      </c>
      <c r="AN180" s="71" t="s">
        <v>73</v>
      </c>
      <c r="AO180" s="71" t="s">
        <v>73</v>
      </c>
      <c r="AP180" s="92">
        <f t="shared" si="14"/>
        <v>0</v>
      </c>
      <c r="AQ180" s="92">
        <f t="shared" si="15"/>
        <v>33580000</v>
      </c>
      <c r="AR180" s="64" t="s">
        <v>65</v>
      </c>
      <c r="AS180" s="68">
        <v>33580000</v>
      </c>
      <c r="AT180" s="64" t="s">
        <v>215</v>
      </c>
      <c r="AU180" s="68">
        <v>0</v>
      </c>
      <c r="AV180" s="72" t="s">
        <v>73</v>
      </c>
      <c r="AW180" s="171">
        <v>11680000</v>
      </c>
      <c r="AX180" s="74">
        <f t="shared" si="16"/>
        <v>21900000</v>
      </c>
      <c r="AY180" s="75">
        <f t="shared" si="17"/>
        <v>0.34782608695652173</v>
      </c>
      <c r="AZ180" s="76">
        <v>0.34782608695652173</v>
      </c>
      <c r="BA180" s="72" t="s">
        <v>73</v>
      </c>
      <c r="BB180" s="64" t="s">
        <v>123</v>
      </c>
      <c r="BC180" s="67" t="s">
        <v>1577</v>
      </c>
      <c r="BD180" s="63" t="s">
        <v>65</v>
      </c>
      <c r="BE180" s="63" t="s">
        <v>65</v>
      </c>
    </row>
    <row r="181" spans="2:57" x14ac:dyDescent="0.25">
      <c r="B181" s="63">
        <v>2025</v>
      </c>
      <c r="C181" s="63">
        <v>891780111</v>
      </c>
      <c r="D181" s="63" t="s">
        <v>63</v>
      </c>
      <c r="E181" s="64" t="s">
        <v>1578</v>
      </c>
      <c r="F181" s="64" t="s">
        <v>1579</v>
      </c>
      <c r="G181" s="64">
        <v>0</v>
      </c>
      <c r="H181" s="64" t="s">
        <v>71</v>
      </c>
      <c r="I181" s="63" t="s">
        <v>64</v>
      </c>
      <c r="J181" s="65" t="s">
        <v>81</v>
      </c>
      <c r="K181" s="67" t="s">
        <v>1580</v>
      </c>
      <c r="L181" s="68">
        <v>17041500</v>
      </c>
      <c r="M181" s="63" t="s">
        <v>66</v>
      </c>
      <c r="N181" s="67" t="s">
        <v>1581</v>
      </c>
      <c r="O181" s="67">
        <v>85154107</v>
      </c>
      <c r="P181" s="64">
        <v>28</v>
      </c>
      <c r="Q181" s="71">
        <v>45670</v>
      </c>
      <c r="R181" s="67">
        <v>5573604000</v>
      </c>
      <c r="S181" s="71">
        <v>45679</v>
      </c>
      <c r="T181" s="68">
        <v>17041500</v>
      </c>
      <c r="U181" s="64" t="s">
        <v>65</v>
      </c>
      <c r="V181" s="68">
        <v>84452087</v>
      </c>
      <c r="W181" s="107" t="s">
        <v>733</v>
      </c>
      <c r="X181" s="69">
        <v>45679</v>
      </c>
      <c r="Y181" s="69">
        <v>45679</v>
      </c>
      <c r="Z181" s="69" t="s">
        <v>73</v>
      </c>
      <c r="AA181" s="69">
        <v>45808</v>
      </c>
      <c r="AB181" s="92">
        <f t="shared" si="12"/>
        <v>129</v>
      </c>
      <c r="AC181" s="64">
        <v>0</v>
      </c>
      <c r="AD181" s="64">
        <v>0</v>
      </c>
      <c r="AE181" s="64">
        <v>0</v>
      </c>
      <c r="AF181" s="70" t="s">
        <v>73</v>
      </c>
      <c r="AG181" s="92">
        <f t="shared" si="13"/>
        <v>0</v>
      </c>
      <c r="AH181" s="64">
        <v>0</v>
      </c>
      <c r="AI181" s="68">
        <v>0</v>
      </c>
      <c r="AJ181" s="64" t="s">
        <v>73</v>
      </c>
      <c r="AK181" s="71" t="s">
        <v>73</v>
      </c>
      <c r="AL181" s="64">
        <v>0</v>
      </c>
      <c r="AM181" s="71" t="s">
        <v>73</v>
      </c>
      <c r="AN181" s="71" t="s">
        <v>73</v>
      </c>
      <c r="AO181" s="71" t="s">
        <v>73</v>
      </c>
      <c r="AP181" s="92">
        <f t="shared" si="14"/>
        <v>0</v>
      </c>
      <c r="AQ181" s="92">
        <f t="shared" si="15"/>
        <v>17041500</v>
      </c>
      <c r="AR181" s="64" t="s">
        <v>65</v>
      </c>
      <c r="AS181" s="68">
        <v>17041500</v>
      </c>
      <c r="AT181" s="64" t="s">
        <v>215</v>
      </c>
      <c r="AU181" s="68">
        <v>0</v>
      </c>
      <c r="AV181" s="72" t="s">
        <v>73</v>
      </c>
      <c r="AW181" s="171">
        <v>5680500</v>
      </c>
      <c r="AX181" s="74">
        <f t="shared" si="16"/>
        <v>11361000</v>
      </c>
      <c r="AY181" s="75">
        <f t="shared" si="17"/>
        <v>0.33333333333333331</v>
      </c>
      <c r="AZ181" s="76">
        <v>0.33333333333333331</v>
      </c>
      <c r="BA181" s="72" t="s">
        <v>73</v>
      </c>
      <c r="BB181" s="64" t="s">
        <v>123</v>
      </c>
      <c r="BC181" s="67" t="s">
        <v>1582</v>
      </c>
      <c r="BD181" s="63" t="s">
        <v>65</v>
      </c>
      <c r="BE181" s="63" t="s">
        <v>65</v>
      </c>
    </row>
    <row r="182" spans="2:57" x14ac:dyDescent="0.25">
      <c r="B182" s="63">
        <v>2025</v>
      </c>
      <c r="C182" s="63">
        <v>891780111</v>
      </c>
      <c r="D182" s="63" t="s">
        <v>63</v>
      </c>
      <c r="E182" s="64" t="s">
        <v>1583</v>
      </c>
      <c r="F182" s="64" t="s">
        <v>1584</v>
      </c>
      <c r="G182" s="64">
        <v>0</v>
      </c>
      <c r="H182" s="64" t="s">
        <v>71</v>
      </c>
      <c r="I182" s="63" t="s">
        <v>64</v>
      </c>
      <c r="J182" s="65" t="s">
        <v>81</v>
      </c>
      <c r="K182" s="67" t="s">
        <v>1585</v>
      </c>
      <c r="L182" s="68">
        <v>13110000</v>
      </c>
      <c r="M182" s="63" t="s">
        <v>66</v>
      </c>
      <c r="N182" s="67" t="s">
        <v>1586</v>
      </c>
      <c r="O182" s="67">
        <v>7144425</v>
      </c>
      <c r="P182" s="64">
        <v>27</v>
      </c>
      <c r="Q182" s="71">
        <v>45670</v>
      </c>
      <c r="R182" s="67">
        <v>2494141000</v>
      </c>
      <c r="S182" s="71">
        <v>45680</v>
      </c>
      <c r="T182" s="68">
        <v>13110000</v>
      </c>
      <c r="U182" s="64" t="s">
        <v>65</v>
      </c>
      <c r="V182" s="68">
        <v>85467461</v>
      </c>
      <c r="W182" s="107" t="s">
        <v>915</v>
      </c>
      <c r="X182" s="69">
        <v>45680</v>
      </c>
      <c r="Y182" s="69">
        <v>45680</v>
      </c>
      <c r="Z182" s="69" t="s">
        <v>73</v>
      </c>
      <c r="AA182" s="69">
        <v>45808</v>
      </c>
      <c r="AB182" s="92">
        <f t="shared" si="12"/>
        <v>128</v>
      </c>
      <c r="AC182" s="64">
        <v>0</v>
      </c>
      <c r="AD182" s="64">
        <v>0</v>
      </c>
      <c r="AE182" s="64">
        <v>0</v>
      </c>
      <c r="AF182" s="70" t="s">
        <v>73</v>
      </c>
      <c r="AG182" s="92">
        <f t="shared" si="13"/>
        <v>0</v>
      </c>
      <c r="AH182" s="64">
        <v>0</v>
      </c>
      <c r="AI182" s="68">
        <v>0</v>
      </c>
      <c r="AJ182" s="64" t="s">
        <v>73</v>
      </c>
      <c r="AK182" s="71" t="s">
        <v>73</v>
      </c>
      <c r="AL182" s="64">
        <v>0</v>
      </c>
      <c r="AM182" s="71" t="s">
        <v>73</v>
      </c>
      <c r="AN182" s="71" t="s">
        <v>73</v>
      </c>
      <c r="AO182" s="71" t="s">
        <v>73</v>
      </c>
      <c r="AP182" s="92">
        <f t="shared" si="14"/>
        <v>0</v>
      </c>
      <c r="AQ182" s="92">
        <f t="shared" si="15"/>
        <v>13110000</v>
      </c>
      <c r="AR182" s="64" t="s">
        <v>65</v>
      </c>
      <c r="AS182" s="68">
        <v>13110000</v>
      </c>
      <c r="AT182" s="64" t="s">
        <v>215</v>
      </c>
      <c r="AU182" s="68">
        <v>0</v>
      </c>
      <c r="AV182" s="72" t="s">
        <v>73</v>
      </c>
      <c r="AW182" s="171">
        <v>2850000</v>
      </c>
      <c r="AX182" s="74">
        <f t="shared" si="16"/>
        <v>10260000</v>
      </c>
      <c r="AY182" s="75">
        <f t="shared" si="17"/>
        <v>0.21739130434782608</v>
      </c>
      <c r="AZ182" s="76">
        <v>0.21739130434782608</v>
      </c>
      <c r="BA182" s="72" t="s">
        <v>73</v>
      </c>
      <c r="BB182" s="64" t="s">
        <v>123</v>
      </c>
      <c r="BC182" s="67" t="s">
        <v>1587</v>
      </c>
      <c r="BD182" s="63" t="s">
        <v>65</v>
      </c>
      <c r="BE182" s="63" t="s">
        <v>65</v>
      </c>
    </row>
    <row r="183" spans="2:57" x14ac:dyDescent="0.25">
      <c r="B183" s="63">
        <v>2025</v>
      </c>
      <c r="C183" s="63">
        <v>891780111</v>
      </c>
      <c r="D183" s="63" t="s">
        <v>63</v>
      </c>
      <c r="E183" s="64" t="s">
        <v>1588</v>
      </c>
      <c r="F183" s="64" t="s">
        <v>1589</v>
      </c>
      <c r="G183" s="64">
        <v>0</v>
      </c>
      <c r="H183" s="64" t="s">
        <v>71</v>
      </c>
      <c r="I183" s="63" t="s">
        <v>64</v>
      </c>
      <c r="J183" s="65" t="s">
        <v>81</v>
      </c>
      <c r="K183" s="67" t="s">
        <v>1061</v>
      </c>
      <c r="L183" s="68">
        <v>12013400</v>
      </c>
      <c r="M183" s="63" t="s">
        <v>66</v>
      </c>
      <c r="N183" s="67" t="s">
        <v>1590</v>
      </c>
      <c r="O183" s="67">
        <v>9091645</v>
      </c>
      <c r="P183" s="64">
        <v>28</v>
      </c>
      <c r="Q183" s="71">
        <v>45670</v>
      </c>
      <c r="R183" s="67">
        <v>5573604000</v>
      </c>
      <c r="S183" s="71">
        <v>45680</v>
      </c>
      <c r="T183" s="68">
        <v>12013400</v>
      </c>
      <c r="U183" s="64" t="s">
        <v>65</v>
      </c>
      <c r="V183" s="68">
        <v>36557666</v>
      </c>
      <c r="W183" s="107" t="s">
        <v>1015</v>
      </c>
      <c r="X183" s="69">
        <v>45680</v>
      </c>
      <c r="Y183" s="69">
        <v>45680</v>
      </c>
      <c r="Z183" s="69" t="s">
        <v>73</v>
      </c>
      <c r="AA183" s="69">
        <v>45808</v>
      </c>
      <c r="AB183" s="92">
        <f t="shared" si="12"/>
        <v>128</v>
      </c>
      <c r="AC183" s="64">
        <v>0</v>
      </c>
      <c r="AD183" s="64">
        <v>0</v>
      </c>
      <c r="AE183" s="64">
        <v>0</v>
      </c>
      <c r="AF183" s="70" t="s">
        <v>73</v>
      </c>
      <c r="AG183" s="92">
        <f t="shared" si="13"/>
        <v>0</v>
      </c>
      <c r="AH183" s="64">
        <v>0</v>
      </c>
      <c r="AI183" s="68">
        <v>0</v>
      </c>
      <c r="AJ183" s="64" t="s">
        <v>73</v>
      </c>
      <c r="AK183" s="71" t="s">
        <v>73</v>
      </c>
      <c r="AL183" s="64">
        <v>0</v>
      </c>
      <c r="AM183" s="71" t="s">
        <v>73</v>
      </c>
      <c r="AN183" s="71" t="s">
        <v>73</v>
      </c>
      <c r="AO183" s="71" t="s">
        <v>73</v>
      </c>
      <c r="AP183" s="92">
        <f t="shared" si="14"/>
        <v>0</v>
      </c>
      <c r="AQ183" s="92">
        <f t="shared" si="15"/>
        <v>12013400</v>
      </c>
      <c r="AR183" s="64" t="s">
        <v>65</v>
      </c>
      <c r="AS183" s="68">
        <v>12013400</v>
      </c>
      <c r="AT183" s="64" t="s">
        <v>215</v>
      </c>
      <c r="AU183" s="68">
        <v>0</v>
      </c>
      <c r="AV183" s="72" t="s">
        <v>73</v>
      </c>
      <c r="AW183" s="171">
        <v>2650000</v>
      </c>
      <c r="AX183" s="74">
        <f t="shared" si="16"/>
        <v>9363400</v>
      </c>
      <c r="AY183" s="75">
        <f t="shared" si="17"/>
        <v>0.22058701117085922</v>
      </c>
      <c r="AZ183" s="76">
        <v>0.22058701117085922</v>
      </c>
      <c r="BA183" s="72" t="s">
        <v>73</v>
      </c>
      <c r="BB183" s="64" t="s">
        <v>123</v>
      </c>
      <c r="BC183" s="67" t="s">
        <v>1591</v>
      </c>
      <c r="BD183" s="63" t="s">
        <v>65</v>
      </c>
      <c r="BE183" s="63" t="s">
        <v>65</v>
      </c>
    </row>
    <row r="184" spans="2:57" x14ac:dyDescent="0.25">
      <c r="B184" s="63">
        <v>2025</v>
      </c>
      <c r="C184" s="63">
        <v>891780111</v>
      </c>
      <c r="D184" s="63" t="s">
        <v>63</v>
      </c>
      <c r="E184" s="64" t="s">
        <v>1592</v>
      </c>
      <c r="F184" s="64" t="s">
        <v>1593</v>
      </c>
      <c r="G184" s="64">
        <v>0</v>
      </c>
      <c r="H184" s="64" t="s">
        <v>71</v>
      </c>
      <c r="I184" s="63" t="s">
        <v>64</v>
      </c>
      <c r="J184" s="65" t="s">
        <v>81</v>
      </c>
      <c r="K184" s="67" t="s">
        <v>1594</v>
      </c>
      <c r="L184" s="68">
        <v>9750000</v>
      </c>
      <c r="M184" s="63" t="s">
        <v>66</v>
      </c>
      <c r="N184" s="67" t="s">
        <v>1595</v>
      </c>
      <c r="O184" s="67">
        <v>9738364</v>
      </c>
      <c r="P184" s="64">
        <v>27</v>
      </c>
      <c r="Q184" s="71">
        <v>45670</v>
      </c>
      <c r="R184" s="67">
        <v>2494141000</v>
      </c>
      <c r="S184" s="71">
        <v>45680</v>
      </c>
      <c r="T184" s="68">
        <v>9750000</v>
      </c>
      <c r="U184" s="64" t="s">
        <v>65</v>
      </c>
      <c r="V184" s="68">
        <v>7601831</v>
      </c>
      <c r="W184" s="107" t="s">
        <v>1596</v>
      </c>
      <c r="X184" s="69">
        <v>45680</v>
      </c>
      <c r="Y184" s="69">
        <v>45680</v>
      </c>
      <c r="Z184" s="69" t="s">
        <v>73</v>
      </c>
      <c r="AA184" s="69">
        <v>45808</v>
      </c>
      <c r="AB184" s="92">
        <f t="shared" si="12"/>
        <v>128</v>
      </c>
      <c r="AC184" s="64">
        <v>0</v>
      </c>
      <c r="AD184" s="64">
        <v>0</v>
      </c>
      <c r="AE184" s="64">
        <v>0</v>
      </c>
      <c r="AF184" s="70" t="s">
        <v>73</v>
      </c>
      <c r="AG184" s="92">
        <f t="shared" si="13"/>
        <v>0</v>
      </c>
      <c r="AH184" s="64">
        <v>0</v>
      </c>
      <c r="AI184" s="68">
        <v>0</v>
      </c>
      <c r="AJ184" s="64" t="s">
        <v>73</v>
      </c>
      <c r="AK184" s="71" t="s">
        <v>73</v>
      </c>
      <c r="AL184" s="64">
        <v>0</v>
      </c>
      <c r="AM184" s="71" t="s">
        <v>73</v>
      </c>
      <c r="AN184" s="71" t="s">
        <v>73</v>
      </c>
      <c r="AO184" s="71" t="s">
        <v>73</v>
      </c>
      <c r="AP184" s="92">
        <f t="shared" si="14"/>
        <v>0</v>
      </c>
      <c r="AQ184" s="92">
        <f t="shared" si="15"/>
        <v>9750000</v>
      </c>
      <c r="AR184" s="64" t="s">
        <v>65</v>
      </c>
      <c r="AS184" s="68">
        <v>9750000</v>
      </c>
      <c r="AT184" s="64" t="s">
        <v>215</v>
      </c>
      <c r="AU184" s="68">
        <v>0</v>
      </c>
      <c r="AV184" s="72" t="s">
        <v>73</v>
      </c>
      <c r="AW184" s="171">
        <v>2250000</v>
      </c>
      <c r="AX184" s="74">
        <f t="shared" si="16"/>
        <v>7500000</v>
      </c>
      <c r="AY184" s="75">
        <f t="shared" si="17"/>
        <v>0.23076923076923078</v>
      </c>
      <c r="AZ184" s="76">
        <v>0.23076923076923078</v>
      </c>
      <c r="BA184" s="72" t="s">
        <v>73</v>
      </c>
      <c r="BB184" s="64" t="s">
        <v>123</v>
      </c>
      <c r="BC184" s="67" t="s">
        <v>1597</v>
      </c>
      <c r="BD184" s="63" t="s">
        <v>65</v>
      </c>
      <c r="BE184" s="63" t="s">
        <v>65</v>
      </c>
    </row>
    <row r="185" spans="2:57" x14ac:dyDescent="0.25">
      <c r="B185" s="63">
        <v>2025</v>
      </c>
      <c r="C185" s="63">
        <v>891780111</v>
      </c>
      <c r="D185" s="63" t="s">
        <v>63</v>
      </c>
      <c r="E185" s="64" t="s">
        <v>1598</v>
      </c>
      <c r="F185" s="64" t="s">
        <v>1599</v>
      </c>
      <c r="G185" s="64">
        <v>0</v>
      </c>
      <c r="H185" s="64" t="s">
        <v>71</v>
      </c>
      <c r="I185" s="63" t="s">
        <v>64</v>
      </c>
      <c r="J185" s="65" t="s">
        <v>81</v>
      </c>
      <c r="K185" s="67" t="s">
        <v>814</v>
      </c>
      <c r="L185" s="68">
        <v>10050000</v>
      </c>
      <c r="M185" s="63" t="s">
        <v>66</v>
      </c>
      <c r="N185" s="67" t="s">
        <v>1600</v>
      </c>
      <c r="O185" s="67">
        <v>12558870</v>
      </c>
      <c r="P185" s="64">
        <v>27</v>
      </c>
      <c r="Q185" s="71">
        <v>45670</v>
      </c>
      <c r="R185" s="67">
        <v>2494141000</v>
      </c>
      <c r="S185" s="71">
        <v>45680</v>
      </c>
      <c r="T185" s="68">
        <v>10050000</v>
      </c>
      <c r="U185" s="64" t="s">
        <v>65</v>
      </c>
      <c r="V185" s="68">
        <v>85459497</v>
      </c>
      <c r="W185" s="107" t="s">
        <v>771</v>
      </c>
      <c r="X185" s="69">
        <v>45680</v>
      </c>
      <c r="Y185" s="69">
        <v>45680</v>
      </c>
      <c r="Z185" s="69" t="s">
        <v>73</v>
      </c>
      <c r="AA185" s="69">
        <v>45808</v>
      </c>
      <c r="AB185" s="92">
        <f t="shared" si="12"/>
        <v>128</v>
      </c>
      <c r="AC185" s="64">
        <v>0</v>
      </c>
      <c r="AD185" s="64">
        <v>0</v>
      </c>
      <c r="AE185" s="64">
        <v>0</v>
      </c>
      <c r="AF185" s="70" t="s">
        <v>73</v>
      </c>
      <c r="AG185" s="92">
        <f t="shared" si="13"/>
        <v>0</v>
      </c>
      <c r="AH185" s="64">
        <v>0</v>
      </c>
      <c r="AI185" s="68">
        <v>0</v>
      </c>
      <c r="AJ185" s="64" t="s">
        <v>73</v>
      </c>
      <c r="AK185" s="71" t="s">
        <v>73</v>
      </c>
      <c r="AL185" s="64">
        <v>0</v>
      </c>
      <c r="AM185" s="71" t="s">
        <v>73</v>
      </c>
      <c r="AN185" s="71" t="s">
        <v>73</v>
      </c>
      <c r="AO185" s="71" t="s">
        <v>73</v>
      </c>
      <c r="AP185" s="92">
        <f t="shared" si="14"/>
        <v>0</v>
      </c>
      <c r="AQ185" s="92">
        <f t="shared" si="15"/>
        <v>10050000</v>
      </c>
      <c r="AR185" s="64" t="s">
        <v>65</v>
      </c>
      <c r="AS185" s="68">
        <v>10050000</v>
      </c>
      <c r="AT185" s="64" t="s">
        <v>215</v>
      </c>
      <c r="AU185" s="68">
        <v>0</v>
      </c>
      <c r="AV185" s="72" t="s">
        <v>73</v>
      </c>
      <c r="AW185" s="171">
        <v>2250000</v>
      </c>
      <c r="AX185" s="74">
        <f t="shared" si="16"/>
        <v>7800000</v>
      </c>
      <c r="AY185" s="75">
        <f t="shared" si="17"/>
        <v>0.22388059701492538</v>
      </c>
      <c r="AZ185" s="76">
        <v>0.22388059701492538</v>
      </c>
      <c r="BA185" s="72" t="s">
        <v>73</v>
      </c>
      <c r="BB185" s="64" t="s">
        <v>123</v>
      </c>
      <c r="BC185" s="67" t="s">
        <v>1601</v>
      </c>
      <c r="BD185" s="63" t="s">
        <v>65</v>
      </c>
      <c r="BE185" s="63" t="s">
        <v>65</v>
      </c>
    </row>
    <row r="186" spans="2:57" x14ac:dyDescent="0.25">
      <c r="B186" s="63">
        <v>2025</v>
      </c>
      <c r="C186" s="63">
        <v>891780111</v>
      </c>
      <c r="D186" s="63" t="s">
        <v>63</v>
      </c>
      <c r="E186" s="64" t="s">
        <v>1602</v>
      </c>
      <c r="F186" s="64" t="s">
        <v>1603</v>
      </c>
      <c r="G186" s="64">
        <v>0</v>
      </c>
      <c r="H186" s="64" t="s">
        <v>71</v>
      </c>
      <c r="I186" s="63" t="s">
        <v>64</v>
      </c>
      <c r="J186" s="65" t="s">
        <v>81</v>
      </c>
      <c r="K186" s="67" t="s">
        <v>1338</v>
      </c>
      <c r="L186" s="68">
        <v>9825000</v>
      </c>
      <c r="M186" s="63" t="s">
        <v>66</v>
      </c>
      <c r="N186" s="67" t="s">
        <v>1604</v>
      </c>
      <c r="O186" s="67">
        <v>36552336</v>
      </c>
      <c r="P186" s="64">
        <v>27</v>
      </c>
      <c r="Q186" s="71">
        <v>45670</v>
      </c>
      <c r="R186" s="67">
        <v>2494141000</v>
      </c>
      <c r="S186" s="71">
        <v>45680</v>
      </c>
      <c r="T186" s="68">
        <v>9825000</v>
      </c>
      <c r="U186" s="64" t="s">
        <v>65</v>
      </c>
      <c r="V186" s="68">
        <v>8742360</v>
      </c>
      <c r="W186" s="107" t="s">
        <v>1273</v>
      </c>
      <c r="X186" s="69">
        <v>45680</v>
      </c>
      <c r="Y186" s="69">
        <v>45680</v>
      </c>
      <c r="Z186" s="69" t="s">
        <v>73</v>
      </c>
      <c r="AA186" s="69">
        <v>45808</v>
      </c>
      <c r="AB186" s="92">
        <f t="shared" si="12"/>
        <v>128</v>
      </c>
      <c r="AC186" s="64">
        <v>0</v>
      </c>
      <c r="AD186" s="64">
        <v>0</v>
      </c>
      <c r="AE186" s="64">
        <v>0</v>
      </c>
      <c r="AF186" s="70" t="s">
        <v>73</v>
      </c>
      <c r="AG186" s="92">
        <f t="shared" si="13"/>
        <v>0</v>
      </c>
      <c r="AH186" s="64">
        <v>0</v>
      </c>
      <c r="AI186" s="68">
        <v>0</v>
      </c>
      <c r="AJ186" s="64" t="s">
        <v>73</v>
      </c>
      <c r="AK186" s="71" t="s">
        <v>73</v>
      </c>
      <c r="AL186" s="64">
        <v>0</v>
      </c>
      <c r="AM186" s="71" t="s">
        <v>73</v>
      </c>
      <c r="AN186" s="71" t="s">
        <v>73</v>
      </c>
      <c r="AO186" s="71" t="s">
        <v>73</v>
      </c>
      <c r="AP186" s="92">
        <f t="shared" si="14"/>
        <v>0</v>
      </c>
      <c r="AQ186" s="92">
        <f t="shared" si="15"/>
        <v>9825000</v>
      </c>
      <c r="AR186" s="64" t="s">
        <v>65</v>
      </c>
      <c r="AS186" s="68">
        <v>9825000</v>
      </c>
      <c r="AT186" s="64" t="s">
        <v>215</v>
      </c>
      <c r="AU186" s="68">
        <v>0</v>
      </c>
      <c r="AV186" s="72" t="s">
        <v>73</v>
      </c>
      <c r="AW186" s="171">
        <v>2250000</v>
      </c>
      <c r="AX186" s="74">
        <f t="shared" si="16"/>
        <v>7575000</v>
      </c>
      <c r="AY186" s="75">
        <f t="shared" si="17"/>
        <v>0.22900763358778625</v>
      </c>
      <c r="AZ186" s="76">
        <v>0.22900763358778625</v>
      </c>
      <c r="BA186" s="72" t="s">
        <v>73</v>
      </c>
      <c r="BB186" s="64" t="s">
        <v>123</v>
      </c>
      <c r="BC186" s="67" t="s">
        <v>1605</v>
      </c>
      <c r="BD186" s="63" t="s">
        <v>65</v>
      </c>
      <c r="BE186" s="63" t="s">
        <v>65</v>
      </c>
    </row>
    <row r="187" spans="2:57" x14ac:dyDescent="0.25">
      <c r="B187" s="63">
        <v>2025</v>
      </c>
      <c r="C187" s="63">
        <v>891780111</v>
      </c>
      <c r="D187" s="63" t="s">
        <v>63</v>
      </c>
      <c r="E187" s="64" t="s">
        <v>1606</v>
      </c>
      <c r="F187" s="64" t="s">
        <v>1607</v>
      </c>
      <c r="G187" s="64">
        <v>0</v>
      </c>
      <c r="H187" s="64" t="s">
        <v>71</v>
      </c>
      <c r="I187" s="63" t="s">
        <v>64</v>
      </c>
      <c r="J187" s="65" t="s">
        <v>81</v>
      </c>
      <c r="K187" s="67" t="s">
        <v>1608</v>
      </c>
      <c r="L187" s="68">
        <v>18542333</v>
      </c>
      <c r="M187" s="63" t="s">
        <v>66</v>
      </c>
      <c r="N187" s="67" t="s">
        <v>1609</v>
      </c>
      <c r="O187" s="67">
        <v>36726367</v>
      </c>
      <c r="P187" s="64">
        <v>28</v>
      </c>
      <c r="Q187" s="71">
        <v>45670</v>
      </c>
      <c r="R187" s="67">
        <v>5573604000</v>
      </c>
      <c r="S187" s="71">
        <v>45680</v>
      </c>
      <c r="T187" s="68">
        <v>18542333</v>
      </c>
      <c r="U187" s="64" t="s">
        <v>65</v>
      </c>
      <c r="V187" s="68">
        <v>12542472</v>
      </c>
      <c r="W187" s="107" t="s">
        <v>1610</v>
      </c>
      <c r="X187" s="69">
        <v>45680</v>
      </c>
      <c r="Y187" s="69">
        <v>45680</v>
      </c>
      <c r="Z187" s="69" t="s">
        <v>73</v>
      </c>
      <c r="AA187" s="69">
        <v>45808</v>
      </c>
      <c r="AB187" s="92">
        <f t="shared" si="12"/>
        <v>128</v>
      </c>
      <c r="AC187" s="64">
        <v>0</v>
      </c>
      <c r="AD187" s="64">
        <v>0</v>
      </c>
      <c r="AE187" s="64">
        <v>0</v>
      </c>
      <c r="AF187" s="70" t="s">
        <v>73</v>
      </c>
      <c r="AG187" s="92">
        <f t="shared" si="13"/>
        <v>0</v>
      </c>
      <c r="AH187" s="64">
        <v>1</v>
      </c>
      <c r="AI187" s="68">
        <v>13226000</v>
      </c>
      <c r="AJ187" s="69">
        <v>45706</v>
      </c>
      <c r="AK187" s="71">
        <v>45706</v>
      </c>
      <c r="AL187" s="64">
        <v>0</v>
      </c>
      <c r="AM187" s="71" t="s">
        <v>73</v>
      </c>
      <c r="AN187" s="71" t="s">
        <v>73</v>
      </c>
      <c r="AO187" s="71" t="s">
        <v>73</v>
      </c>
      <c r="AP187" s="92">
        <f t="shared" si="14"/>
        <v>0</v>
      </c>
      <c r="AQ187" s="92">
        <f t="shared" si="15"/>
        <v>5316333</v>
      </c>
      <c r="AR187" s="64" t="s">
        <v>65</v>
      </c>
      <c r="AS187" s="68">
        <v>5316333</v>
      </c>
      <c r="AT187" s="64" t="s">
        <v>215</v>
      </c>
      <c r="AU187" s="68">
        <v>0</v>
      </c>
      <c r="AV187" s="72" t="s">
        <v>73</v>
      </c>
      <c r="AW187" s="171">
        <v>2334000</v>
      </c>
      <c r="AX187" s="74">
        <f t="shared" si="16"/>
        <v>2982333</v>
      </c>
      <c r="AY187" s="75">
        <f t="shared" si="17"/>
        <v>0.43902441777067014</v>
      </c>
      <c r="AZ187" s="76">
        <v>0.43902441777067014</v>
      </c>
      <c r="BA187" s="72" t="s">
        <v>73</v>
      </c>
      <c r="BB187" s="64" t="s">
        <v>1130</v>
      </c>
      <c r="BC187" s="67" t="s">
        <v>1611</v>
      </c>
      <c r="BD187" s="63" t="s">
        <v>65</v>
      </c>
      <c r="BE187" s="63" t="s">
        <v>65</v>
      </c>
    </row>
    <row r="188" spans="2:57" x14ac:dyDescent="0.25">
      <c r="B188" s="63">
        <v>2025</v>
      </c>
      <c r="C188" s="63">
        <v>891780111</v>
      </c>
      <c r="D188" s="63" t="s">
        <v>63</v>
      </c>
      <c r="E188" s="64" t="s">
        <v>1612</v>
      </c>
      <c r="F188" s="64" t="s">
        <v>1613</v>
      </c>
      <c r="G188" s="64">
        <v>0</v>
      </c>
      <c r="H188" s="64" t="s">
        <v>71</v>
      </c>
      <c r="I188" s="63" t="s">
        <v>64</v>
      </c>
      <c r="J188" s="65" t="s">
        <v>81</v>
      </c>
      <c r="K188" s="67" t="s">
        <v>1338</v>
      </c>
      <c r="L188" s="68">
        <v>9825000</v>
      </c>
      <c r="M188" s="63" t="s">
        <v>66</v>
      </c>
      <c r="N188" s="67" t="s">
        <v>1614</v>
      </c>
      <c r="O188" s="67">
        <v>50956720</v>
      </c>
      <c r="P188" s="64">
        <v>27</v>
      </c>
      <c r="Q188" s="71">
        <v>45670</v>
      </c>
      <c r="R188" s="67">
        <v>2494141000</v>
      </c>
      <c r="S188" s="71">
        <v>45680</v>
      </c>
      <c r="T188" s="68">
        <v>9825000</v>
      </c>
      <c r="U188" s="64" t="s">
        <v>65</v>
      </c>
      <c r="V188" s="68">
        <v>8742360</v>
      </c>
      <c r="W188" s="107" t="s">
        <v>1273</v>
      </c>
      <c r="X188" s="69">
        <v>45680</v>
      </c>
      <c r="Y188" s="69">
        <v>45680</v>
      </c>
      <c r="Z188" s="69" t="s">
        <v>73</v>
      </c>
      <c r="AA188" s="69">
        <v>45808</v>
      </c>
      <c r="AB188" s="92">
        <f t="shared" si="12"/>
        <v>128</v>
      </c>
      <c r="AC188" s="64">
        <v>0</v>
      </c>
      <c r="AD188" s="64">
        <v>0</v>
      </c>
      <c r="AE188" s="64">
        <v>0</v>
      </c>
      <c r="AF188" s="70" t="s">
        <v>73</v>
      </c>
      <c r="AG188" s="92">
        <f t="shared" si="13"/>
        <v>0</v>
      </c>
      <c r="AH188" s="64">
        <v>0</v>
      </c>
      <c r="AI188" s="68">
        <v>0</v>
      </c>
      <c r="AJ188" s="64" t="s">
        <v>73</v>
      </c>
      <c r="AK188" s="71" t="s">
        <v>73</v>
      </c>
      <c r="AL188" s="64">
        <v>0</v>
      </c>
      <c r="AM188" s="71" t="s">
        <v>73</v>
      </c>
      <c r="AN188" s="71" t="s">
        <v>73</v>
      </c>
      <c r="AO188" s="71" t="s">
        <v>73</v>
      </c>
      <c r="AP188" s="92">
        <f t="shared" si="14"/>
        <v>0</v>
      </c>
      <c r="AQ188" s="92">
        <f t="shared" si="15"/>
        <v>9825000</v>
      </c>
      <c r="AR188" s="64" t="s">
        <v>65</v>
      </c>
      <c r="AS188" s="68">
        <v>9825000</v>
      </c>
      <c r="AT188" s="64" t="s">
        <v>215</v>
      </c>
      <c r="AU188" s="68">
        <v>0</v>
      </c>
      <c r="AV188" s="72" t="s">
        <v>73</v>
      </c>
      <c r="AW188" s="171">
        <v>2250000</v>
      </c>
      <c r="AX188" s="74">
        <f t="shared" si="16"/>
        <v>7575000</v>
      </c>
      <c r="AY188" s="75">
        <f t="shared" si="17"/>
        <v>0.22900763358778625</v>
      </c>
      <c r="AZ188" s="76">
        <v>0.22900763358778625</v>
      </c>
      <c r="BA188" s="72" t="s">
        <v>73</v>
      </c>
      <c r="BB188" s="64" t="s">
        <v>1130</v>
      </c>
      <c r="BC188" s="67" t="s">
        <v>1615</v>
      </c>
      <c r="BD188" s="63" t="s">
        <v>65</v>
      </c>
      <c r="BE188" s="63" t="s">
        <v>65</v>
      </c>
    </row>
    <row r="189" spans="2:57" x14ac:dyDescent="0.25">
      <c r="B189" s="63">
        <v>2025</v>
      </c>
      <c r="C189" s="63">
        <v>891780111</v>
      </c>
      <c r="D189" s="63" t="s">
        <v>63</v>
      </c>
      <c r="E189" s="64" t="s">
        <v>1616</v>
      </c>
      <c r="F189" s="64" t="s">
        <v>1617</v>
      </c>
      <c r="G189" s="64">
        <v>0</v>
      </c>
      <c r="H189" s="64" t="s">
        <v>71</v>
      </c>
      <c r="I189" s="63" t="s">
        <v>64</v>
      </c>
      <c r="J189" s="65" t="s">
        <v>81</v>
      </c>
      <c r="K189" s="67" t="s">
        <v>1618</v>
      </c>
      <c r="L189" s="68">
        <v>9825000</v>
      </c>
      <c r="M189" s="63" t="s">
        <v>66</v>
      </c>
      <c r="N189" s="67" t="s">
        <v>1619</v>
      </c>
      <c r="O189" s="67">
        <v>57443446</v>
      </c>
      <c r="P189" s="64">
        <v>27</v>
      </c>
      <c r="Q189" s="71">
        <v>45670</v>
      </c>
      <c r="R189" s="67">
        <v>2494141000</v>
      </c>
      <c r="S189" s="71">
        <v>45680</v>
      </c>
      <c r="T189" s="68">
        <v>9825000</v>
      </c>
      <c r="U189" s="64" t="s">
        <v>65</v>
      </c>
      <c r="V189" s="68">
        <v>8742360</v>
      </c>
      <c r="W189" s="107" t="s">
        <v>1273</v>
      </c>
      <c r="X189" s="69">
        <v>45680</v>
      </c>
      <c r="Y189" s="69">
        <v>45680</v>
      </c>
      <c r="Z189" s="69" t="s">
        <v>73</v>
      </c>
      <c r="AA189" s="69">
        <v>45808</v>
      </c>
      <c r="AB189" s="92">
        <f t="shared" si="12"/>
        <v>128</v>
      </c>
      <c r="AC189" s="64">
        <v>0</v>
      </c>
      <c r="AD189" s="64">
        <v>0</v>
      </c>
      <c r="AE189" s="64">
        <v>0</v>
      </c>
      <c r="AF189" s="70" t="s">
        <v>73</v>
      </c>
      <c r="AG189" s="92">
        <f t="shared" si="13"/>
        <v>0</v>
      </c>
      <c r="AH189" s="64">
        <v>0</v>
      </c>
      <c r="AI189" s="68">
        <v>0</v>
      </c>
      <c r="AJ189" s="64" t="s">
        <v>73</v>
      </c>
      <c r="AK189" s="71" t="s">
        <v>73</v>
      </c>
      <c r="AL189" s="64">
        <v>0</v>
      </c>
      <c r="AM189" s="71" t="s">
        <v>73</v>
      </c>
      <c r="AN189" s="71" t="s">
        <v>73</v>
      </c>
      <c r="AO189" s="71" t="s">
        <v>73</v>
      </c>
      <c r="AP189" s="92">
        <f t="shared" si="14"/>
        <v>0</v>
      </c>
      <c r="AQ189" s="92">
        <f t="shared" si="15"/>
        <v>9825000</v>
      </c>
      <c r="AR189" s="64" t="s">
        <v>65</v>
      </c>
      <c r="AS189" s="68">
        <v>9825000</v>
      </c>
      <c r="AT189" s="64" t="s">
        <v>215</v>
      </c>
      <c r="AU189" s="68">
        <v>0</v>
      </c>
      <c r="AV189" s="72" t="s">
        <v>73</v>
      </c>
      <c r="AW189" s="171">
        <v>2250000</v>
      </c>
      <c r="AX189" s="74">
        <f t="shared" si="16"/>
        <v>7575000</v>
      </c>
      <c r="AY189" s="75">
        <f t="shared" si="17"/>
        <v>0.22900763358778625</v>
      </c>
      <c r="AZ189" s="76">
        <v>0.22900763358778625</v>
      </c>
      <c r="BA189" s="72" t="s">
        <v>73</v>
      </c>
      <c r="BB189" s="64" t="s">
        <v>1130</v>
      </c>
      <c r="BC189" s="67" t="s">
        <v>1620</v>
      </c>
      <c r="BD189" s="63" t="s">
        <v>65</v>
      </c>
      <c r="BE189" s="63" t="s">
        <v>65</v>
      </c>
    </row>
    <row r="190" spans="2:57" x14ac:dyDescent="0.25">
      <c r="B190" s="63">
        <v>2025</v>
      </c>
      <c r="C190" s="63">
        <v>891780111</v>
      </c>
      <c r="D190" s="63" t="s">
        <v>63</v>
      </c>
      <c r="E190" s="64" t="s">
        <v>1621</v>
      </c>
      <c r="F190" s="64" t="s">
        <v>1622</v>
      </c>
      <c r="G190" s="64">
        <v>0</v>
      </c>
      <c r="H190" s="64" t="s">
        <v>71</v>
      </c>
      <c r="I190" s="63" t="s">
        <v>64</v>
      </c>
      <c r="J190" s="65" t="s">
        <v>81</v>
      </c>
      <c r="K190" s="67" t="s">
        <v>1623</v>
      </c>
      <c r="L190" s="68">
        <v>15739800</v>
      </c>
      <c r="M190" s="63" t="s">
        <v>66</v>
      </c>
      <c r="N190" s="67" t="s">
        <v>1624</v>
      </c>
      <c r="O190" s="67">
        <v>57461875</v>
      </c>
      <c r="P190" s="64">
        <v>28</v>
      </c>
      <c r="Q190" s="71">
        <v>45670</v>
      </c>
      <c r="R190" s="67">
        <v>5573604000</v>
      </c>
      <c r="S190" s="71">
        <v>45680</v>
      </c>
      <c r="T190" s="68">
        <v>15739800</v>
      </c>
      <c r="U190" s="64" t="s">
        <v>65</v>
      </c>
      <c r="V190" s="68">
        <v>7634885</v>
      </c>
      <c r="W190" s="107" t="s">
        <v>1499</v>
      </c>
      <c r="X190" s="69">
        <v>45680</v>
      </c>
      <c r="Y190" s="69">
        <v>45680</v>
      </c>
      <c r="Z190" s="69" t="s">
        <v>73</v>
      </c>
      <c r="AA190" s="69">
        <v>45808</v>
      </c>
      <c r="AB190" s="92">
        <f t="shared" si="12"/>
        <v>128</v>
      </c>
      <c r="AC190" s="64">
        <v>0</v>
      </c>
      <c r="AD190" s="64">
        <v>0</v>
      </c>
      <c r="AE190" s="64">
        <v>0</v>
      </c>
      <c r="AF190" s="70" t="s">
        <v>73</v>
      </c>
      <c r="AG190" s="92">
        <f t="shared" si="13"/>
        <v>0</v>
      </c>
      <c r="AH190" s="64">
        <v>0</v>
      </c>
      <c r="AI190" s="68">
        <v>0</v>
      </c>
      <c r="AJ190" s="64" t="s">
        <v>73</v>
      </c>
      <c r="AK190" s="71" t="s">
        <v>73</v>
      </c>
      <c r="AL190" s="64">
        <v>0</v>
      </c>
      <c r="AM190" s="71" t="s">
        <v>73</v>
      </c>
      <c r="AN190" s="71" t="s">
        <v>73</v>
      </c>
      <c r="AO190" s="71" t="s">
        <v>73</v>
      </c>
      <c r="AP190" s="92">
        <f t="shared" si="14"/>
        <v>0</v>
      </c>
      <c r="AQ190" s="92">
        <f t="shared" si="15"/>
        <v>15739800</v>
      </c>
      <c r="AR190" s="64" t="s">
        <v>65</v>
      </c>
      <c r="AS190" s="68">
        <v>15739800</v>
      </c>
      <c r="AT190" s="64" t="s">
        <v>215</v>
      </c>
      <c r="AU190" s="68">
        <v>0</v>
      </c>
      <c r="AV190" s="72" t="s">
        <v>73</v>
      </c>
      <c r="AW190" s="171">
        <v>3472000</v>
      </c>
      <c r="AX190" s="74">
        <f t="shared" si="16"/>
        <v>12267800</v>
      </c>
      <c r="AY190" s="75">
        <f t="shared" si="17"/>
        <v>0.2205873009822234</v>
      </c>
      <c r="AZ190" s="76">
        <v>0.2205873009822234</v>
      </c>
      <c r="BA190" s="72" t="s">
        <v>73</v>
      </c>
      <c r="BB190" s="64" t="s">
        <v>1130</v>
      </c>
      <c r="BC190" s="67" t="s">
        <v>1625</v>
      </c>
      <c r="BD190" s="63" t="s">
        <v>65</v>
      </c>
      <c r="BE190" s="63" t="s">
        <v>65</v>
      </c>
    </row>
    <row r="191" spans="2:57" x14ac:dyDescent="0.25">
      <c r="B191" s="63">
        <v>2025</v>
      </c>
      <c r="C191" s="63">
        <v>891780111</v>
      </c>
      <c r="D191" s="63" t="s">
        <v>63</v>
      </c>
      <c r="E191" s="64" t="s">
        <v>1626</v>
      </c>
      <c r="F191" s="64" t="s">
        <v>1627</v>
      </c>
      <c r="G191" s="64">
        <v>0</v>
      </c>
      <c r="H191" s="64" t="s">
        <v>71</v>
      </c>
      <c r="I191" s="63" t="s">
        <v>64</v>
      </c>
      <c r="J191" s="65" t="s">
        <v>81</v>
      </c>
      <c r="K191" s="67" t="s">
        <v>1628</v>
      </c>
      <c r="L191" s="68">
        <v>14096800</v>
      </c>
      <c r="M191" s="63" t="s">
        <v>66</v>
      </c>
      <c r="N191" s="67" t="s">
        <v>1629</v>
      </c>
      <c r="O191" s="67">
        <v>57461973</v>
      </c>
      <c r="P191" s="64">
        <v>28</v>
      </c>
      <c r="Q191" s="71">
        <v>45670</v>
      </c>
      <c r="R191" s="67">
        <v>5573604000</v>
      </c>
      <c r="S191" s="71">
        <v>45680</v>
      </c>
      <c r="T191" s="68">
        <v>14096800</v>
      </c>
      <c r="U191" s="64" t="s">
        <v>65</v>
      </c>
      <c r="V191" s="68">
        <v>85460625</v>
      </c>
      <c r="W191" s="107" t="s">
        <v>1630</v>
      </c>
      <c r="X191" s="69">
        <v>45680</v>
      </c>
      <c r="Y191" s="69">
        <v>45680</v>
      </c>
      <c r="Z191" s="69" t="s">
        <v>73</v>
      </c>
      <c r="AA191" s="69">
        <v>45808</v>
      </c>
      <c r="AB191" s="92">
        <f t="shared" si="12"/>
        <v>128</v>
      </c>
      <c r="AC191" s="64">
        <v>0</v>
      </c>
      <c r="AD191" s="64">
        <v>0</v>
      </c>
      <c r="AE191" s="64">
        <v>0</v>
      </c>
      <c r="AF191" s="70" t="s">
        <v>73</v>
      </c>
      <c r="AG191" s="92">
        <f t="shared" si="13"/>
        <v>0</v>
      </c>
      <c r="AH191" s="64">
        <v>0</v>
      </c>
      <c r="AI191" s="68">
        <v>0</v>
      </c>
      <c r="AJ191" s="64" t="s">
        <v>73</v>
      </c>
      <c r="AK191" s="71" t="s">
        <v>73</v>
      </c>
      <c r="AL191" s="64">
        <v>0</v>
      </c>
      <c r="AM191" s="71" t="s">
        <v>73</v>
      </c>
      <c r="AN191" s="71" t="s">
        <v>73</v>
      </c>
      <c r="AO191" s="71" t="s">
        <v>73</v>
      </c>
      <c r="AP191" s="92">
        <f t="shared" si="14"/>
        <v>0</v>
      </c>
      <c r="AQ191" s="92">
        <f t="shared" si="15"/>
        <v>14096800</v>
      </c>
      <c r="AR191" s="64" t="s">
        <v>65</v>
      </c>
      <c r="AS191" s="68">
        <v>14096800</v>
      </c>
      <c r="AT191" s="64" t="s">
        <v>215</v>
      </c>
      <c r="AU191" s="68">
        <v>0</v>
      </c>
      <c r="AV191" s="72" t="s">
        <v>73</v>
      </c>
      <c r="AW191" s="171">
        <v>3156000</v>
      </c>
      <c r="AX191" s="74">
        <f t="shared" si="16"/>
        <v>10940800</v>
      </c>
      <c r="AY191" s="75">
        <f t="shared" si="17"/>
        <v>0.22388059701492538</v>
      </c>
      <c r="AZ191" s="76">
        <v>0.22388059701492538</v>
      </c>
      <c r="BA191" s="72" t="s">
        <v>73</v>
      </c>
      <c r="BB191" s="64" t="s">
        <v>1130</v>
      </c>
      <c r="BC191" s="67" t="s">
        <v>1631</v>
      </c>
      <c r="BD191" s="63" t="s">
        <v>65</v>
      </c>
      <c r="BE191" s="63" t="s">
        <v>65</v>
      </c>
    </row>
    <row r="192" spans="2:57" x14ac:dyDescent="0.25">
      <c r="B192" s="63">
        <v>2025</v>
      </c>
      <c r="C192" s="63">
        <v>891780111</v>
      </c>
      <c r="D192" s="63" t="s">
        <v>63</v>
      </c>
      <c r="E192" s="64" t="s">
        <v>1632</v>
      </c>
      <c r="F192" s="64" t="s">
        <v>1633</v>
      </c>
      <c r="G192" s="64">
        <v>0</v>
      </c>
      <c r="H192" s="64" t="s">
        <v>71</v>
      </c>
      <c r="I192" s="63" t="s">
        <v>64</v>
      </c>
      <c r="J192" s="65" t="s">
        <v>81</v>
      </c>
      <c r="K192" s="67" t="s">
        <v>814</v>
      </c>
      <c r="L192" s="68">
        <v>9825000</v>
      </c>
      <c r="M192" s="63" t="s">
        <v>66</v>
      </c>
      <c r="N192" s="67" t="s">
        <v>1634</v>
      </c>
      <c r="O192" s="67">
        <v>85465984</v>
      </c>
      <c r="P192" s="64">
        <v>27</v>
      </c>
      <c r="Q192" s="71">
        <v>45670</v>
      </c>
      <c r="R192" s="67">
        <v>2494141000</v>
      </c>
      <c r="S192" s="71">
        <v>45680</v>
      </c>
      <c r="T192" s="68">
        <v>9825000</v>
      </c>
      <c r="U192" s="64" t="s">
        <v>65</v>
      </c>
      <c r="V192" s="68">
        <v>85459497</v>
      </c>
      <c r="W192" s="107" t="s">
        <v>771</v>
      </c>
      <c r="X192" s="69">
        <v>45680</v>
      </c>
      <c r="Y192" s="69">
        <v>45680</v>
      </c>
      <c r="Z192" s="69" t="s">
        <v>73</v>
      </c>
      <c r="AA192" s="69">
        <v>45808</v>
      </c>
      <c r="AB192" s="92">
        <f t="shared" si="12"/>
        <v>128</v>
      </c>
      <c r="AC192" s="64">
        <v>0</v>
      </c>
      <c r="AD192" s="64">
        <v>0</v>
      </c>
      <c r="AE192" s="64">
        <v>0</v>
      </c>
      <c r="AF192" s="70" t="s">
        <v>73</v>
      </c>
      <c r="AG192" s="92">
        <f t="shared" si="13"/>
        <v>0</v>
      </c>
      <c r="AH192" s="64">
        <v>0</v>
      </c>
      <c r="AI192" s="68">
        <v>0</v>
      </c>
      <c r="AJ192" s="64" t="s">
        <v>73</v>
      </c>
      <c r="AK192" s="71" t="s">
        <v>73</v>
      </c>
      <c r="AL192" s="64">
        <v>0</v>
      </c>
      <c r="AM192" s="71" t="s">
        <v>73</v>
      </c>
      <c r="AN192" s="71" t="s">
        <v>73</v>
      </c>
      <c r="AO192" s="71" t="s">
        <v>73</v>
      </c>
      <c r="AP192" s="92">
        <f t="shared" si="14"/>
        <v>0</v>
      </c>
      <c r="AQ192" s="92">
        <f t="shared" si="15"/>
        <v>9825000</v>
      </c>
      <c r="AR192" s="64" t="s">
        <v>65</v>
      </c>
      <c r="AS192" s="68">
        <v>9825000</v>
      </c>
      <c r="AT192" s="64" t="s">
        <v>215</v>
      </c>
      <c r="AU192" s="68">
        <v>0</v>
      </c>
      <c r="AV192" s="72" t="s">
        <v>73</v>
      </c>
      <c r="AW192" s="171">
        <v>2250000</v>
      </c>
      <c r="AX192" s="74">
        <f t="shared" si="16"/>
        <v>7575000</v>
      </c>
      <c r="AY192" s="75">
        <f t="shared" si="17"/>
        <v>0.22900763358778625</v>
      </c>
      <c r="AZ192" s="76">
        <v>0.22900763358778625</v>
      </c>
      <c r="BA192" s="72" t="s">
        <v>73</v>
      </c>
      <c r="BB192" s="64" t="s">
        <v>1130</v>
      </c>
      <c r="BC192" s="67" t="s">
        <v>1635</v>
      </c>
      <c r="BD192" s="63" t="s">
        <v>65</v>
      </c>
      <c r="BE192" s="63" t="s">
        <v>65</v>
      </c>
    </row>
    <row r="193" spans="2:57" x14ac:dyDescent="0.25">
      <c r="B193" s="63">
        <v>2025</v>
      </c>
      <c r="C193" s="63">
        <v>891780111</v>
      </c>
      <c r="D193" s="63" t="s">
        <v>63</v>
      </c>
      <c r="E193" s="64" t="s">
        <v>1636</v>
      </c>
      <c r="F193" s="64" t="s">
        <v>1637</v>
      </c>
      <c r="G193" s="64">
        <v>0</v>
      </c>
      <c r="H193" s="64" t="s">
        <v>71</v>
      </c>
      <c r="I193" s="63" t="s">
        <v>64</v>
      </c>
      <c r="J193" s="65" t="s">
        <v>81</v>
      </c>
      <c r="K193" s="67" t="s">
        <v>1638</v>
      </c>
      <c r="L193" s="68">
        <v>13781200</v>
      </c>
      <c r="M193" s="63" t="s">
        <v>66</v>
      </c>
      <c r="N193" s="67" t="s">
        <v>1639</v>
      </c>
      <c r="O193" s="67">
        <v>1007917725</v>
      </c>
      <c r="P193" s="64">
        <v>28</v>
      </c>
      <c r="Q193" s="71">
        <v>45670</v>
      </c>
      <c r="R193" s="67">
        <v>5573604000</v>
      </c>
      <c r="S193" s="71">
        <v>45680</v>
      </c>
      <c r="T193" s="68">
        <v>13781200</v>
      </c>
      <c r="U193" s="64" t="s">
        <v>65</v>
      </c>
      <c r="V193" s="68">
        <v>1192791759</v>
      </c>
      <c r="W193" s="107" t="s">
        <v>394</v>
      </c>
      <c r="X193" s="69">
        <v>45680</v>
      </c>
      <c r="Y193" s="69">
        <v>45680</v>
      </c>
      <c r="Z193" s="69" t="s">
        <v>73</v>
      </c>
      <c r="AA193" s="69">
        <v>45808</v>
      </c>
      <c r="AB193" s="92">
        <f t="shared" si="12"/>
        <v>128</v>
      </c>
      <c r="AC193" s="64">
        <v>0</v>
      </c>
      <c r="AD193" s="64">
        <v>0</v>
      </c>
      <c r="AE193" s="64">
        <v>0</v>
      </c>
      <c r="AF193" s="70" t="s">
        <v>73</v>
      </c>
      <c r="AG193" s="92">
        <f t="shared" si="13"/>
        <v>0</v>
      </c>
      <c r="AH193" s="64">
        <v>0</v>
      </c>
      <c r="AI193" s="68">
        <v>0</v>
      </c>
      <c r="AJ193" s="64" t="s">
        <v>73</v>
      </c>
      <c r="AK193" s="71" t="s">
        <v>73</v>
      </c>
      <c r="AL193" s="64">
        <v>0</v>
      </c>
      <c r="AM193" s="71" t="s">
        <v>73</v>
      </c>
      <c r="AN193" s="71" t="s">
        <v>73</v>
      </c>
      <c r="AO193" s="71" t="s">
        <v>73</v>
      </c>
      <c r="AP193" s="92">
        <f t="shared" si="14"/>
        <v>0</v>
      </c>
      <c r="AQ193" s="92">
        <f t="shared" si="15"/>
        <v>13781200</v>
      </c>
      <c r="AR193" s="64" t="s">
        <v>65</v>
      </c>
      <c r="AS193" s="68">
        <v>13781200</v>
      </c>
      <c r="AT193" s="64" t="s">
        <v>215</v>
      </c>
      <c r="AU193" s="68">
        <v>0</v>
      </c>
      <c r="AV193" s="72" t="s">
        <v>73</v>
      </c>
      <c r="AW193" s="171">
        <v>3156000</v>
      </c>
      <c r="AX193" s="74">
        <f t="shared" si="16"/>
        <v>10625200</v>
      </c>
      <c r="AY193" s="75">
        <f t="shared" si="17"/>
        <v>0.22900763358778625</v>
      </c>
      <c r="AZ193" s="76">
        <v>0.22900763358778625</v>
      </c>
      <c r="BA193" s="72" t="s">
        <v>73</v>
      </c>
      <c r="BB193" s="64" t="s">
        <v>1130</v>
      </c>
      <c r="BC193" s="67" t="s">
        <v>1640</v>
      </c>
      <c r="BD193" s="63" t="s">
        <v>65</v>
      </c>
      <c r="BE193" s="63" t="s">
        <v>65</v>
      </c>
    </row>
    <row r="194" spans="2:57" x14ac:dyDescent="0.25">
      <c r="B194" s="63">
        <v>2025</v>
      </c>
      <c r="C194" s="63">
        <v>891780111</v>
      </c>
      <c r="D194" s="63" t="s">
        <v>63</v>
      </c>
      <c r="E194" s="64" t="s">
        <v>1641</v>
      </c>
      <c r="F194" s="64" t="s">
        <v>1642</v>
      </c>
      <c r="G194" s="64">
        <v>0</v>
      </c>
      <c r="H194" s="64" t="s">
        <v>71</v>
      </c>
      <c r="I194" s="63" t="s">
        <v>64</v>
      </c>
      <c r="J194" s="65" t="s">
        <v>81</v>
      </c>
      <c r="K194" s="67" t="s">
        <v>1643</v>
      </c>
      <c r="L194" s="68">
        <v>25200000</v>
      </c>
      <c r="M194" s="63" t="s">
        <v>66</v>
      </c>
      <c r="N194" s="67" t="s">
        <v>1644</v>
      </c>
      <c r="O194" s="67">
        <v>1010105584</v>
      </c>
      <c r="P194" s="64">
        <v>121</v>
      </c>
      <c r="Q194" s="71">
        <v>45679</v>
      </c>
      <c r="R194" s="67">
        <v>231640000</v>
      </c>
      <c r="S194" s="71">
        <v>45680</v>
      </c>
      <c r="T194" s="68">
        <v>25200000</v>
      </c>
      <c r="U194" s="64" t="s">
        <v>65</v>
      </c>
      <c r="V194" s="68">
        <v>39049658</v>
      </c>
      <c r="W194" s="107" t="s">
        <v>1645</v>
      </c>
      <c r="X194" s="69">
        <v>45680</v>
      </c>
      <c r="Y194" s="69">
        <v>45680</v>
      </c>
      <c r="Z194" s="69" t="s">
        <v>73</v>
      </c>
      <c r="AA194" s="69">
        <v>45838</v>
      </c>
      <c r="AB194" s="92">
        <f t="shared" si="12"/>
        <v>158</v>
      </c>
      <c r="AC194" s="64">
        <v>0</v>
      </c>
      <c r="AD194" s="64">
        <v>0</v>
      </c>
      <c r="AE194" s="64">
        <v>0</v>
      </c>
      <c r="AF194" s="70" t="s">
        <v>73</v>
      </c>
      <c r="AG194" s="92">
        <f t="shared" si="13"/>
        <v>0</v>
      </c>
      <c r="AH194" s="64">
        <v>0</v>
      </c>
      <c r="AI194" s="68">
        <v>0</v>
      </c>
      <c r="AJ194" s="64" t="s">
        <v>73</v>
      </c>
      <c r="AK194" s="71" t="s">
        <v>73</v>
      </c>
      <c r="AL194" s="64">
        <v>0</v>
      </c>
      <c r="AM194" s="71" t="s">
        <v>73</v>
      </c>
      <c r="AN194" s="71" t="s">
        <v>73</v>
      </c>
      <c r="AO194" s="71" t="s">
        <v>73</v>
      </c>
      <c r="AP194" s="92">
        <f t="shared" si="14"/>
        <v>0</v>
      </c>
      <c r="AQ194" s="92">
        <f t="shared" si="15"/>
        <v>25200000</v>
      </c>
      <c r="AR194" s="64" t="s">
        <v>65</v>
      </c>
      <c r="AS194" s="68">
        <v>25200000</v>
      </c>
      <c r="AT194" s="64" t="s">
        <v>215</v>
      </c>
      <c r="AU194" s="68">
        <v>0</v>
      </c>
      <c r="AV194" s="72" t="s">
        <v>73</v>
      </c>
      <c r="AW194" s="171">
        <v>4200000</v>
      </c>
      <c r="AX194" s="74">
        <f t="shared" si="16"/>
        <v>21000000</v>
      </c>
      <c r="AY194" s="75">
        <f t="shared" si="17"/>
        <v>0.16666666666666666</v>
      </c>
      <c r="AZ194" s="76">
        <v>0.16666666666666666</v>
      </c>
      <c r="BA194" s="72" t="s">
        <v>73</v>
      </c>
      <c r="BB194" s="64" t="s">
        <v>1130</v>
      </c>
      <c r="BC194" s="67" t="s">
        <v>1646</v>
      </c>
      <c r="BD194" s="63" t="s">
        <v>65</v>
      </c>
      <c r="BE194" s="63" t="s">
        <v>65</v>
      </c>
    </row>
    <row r="195" spans="2:57" x14ac:dyDescent="0.25">
      <c r="B195" s="63">
        <v>2025</v>
      </c>
      <c r="C195" s="63">
        <v>891780111</v>
      </c>
      <c r="D195" s="63" t="s">
        <v>63</v>
      </c>
      <c r="E195" s="64" t="s">
        <v>1647</v>
      </c>
      <c r="F195" s="64" t="s">
        <v>1648</v>
      </c>
      <c r="G195" s="64">
        <v>0</v>
      </c>
      <c r="H195" s="64" t="s">
        <v>71</v>
      </c>
      <c r="I195" s="63" t="s">
        <v>64</v>
      </c>
      <c r="J195" s="65" t="s">
        <v>81</v>
      </c>
      <c r="K195" s="67" t="s">
        <v>1649</v>
      </c>
      <c r="L195" s="68">
        <v>35520000</v>
      </c>
      <c r="M195" s="63" t="s">
        <v>66</v>
      </c>
      <c r="N195" s="67" t="s">
        <v>1650</v>
      </c>
      <c r="O195" s="67">
        <v>1081918985</v>
      </c>
      <c r="P195" s="64">
        <v>121</v>
      </c>
      <c r="Q195" s="71">
        <v>45679</v>
      </c>
      <c r="R195" s="67">
        <v>231640000</v>
      </c>
      <c r="S195" s="71">
        <v>45680</v>
      </c>
      <c r="T195" s="68">
        <v>35520000</v>
      </c>
      <c r="U195" s="64" t="s">
        <v>65</v>
      </c>
      <c r="V195" s="68">
        <v>85081920</v>
      </c>
      <c r="W195" s="107" t="s">
        <v>848</v>
      </c>
      <c r="X195" s="69">
        <v>45680</v>
      </c>
      <c r="Y195" s="69">
        <v>45680</v>
      </c>
      <c r="Z195" s="69" t="s">
        <v>73</v>
      </c>
      <c r="AA195" s="69">
        <v>45838</v>
      </c>
      <c r="AB195" s="92">
        <f t="shared" si="12"/>
        <v>158</v>
      </c>
      <c r="AC195" s="64">
        <v>0</v>
      </c>
      <c r="AD195" s="64">
        <v>0</v>
      </c>
      <c r="AE195" s="64">
        <v>0</v>
      </c>
      <c r="AF195" s="70" t="s">
        <v>73</v>
      </c>
      <c r="AG195" s="92">
        <f t="shared" si="13"/>
        <v>0</v>
      </c>
      <c r="AH195" s="64">
        <v>0</v>
      </c>
      <c r="AI195" s="68">
        <v>0</v>
      </c>
      <c r="AJ195" s="64" t="s">
        <v>73</v>
      </c>
      <c r="AK195" s="71" t="s">
        <v>73</v>
      </c>
      <c r="AL195" s="64">
        <v>0</v>
      </c>
      <c r="AM195" s="71" t="s">
        <v>73</v>
      </c>
      <c r="AN195" s="71" t="s">
        <v>73</v>
      </c>
      <c r="AO195" s="71" t="s">
        <v>73</v>
      </c>
      <c r="AP195" s="92">
        <f t="shared" si="14"/>
        <v>0</v>
      </c>
      <c r="AQ195" s="92">
        <f t="shared" si="15"/>
        <v>35520000</v>
      </c>
      <c r="AR195" s="64" t="s">
        <v>65</v>
      </c>
      <c r="AS195" s="68">
        <v>35520000</v>
      </c>
      <c r="AT195" s="64" t="s">
        <v>215</v>
      </c>
      <c r="AU195" s="68">
        <v>0</v>
      </c>
      <c r="AV195" s="72" t="s">
        <v>73</v>
      </c>
      <c r="AW195" s="171">
        <v>5920000</v>
      </c>
      <c r="AX195" s="74">
        <f t="shared" si="16"/>
        <v>29600000</v>
      </c>
      <c r="AY195" s="75">
        <f t="shared" si="17"/>
        <v>0.16666666666666666</v>
      </c>
      <c r="AZ195" s="76">
        <v>0.16666666666666666</v>
      </c>
      <c r="BA195" s="72" t="s">
        <v>73</v>
      </c>
      <c r="BB195" s="64" t="s">
        <v>1130</v>
      </c>
      <c r="BC195" s="67" t="s">
        <v>1651</v>
      </c>
      <c r="BD195" s="63" t="s">
        <v>65</v>
      </c>
      <c r="BE195" s="63" t="s">
        <v>65</v>
      </c>
    </row>
    <row r="196" spans="2:57" x14ac:dyDescent="0.25">
      <c r="B196" s="63">
        <v>2025</v>
      </c>
      <c r="C196" s="63">
        <v>891780111</v>
      </c>
      <c r="D196" s="63" t="s">
        <v>63</v>
      </c>
      <c r="E196" s="64" t="s">
        <v>1652</v>
      </c>
      <c r="F196" s="64" t="s">
        <v>1653</v>
      </c>
      <c r="G196" s="64">
        <v>0</v>
      </c>
      <c r="H196" s="64" t="s">
        <v>71</v>
      </c>
      <c r="I196" s="63" t="s">
        <v>64</v>
      </c>
      <c r="J196" s="65" t="s">
        <v>81</v>
      </c>
      <c r="K196" s="67" t="s">
        <v>1654</v>
      </c>
      <c r="L196" s="68">
        <v>15161100</v>
      </c>
      <c r="M196" s="63" t="s">
        <v>66</v>
      </c>
      <c r="N196" s="67" t="s">
        <v>1655</v>
      </c>
      <c r="O196" s="67">
        <v>1082410248</v>
      </c>
      <c r="P196" s="64">
        <v>28</v>
      </c>
      <c r="Q196" s="71">
        <v>45670</v>
      </c>
      <c r="R196" s="67">
        <v>5573604000</v>
      </c>
      <c r="S196" s="71">
        <v>45680</v>
      </c>
      <c r="T196" s="68">
        <v>15161100</v>
      </c>
      <c r="U196" s="64" t="s">
        <v>65</v>
      </c>
      <c r="V196" s="68">
        <v>1192791759</v>
      </c>
      <c r="W196" s="107" t="s">
        <v>394</v>
      </c>
      <c r="X196" s="69">
        <v>45680</v>
      </c>
      <c r="Y196" s="69">
        <v>45680</v>
      </c>
      <c r="Z196" s="69" t="s">
        <v>73</v>
      </c>
      <c r="AA196" s="69">
        <v>45808</v>
      </c>
      <c r="AB196" s="92">
        <f t="shared" si="12"/>
        <v>128</v>
      </c>
      <c r="AC196" s="64">
        <v>0</v>
      </c>
      <c r="AD196" s="64">
        <v>0</v>
      </c>
      <c r="AE196" s="64">
        <v>0</v>
      </c>
      <c r="AF196" s="70" t="s">
        <v>73</v>
      </c>
      <c r="AG196" s="92">
        <f t="shared" si="13"/>
        <v>0</v>
      </c>
      <c r="AH196" s="64">
        <v>0</v>
      </c>
      <c r="AI196" s="68">
        <v>0</v>
      </c>
      <c r="AJ196" s="64" t="s">
        <v>73</v>
      </c>
      <c r="AK196" s="71" t="s">
        <v>73</v>
      </c>
      <c r="AL196" s="64">
        <v>0</v>
      </c>
      <c r="AM196" s="71" t="s">
        <v>73</v>
      </c>
      <c r="AN196" s="71" t="s">
        <v>73</v>
      </c>
      <c r="AO196" s="71" t="s">
        <v>73</v>
      </c>
      <c r="AP196" s="92">
        <f t="shared" si="14"/>
        <v>0</v>
      </c>
      <c r="AQ196" s="92">
        <f t="shared" si="15"/>
        <v>15161100</v>
      </c>
      <c r="AR196" s="64" t="s">
        <v>65</v>
      </c>
      <c r="AS196" s="68">
        <v>15161100</v>
      </c>
      <c r="AT196" s="64" t="s">
        <v>215</v>
      </c>
      <c r="AU196" s="68">
        <v>0</v>
      </c>
      <c r="AV196" s="72" t="s">
        <v>73</v>
      </c>
      <c r="AW196" s="171">
        <v>3472000</v>
      </c>
      <c r="AX196" s="74">
        <f t="shared" si="16"/>
        <v>11689100</v>
      </c>
      <c r="AY196" s="75">
        <f t="shared" si="17"/>
        <v>0.22900713008950538</v>
      </c>
      <c r="AZ196" s="76">
        <v>0.22900713008950538</v>
      </c>
      <c r="BA196" s="72" t="s">
        <v>73</v>
      </c>
      <c r="BB196" s="64" t="s">
        <v>1130</v>
      </c>
      <c r="BC196" s="67" t="s">
        <v>1656</v>
      </c>
      <c r="BD196" s="63" t="s">
        <v>65</v>
      </c>
      <c r="BE196" s="63" t="s">
        <v>65</v>
      </c>
    </row>
    <row r="197" spans="2:57" x14ac:dyDescent="0.25">
      <c r="B197" s="63">
        <v>2025</v>
      </c>
      <c r="C197" s="63">
        <v>891780111</v>
      </c>
      <c r="D197" s="63" t="s">
        <v>63</v>
      </c>
      <c r="E197" s="64" t="s">
        <v>1657</v>
      </c>
      <c r="F197" s="64" t="s">
        <v>1658</v>
      </c>
      <c r="G197" s="64">
        <v>0</v>
      </c>
      <c r="H197" s="64" t="s">
        <v>71</v>
      </c>
      <c r="I197" s="63" t="s">
        <v>64</v>
      </c>
      <c r="J197" s="65" t="s">
        <v>81</v>
      </c>
      <c r="K197" s="67" t="s">
        <v>1659</v>
      </c>
      <c r="L197" s="68">
        <v>15739800</v>
      </c>
      <c r="M197" s="63" t="s">
        <v>66</v>
      </c>
      <c r="N197" s="67" t="s">
        <v>1660</v>
      </c>
      <c r="O197" s="67">
        <v>1082861716</v>
      </c>
      <c r="P197" s="64">
        <v>28</v>
      </c>
      <c r="Q197" s="71">
        <v>45670</v>
      </c>
      <c r="R197" s="67">
        <v>5573604000</v>
      </c>
      <c r="S197" s="71">
        <v>45680</v>
      </c>
      <c r="T197" s="68">
        <v>15739800</v>
      </c>
      <c r="U197" s="64" t="s">
        <v>65</v>
      </c>
      <c r="V197" s="68">
        <v>85449357</v>
      </c>
      <c r="W197" s="107" t="s">
        <v>837</v>
      </c>
      <c r="X197" s="69">
        <v>45680</v>
      </c>
      <c r="Y197" s="69">
        <v>45680</v>
      </c>
      <c r="Z197" s="69" t="s">
        <v>73</v>
      </c>
      <c r="AA197" s="69">
        <v>45808</v>
      </c>
      <c r="AB197" s="92">
        <f t="shared" si="12"/>
        <v>128</v>
      </c>
      <c r="AC197" s="64">
        <v>0</v>
      </c>
      <c r="AD197" s="64">
        <v>0</v>
      </c>
      <c r="AE197" s="64">
        <v>0</v>
      </c>
      <c r="AF197" s="70" t="s">
        <v>73</v>
      </c>
      <c r="AG197" s="92">
        <f t="shared" si="13"/>
        <v>0</v>
      </c>
      <c r="AH197" s="64">
        <v>0</v>
      </c>
      <c r="AI197" s="68">
        <v>0</v>
      </c>
      <c r="AJ197" s="64" t="s">
        <v>73</v>
      </c>
      <c r="AK197" s="71" t="s">
        <v>73</v>
      </c>
      <c r="AL197" s="64">
        <v>0</v>
      </c>
      <c r="AM197" s="71" t="s">
        <v>73</v>
      </c>
      <c r="AN197" s="71" t="s">
        <v>73</v>
      </c>
      <c r="AO197" s="71" t="s">
        <v>73</v>
      </c>
      <c r="AP197" s="92">
        <f t="shared" si="14"/>
        <v>0</v>
      </c>
      <c r="AQ197" s="92">
        <f t="shared" si="15"/>
        <v>15739800</v>
      </c>
      <c r="AR197" s="64" t="s">
        <v>65</v>
      </c>
      <c r="AS197" s="68">
        <v>15739800</v>
      </c>
      <c r="AT197" s="64" t="s">
        <v>215</v>
      </c>
      <c r="AU197" s="68">
        <v>0</v>
      </c>
      <c r="AV197" s="72" t="s">
        <v>73</v>
      </c>
      <c r="AW197" s="171">
        <v>3472000</v>
      </c>
      <c r="AX197" s="74">
        <f t="shared" si="16"/>
        <v>12267800</v>
      </c>
      <c r="AY197" s="75">
        <f t="shared" si="17"/>
        <v>0.2205873009822234</v>
      </c>
      <c r="AZ197" s="76">
        <v>0.2205873009822234</v>
      </c>
      <c r="BA197" s="72" t="s">
        <v>73</v>
      </c>
      <c r="BB197" s="64" t="s">
        <v>1130</v>
      </c>
      <c r="BC197" s="67" t="s">
        <v>1661</v>
      </c>
      <c r="BD197" s="63" t="s">
        <v>65</v>
      </c>
      <c r="BE197" s="63" t="s">
        <v>65</v>
      </c>
    </row>
    <row r="198" spans="2:57" x14ac:dyDescent="0.25">
      <c r="B198" s="63">
        <v>2025</v>
      </c>
      <c r="C198" s="63">
        <v>891780111</v>
      </c>
      <c r="D198" s="63" t="s">
        <v>63</v>
      </c>
      <c r="E198" s="64" t="s">
        <v>1662</v>
      </c>
      <c r="F198" s="64" t="s">
        <v>1663</v>
      </c>
      <c r="G198" s="64">
        <v>0</v>
      </c>
      <c r="H198" s="64" t="s">
        <v>71</v>
      </c>
      <c r="I198" s="63" t="s">
        <v>64</v>
      </c>
      <c r="J198" s="65" t="s">
        <v>81</v>
      </c>
      <c r="K198" s="67" t="s">
        <v>1664</v>
      </c>
      <c r="L198" s="68">
        <v>12920000</v>
      </c>
      <c r="M198" s="63" t="s">
        <v>66</v>
      </c>
      <c r="N198" s="67" t="s">
        <v>1665</v>
      </c>
      <c r="O198" s="67">
        <v>1082925612</v>
      </c>
      <c r="P198" s="64">
        <v>27</v>
      </c>
      <c r="Q198" s="71">
        <v>45670</v>
      </c>
      <c r="R198" s="67">
        <v>2494141000</v>
      </c>
      <c r="S198" s="71">
        <v>45680</v>
      </c>
      <c r="T198" s="68">
        <v>12920000</v>
      </c>
      <c r="U198" s="64" t="s">
        <v>65</v>
      </c>
      <c r="V198" s="68">
        <v>85465146</v>
      </c>
      <c r="W198" s="107" t="s">
        <v>1173</v>
      </c>
      <c r="X198" s="69">
        <v>45680</v>
      </c>
      <c r="Y198" s="69">
        <v>45680</v>
      </c>
      <c r="Z198" s="69" t="s">
        <v>73</v>
      </c>
      <c r="AA198" s="69">
        <v>45808</v>
      </c>
      <c r="AB198" s="92">
        <f t="shared" si="12"/>
        <v>128</v>
      </c>
      <c r="AC198" s="64">
        <v>0</v>
      </c>
      <c r="AD198" s="64">
        <v>0</v>
      </c>
      <c r="AE198" s="64">
        <v>0</v>
      </c>
      <c r="AF198" s="70" t="s">
        <v>73</v>
      </c>
      <c r="AG198" s="92">
        <f t="shared" si="13"/>
        <v>0</v>
      </c>
      <c r="AH198" s="64">
        <v>0</v>
      </c>
      <c r="AI198" s="68">
        <v>0</v>
      </c>
      <c r="AJ198" s="64" t="s">
        <v>73</v>
      </c>
      <c r="AK198" s="71" t="s">
        <v>73</v>
      </c>
      <c r="AL198" s="64">
        <v>0</v>
      </c>
      <c r="AM198" s="71" t="s">
        <v>73</v>
      </c>
      <c r="AN198" s="71" t="s">
        <v>73</v>
      </c>
      <c r="AO198" s="71" t="s">
        <v>73</v>
      </c>
      <c r="AP198" s="92">
        <f t="shared" si="14"/>
        <v>0</v>
      </c>
      <c r="AQ198" s="92">
        <f t="shared" si="15"/>
        <v>12920000</v>
      </c>
      <c r="AR198" s="64" t="s">
        <v>65</v>
      </c>
      <c r="AS198" s="68">
        <v>12920000</v>
      </c>
      <c r="AT198" s="64" t="s">
        <v>215</v>
      </c>
      <c r="AU198" s="68">
        <v>0</v>
      </c>
      <c r="AV198" s="72" t="s">
        <v>73</v>
      </c>
      <c r="AW198" s="171">
        <v>2850000</v>
      </c>
      <c r="AX198" s="74">
        <f t="shared" si="16"/>
        <v>10070000</v>
      </c>
      <c r="AY198" s="75">
        <f t="shared" si="17"/>
        <v>0.22058823529411764</v>
      </c>
      <c r="AZ198" s="76">
        <v>0.22058823529411764</v>
      </c>
      <c r="BA198" s="72" t="s">
        <v>73</v>
      </c>
      <c r="BB198" s="64" t="s">
        <v>1130</v>
      </c>
      <c r="BC198" s="67" t="s">
        <v>1666</v>
      </c>
      <c r="BD198" s="63" t="s">
        <v>65</v>
      </c>
      <c r="BE198" s="63" t="s">
        <v>65</v>
      </c>
    </row>
    <row r="199" spans="2:57" x14ac:dyDescent="0.25">
      <c r="B199" s="63">
        <v>2025</v>
      </c>
      <c r="C199" s="63">
        <v>891780111</v>
      </c>
      <c r="D199" s="63" t="s">
        <v>63</v>
      </c>
      <c r="E199" s="64" t="s">
        <v>1667</v>
      </c>
      <c r="F199" s="64" t="s">
        <v>1668</v>
      </c>
      <c r="G199" s="64">
        <v>0</v>
      </c>
      <c r="H199" s="64" t="s">
        <v>71</v>
      </c>
      <c r="I199" s="63" t="s">
        <v>64</v>
      </c>
      <c r="J199" s="65" t="s">
        <v>81</v>
      </c>
      <c r="K199" s="67" t="s">
        <v>1669</v>
      </c>
      <c r="L199" s="68">
        <v>15739800</v>
      </c>
      <c r="M199" s="63" t="s">
        <v>66</v>
      </c>
      <c r="N199" s="67" t="s">
        <v>1670</v>
      </c>
      <c r="O199" s="67">
        <v>1082952176</v>
      </c>
      <c r="P199" s="64">
        <v>28</v>
      </c>
      <c r="Q199" s="71">
        <v>45670</v>
      </c>
      <c r="R199" s="67">
        <v>5573604000</v>
      </c>
      <c r="S199" s="71">
        <v>45680</v>
      </c>
      <c r="T199" s="68">
        <v>15739800</v>
      </c>
      <c r="U199" s="64" t="s">
        <v>65</v>
      </c>
      <c r="V199" s="68">
        <v>85449357</v>
      </c>
      <c r="W199" s="107" t="s">
        <v>837</v>
      </c>
      <c r="X199" s="69">
        <v>45680</v>
      </c>
      <c r="Y199" s="69">
        <v>45680</v>
      </c>
      <c r="Z199" s="69" t="s">
        <v>73</v>
      </c>
      <c r="AA199" s="69">
        <v>45808</v>
      </c>
      <c r="AB199" s="92">
        <f t="shared" si="12"/>
        <v>128</v>
      </c>
      <c r="AC199" s="64">
        <v>0</v>
      </c>
      <c r="AD199" s="64">
        <v>0</v>
      </c>
      <c r="AE199" s="64">
        <v>0</v>
      </c>
      <c r="AF199" s="70" t="s">
        <v>73</v>
      </c>
      <c r="AG199" s="92">
        <f t="shared" si="13"/>
        <v>0</v>
      </c>
      <c r="AH199" s="64">
        <v>0</v>
      </c>
      <c r="AI199" s="68">
        <v>0</v>
      </c>
      <c r="AJ199" s="64" t="s">
        <v>73</v>
      </c>
      <c r="AK199" s="71" t="s">
        <v>73</v>
      </c>
      <c r="AL199" s="64">
        <v>0</v>
      </c>
      <c r="AM199" s="71" t="s">
        <v>73</v>
      </c>
      <c r="AN199" s="71" t="s">
        <v>73</v>
      </c>
      <c r="AO199" s="71" t="s">
        <v>73</v>
      </c>
      <c r="AP199" s="92">
        <f t="shared" si="14"/>
        <v>0</v>
      </c>
      <c r="AQ199" s="92">
        <f t="shared" si="15"/>
        <v>15739800</v>
      </c>
      <c r="AR199" s="64" t="s">
        <v>65</v>
      </c>
      <c r="AS199" s="68">
        <v>15739800</v>
      </c>
      <c r="AT199" s="64" t="s">
        <v>215</v>
      </c>
      <c r="AU199" s="68">
        <v>0</v>
      </c>
      <c r="AV199" s="72" t="s">
        <v>73</v>
      </c>
      <c r="AW199" s="171">
        <v>5323800</v>
      </c>
      <c r="AX199" s="74">
        <f t="shared" si="16"/>
        <v>10416000</v>
      </c>
      <c r="AY199" s="75">
        <f t="shared" si="17"/>
        <v>0.3382380970533298</v>
      </c>
      <c r="AZ199" s="76">
        <v>0.3382380970533298</v>
      </c>
      <c r="BA199" s="72" t="s">
        <v>73</v>
      </c>
      <c r="BB199" s="64" t="s">
        <v>1130</v>
      </c>
      <c r="BC199" s="67" t="s">
        <v>1671</v>
      </c>
      <c r="BD199" s="63" t="s">
        <v>65</v>
      </c>
      <c r="BE199" s="63" t="s">
        <v>65</v>
      </c>
    </row>
    <row r="200" spans="2:57" x14ac:dyDescent="0.25">
      <c r="B200" s="63">
        <v>2025</v>
      </c>
      <c r="C200" s="63">
        <v>891780111</v>
      </c>
      <c r="D200" s="63" t="s">
        <v>63</v>
      </c>
      <c r="E200" s="64" t="s">
        <v>1672</v>
      </c>
      <c r="F200" s="64" t="s">
        <v>1673</v>
      </c>
      <c r="G200" s="64">
        <v>0</v>
      </c>
      <c r="H200" s="64" t="s">
        <v>71</v>
      </c>
      <c r="I200" s="63" t="s">
        <v>64</v>
      </c>
      <c r="J200" s="65" t="s">
        <v>81</v>
      </c>
      <c r="K200" s="67" t="s">
        <v>1674</v>
      </c>
      <c r="L200" s="68">
        <v>12101700</v>
      </c>
      <c r="M200" s="63" t="s">
        <v>66</v>
      </c>
      <c r="N200" s="67" t="s">
        <v>1675</v>
      </c>
      <c r="O200" s="67">
        <v>1082974742</v>
      </c>
      <c r="P200" s="64">
        <v>27</v>
      </c>
      <c r="Q200" s="71">
        <v>45670</v>
      </c>
      <c r="R200" s="67">
        <v>2494141000</v>
      </c>
      <c r="S200" s="71">
        <v>45680</v>
      </c>
      <c r="T200" s="68">
        <v>12101700</v>
      </c>
      <c r="U200" s="64" t="s">
        <v>65</v>
      </c>
      <c r="V200" s="68">
        <v>85467461</v>
      </c>
      <c r="W200" s="107" t="s">
        <v>915</v>
      </c>
      <c r="X200" s="69">
        <v>45680</v>
      </c>
      <c r="Y200" s="69">
        <v>45680</v>
      </c>
      <c r="Z200" s="69" t="s">
        <v>73</v>
      </c>
      <c r="AA200" s="69">
        <v>45808</v>
      </c>
      <c r="AB200" s="92">
        <f t="shared" ref="AB200:AB263" si="18">+IF(Z200="1800-01-01",AA200-Y200,AA200-Z200)</f>
        <v>128</v>
      </c>
      <c r="AC200" s="64">
        <v>0</v>
      </c>
      <c r="AD200" s="64">
        <v>0</v>
      </c>
      <c r="AE200" s="64">
        <v>0</v>
      </c>
      <c r="AF200" s="70" t="s">
        <v>73</v>
      </c>
      <c r="AG200" s="92">
        <f t="shared" ref="AG200:AG263" si="19">+IF(AF200="1800-01-01",0,AF200-AA200)</f>
        <v>0</v>
      </c>
      <c r="AH200" s="64">
        <v>0</v>
      </c>
      <c r="AI200" s="68">
        <v>0</v>
      </c>
      <c r="AJ200" s="64" t="s">
        <v>73</v>
      </c>
      <c r="AK200" s="71" t="s">
        <v>73</v>
      </c>
      <c r="AL200" s="64">
        <v>0</v>
      </c>
      <c r="AM200" s="71" t="s">
        <v>73</v>
      </c>
      <c r="AN200" s="71" t="s">
        <v>73</v>
      </c>
      <c r="AO200" s="71" t="s">
        <v>73</v>
      </c>
      <c r="AP200" s="92">
        <f t="shared" ref="AP200:AP263" si="20">+IF(AM200="1800-01-01",0,AN200-AM200)</f>
        <v>0</v>
      </c>
      <c r="AQ200" s="92">
        <f t="shared" ref="AQ200:AQ263" si="21">+L200+AD200-AI200</f>
        <v>12101700</v>
      </c>
      <c r="AR200" s="64" t="s">
        <v>65</v>
      </c>
      <c r="AS200" s="68">
        <v>12101700</v>
      </c>
      <c r="AT200" s="64" t="s">
        <v>215</v>
      </c>
      <c r="AU200" s="68">
        <v>0</v>
      </c>
      <c r="AV200" s="72" t="s">
        <v>73</v>
      </c>
      <c r="AW200" s="171">
        <v>2650000</v>
      </c>
      <c r="AX200" s="74">
        <f t="shared" ref="AX200:AX263" si="22">AQ200-AW200</f>
        <v>9451700</v>
      </c>
      <c r="AY200" s="75">
        <f t="shared" ref="AY200:AY263" si="23">+IFERROR(AW200/AQ200,"_")</f>
        <v>0.21897749902906202</v>
      </c>
      <c r="AZ200" s="76">
        <v>0.21897749902906202</v>
      </c>
      <c r="BA200" s="72" t="s">
        <v>73</v>
      </c>
      <c r="BB200" s="64" t="s">
        <v>1130</v>
      </c>
      <c r="BC200" s="67" t="s">
        <v>1676</v>
      </c>
      <c r="BD200" s="63" t="s">
        <v>65</v>
      </c>
      <c r="BE200" s="63" t="s">
        <v>65</v>
      </c>
    </row>
    <row r="201" spans="2:57" x14ac:dyDescent="0.25">
      <c r="B201" s="63">
        <v>2025</v>
      </c>
      <c r="C201" s="63">
        <v>891780111</v>
      </c>
      <c r="D201" s="63" t="s">
        <v>63</v>
      </c>
      <c r="E201" s="64" t="s">
        <v>1677</v>
      </c>
      <c r="F201" s="64" t="s">
        <v>1678</v>
      </c>
      <c r="G201" s="64">
        <v>0</v>
      </c>
      <c r="H201" s="64" t="s">
        <v>71</v>
      </c>
      <c r="I201" s="63" t="s">
        <v>64</v>
      </c>
      <c r="J201" s="65" t="s">
        <v>81</v>
      </c>
      <c r="K201" s="67" t="s">
        <v>1679</v>
      </c>
      <c r="L201" s="68">
        <v>11571700</v>
      </c>
      <c r="M201" s="63" t="s">
        <v>66</v>
      </c>
      <c r="N201" s="67" t="s">
        <v>1680</v>
      </c>
      <c r="O201" s="67">
        <v>1083027976</v>
      </c>
      <c r="P201" s="64">
        <v>27</v>
      </c>
      <c r="Q201" s="71">
        <v>45670</v>
      </c>
      <c r="R201" s="67">
        <v>2494141000</v>
      </c>
      <c r="S201" s="71">
        <v>45680</v>
      </c>
      <c r="T201" s="68">
        <v>11571700</v>
      </c>
      <c r="U201" s="64" t="s">
        <v>65</v>
      </c>
      <c r="V201" s="68">
        <v>85467461</v>
      </c>
      <c r="W201" s="107" t="s">
        <v>915</v>
      </c>
      <c r="X201" s="69">
        <v>45680</v>
      </c>
      <c r="Y201" s="69">
        <v>45680</v>
      </c>
      <c r="Z201" s="69" t="s">
        <v>73</v>
      </c>
      <c r="AA201" s="69">
        <v>45808</v>
      </c>
      <c r="AB201" s="92">
        <f t="shared" si="18"/>
        <v>128</v>
      </c>
      <c r="AC201" s="64">
        <v>0</v>
      </c>
      <c r="AD201" s="64">
        <v>0</v>
      </c>
      <c r="AE201" s="64">
        <v>0</v>
      </c>
      <c r="AF201" s="70" t="s">
        <v>73</v>
      </c>
      <c r="AG201" s="92">
        <f t="shared" si="19"/>
        <v>0</v>
      </c>
      <c r="AH201" s="64">
        <v>0</v>
      </c>
      <c r="AI201" s="68">
        <v>0</v>
      </c>
      <c r="AJ201" s="64" t="s">
        <v>73</v>
      </c>
      <c r="AK201" s="71" t="s">
        <v>73</v>
      </c>
      <c r="AL201" s="64">
        <v>0</v>
      </c>
      <c r="AM201" s="71" t="s">
        <v>73</v>
      </c>
      <c r="AN201" s="71" t="s">
        <v>73</v>
      </c>
      <c r="AO201" s="71" t="s">
        <v>73</v>
      </c>
      <c r="AP201" s="92">
        <f t="shared" si="20"/>
        <v>0</v>
      </c>
      <c r="AQ201" s="92">
        <f t="shared" si="21"/>
        <v>11571700</v>
      </c>
      <c r="AR201" s="64" t="s">
        <v>65</v>
      </c>
      <c r="AS201" s="68">
        <v>11571700</v>
      </c>
      <c r="AT201" s="64" t="s">
        <v>215</v>
      </c>
      <c r="AU201" s="68">
        <v>0</v>
      </c>
      <c r="AV201" s="72" t="s">
        <v>73</v>
      </c>
      <c r="AW201" s="171">
        <v>2650000</v>
      </c>
      <c r="AX201" s="74">
        <f t="shared" si="22"/>
        <v>8921700</v>
      </c>
      <c r="AY201" s="75">
        <f t="shared" si="23"/>
        <v>0.22900697391048852</v>
      </c>
      <c r="AZ201" s="76">
        <v>0.22900697391048852</v>
      </c>
      <c r="BA201" s="72" t="s">
        <v>73</v>
      </c>
      <c r="BB201" s="64" t="s">
        <v>1130</v>
      </c>
      <c r="BC201" s="67" t="s">
        <v>1681</v>
      </c>
      <c r="BD201" s="63" t="s">
        <v>65</v>
      </c>
      <c r="BE201" s="63" t="s">
        <v>65</v>
      </c>
    </row>
    <row r="202" spans="2:57" x14ac:dyDescent="0.25">
      <c r="B202" s="63">
        <v>2025</v>
      </c>
      <c r="C202" s="63">
        <v>891780111</v>
      </c>
      <c r="D202" s="63" t="s">
        <v>63</v>
      </c>
      <c r="E202" s="64" t="s">
        <v>1682</v>
      </c>
      <c r="F202" s="64" t="s">
        <v>1683</v>
      </c>
      <c r="G202" s="64">
        <v>0</v>
      </c>
      <c r="H202" s="64" t="s">
        <v>71</v>
      </c>
      <c r="I202" s="63" t="s">
        <v>64</v>
      </c>
      <c r="J202" s="65" t="s">
        <v>81</v>
      </c>
      <c r="K202" s="67" t="s">
        <v>814</v>
      </c>
      <c r="L202" s="68">
        <v>10050000</v>
      </c>
      <c r="M202" s="63" t="s">
        <v>66</v>
      </c>
      <c r="N202" s="67" t="s">
        <v>1684</v>
      </c>
      <c r="O202" s="67">
        <v>1083030981</v>
      </c>
      <c r="P202" s="64">
        <v>27</v>
      </c>
      <c r="Q202" s="71">
        <v>45670</v>
      </c>
      <c r="R202" s="67">
        <v>2494141000</v>
      </c>
      <c r="S202" s="71">
        <v>45680</v>
      </c>
      <c r="T202" s="68">
        <v>10050000</v>
      </c>
      <c r="U202" s="64" t="s">
        <v>65</v>
      </c>
      <c r="V202" s="68">
        <v>85459497</v>
      </c>
      <c r="W202" s="107" t="s">
        <v>771</v>
      </c>
      <c r="X202" s="69">
        <v>45680</v>
      </c>
      <c r="Y202" s="69">
        <v>45680</v>
      </c>
      <c r="Z202" s="69" t="s">
        <v>73</v>
      </c>
      <c r="AA202" s="69">
        <v>45808</v>
      </c>
      <c r="AB202" s="92">
        <f t="shared" si="18"/>
        <v>128</v>
      </c>
      <c r="AC202" s="64">
        <v>0</v>
      </c>
      <c r="AD202" s="64">
        <v>0</v>
      </c>
      <c r="AE202" s="64">
        <v>0</v>
      </c>
      <c r="AF202" s="70" t="s">
        <v>73</v>
      </c>
      <c r="AG202" s="92">
        <f t="shared" si="19"/>
        <v>0</v>
      </c>
      <c r="AH202" s="64">
        <v>0</v>
      </c>
      <c r="AI202" s="68">
        <v>0</v>
      </c>
      <c r="AJ202" s="64" t="s">
        <v>73</v>
      </c>
      <c r="AK202" s="71" t="s">
        <v>73</v>
      </c>
      <c r="AL202" s="64">
        <v>1</v>
      </c>
      <c r="AM202" s="71">
        <v>45684</v>
      </c>
      <c r="AN202" s="71">
        <v>45836</v>
      </c>
      <c r="AO202" s="71">
        <v>45836</v>
      </c>
      <c r="AP202" s="92">
        <f t="shared" si="20"/>
        <v>152</v>
      </c>
      <c r="AQ202" s="92">
        <f t="shared" si="21"/>
        <v>10050000</v>
      </c>
      <c r="AR202" s="64" t="s">
        <v>65</v>
      </c>
      <c r="AS202" s="68">
        <v>10050000</v>
      </c>
      <c r="AT202" s="64" t="s">
        <v>215</v>
      </c>
      <c r="AU202" s="68">
        <v>0</v>
      </c>
      <c r="AV202" s="72" t="s">
        <v>73</v>
      </c>
      <c r="AW202" s="171">
        <v>0</v>
      </c>
      <c r="AX202" s="74">
        <f t="shared" si="22"/>
        <v>10050000</v>
      </c>
      <c r="AY202" s="75">
        <f t="shared" si="23"/>
        <v>0</v>
      </c>
      <c r="AZ202" s="76">
        <v>0</v>
      </c>
      <c r="BA202" s="72" t="s">
        <v>73</v>
      </c>
      <c r="BB202" s="64" t="s">
        <v>1130</v>
      </c>
      <c r="BC202" s="67" t="s">
        <v>1685</v>
      </c>
      <c r="BD202" s="63" t="s">
        <v>65</v>
      </c>
      <c r="BE202" s="63" t="s">
        <v>65</v>
      </c>
    </row>
    <row r="203" spans="2:57" x14ac:dyDescent="0.25">
      <c r="B203" s="63">
        <v>2025</v>
      </c>
      <c r="C203" s="63">
        <v>891780111</v>
      </c>
      <c r="D203" s="63" t="s">
        <v>63</v>
      </c>
      <c r="E203" s="64" t="s">
        <v>1686</v>
      </c>
      <c r="F203" s="64" t="s">
        <v>1687</v>
      </c>
      <c r="G203" s="64">
        <v>0</v>
      </c>
      <c r="H203" s="64" t="s">
        <v>71</v>
      </c>
      <c r="I203" s="63" t="s">
        <v>64</v>
      </c>
      <c r="J203" s="65" t="s">
        <v>81</v>
      </c>
      <c r="K203" s="67" t="s">
        <v>1688</v>
      </c>
      <c r="L203" s="68">
        <v>16986400</v>
      </c>
      <c r="M203" s="63" t="s">
        <v>66</v>
      </c>
      <c r="N203" s="67" t="s">
        <v>1689</v>
      </c>
      <c r="O203" s="67">
        <v>1083560113</v>
      </c>
      <c r="P203" s="64">
        <v>28</v>
      </c>
      <c r="Q203" s="71">
        <v>45670</v>
      </c>
      <c r="R203" s="67">
        <v>5573604000</v>
      </c>
      <c r="S203" s="71">
        <v>45680</v>
      </c>
      <c r="T203" s="68">
        <v>16986400</v>
      </c>
      <c r="U203" s="64" t="s">
        <v>65</v>
      </c>
      <c r="V203" s="68">
        <v>8742360</v>
      </c>
      <c r="W203" s="107" t="s">
        <v>1273</v>
      </c>
      <c r="X203" s="69">
        <v>45680</v>
      </c>
      <c r="Y203" s="69">
        <v>45680</v>
      </c>
      <c r="Z203" s="69" t="s">
        <v>73</v>
      </c>
      <c r="AA203" s="69">
        <v>45808</v>
      </c>
      <c r="AB203" s="92">
        <f t="shared" si="18"/>
        <v>128</v>
      </c>
      <c r="AC203" s="64">
        <v>0</v>
      </c>
      <c r="AD203" s="64">
        <v>0</v>
      </c>
      <c r="AE203" s="64">
        <v>0</v>
      </c>
      <c r="AF203" s="70" t="s">
        <v>73</v>
      </c>
      <c r="AG203" s="92">
        <f t="shared" si="19"/>
        <v>0</v>
      </c>
      <c r="AH203" s="64">
        <v>0</v>
      </c>
      <c r="AI203" s="68">
        <v>0</v>
      </c>
      <c r="AJ203" s="64" t="s">
        <v>73</v>
      </c>
      <c r="AK203" s="71" t="s">
        <v>73</v>
      </c>
      <c r="AL203" s="64">
        <v>0</v>
      </c>
      <c r="AM203" s="71" t="s">
        <v>73</v>
      </c>
      <c r="AN203" s="71" t="s">
        <v>73</v>
      </c>
      <c r="AO203" s="71" t="s">
        <v>73</v>
      </c>
      <c r="AP203" s="92">
        <f t="shared" si="20"/>
        <v>0</v>
      </c>
      <c r="AQ203" s="92">
        <f t="shared" si="21"/>
        <v>16986400</v>
      </c>
      <c r="AR203" s="64" t="s">
        <v>65</v>
      </c>
      <c r="AS203" s="68">
        <v>16986400</v>
      </c>
      <c r="AT203" s="64" t="s">
        <v>215</v>
      </c>
      <c r="AU203" s="68">
        <v>0</v>
      </c>
      <c r="AV203" s="72" t="s">
        <v>73</v>
      </c>
      <c r="AW203" s="171">
        <v>3890000</v>
      </c>
      <c r="AX203" s="74">
        <f t="shared" si="22"/>
        <v>13096400</v>
      </c>
      <c r="AY203" s="75">
        <f t="shared" si="23"/>
        <v>0.2290067347996044</v>
      </c>
      <c r="AZ203" s="76">
        <v>0.2290067347996044</v>
      </c>
      <c r="BA203" s="72" t="s">
        <v>73</v>
      </c>
      <c r="BB203" s="64" t="s">
        <v>1130</v>
      </c>
      <c r="BC203" s="67" t="s">
        <v>1690</v>
      </c>
      <c r="BD203" s="63" t="s">
        <v>65</v>
      </c>
      <c r="BE203" s="63" t="s">
        <v>65</v>
      </c>
    </row>
    <row r="204" spans="2:57" x14ac:dyDescent="0.25">
      <c r="B204" s="63">
        <v>2025</v>
      </c>
      <c r="C204" s="63">
        <v>891780111</v>
      </c>
      <c r="D204" s="63" t="s">
        <v>63</v>
      </c>
      <c r="E204" s="64" t="s">
        <v>1691</v>
      </c>
      <c r="F204" s="64" t="s">
        <v>1692</v>
      </c>
      <c r="G204" s="64">
        <v>0</v>
      </c>
      <c r="H204" s="64" t="s">
        <v>71</v>
      </c>
      <c r="I204" s="63" t="s">
        <v>64</v>
      </c>
      <c r="J204" s="65" t="s">
        <v>81</v>
      </c>
      <c r="K204" s="67" t="s">
        <v>1543</v>
      </c>
      <c r="L204" s="68">
        <v>9750000</v>
      </c>
      <c r="M204" s="63" t="s">
        <v>66</v>
      </c>
      <c r="N204" s="67" t="s">
        <v>1693</v>
      </c>
      <c r="O204" s="67">
        <v>1102848790</v>
      </c>
      <c r="P204" s="64">
        <v>27</v>
      </c>
      <c r="Q204" s="71">
        <v>45670</v>
      </c>
      <c r="R204" s="67">
        <v>2494141000</v>
      </c>
      <c r="S204" s="71">
        <v>45680</v>
      </c>
      <c r="T204" s="68">
        <v>9750000</v>
      </c>
      <c r="U204" s="64" t="s">
        <v>65</v>
      </c>
      <c r="V204" s="68">
        <v>1083554320</v>
      </c>
      <c r="W204" s="107" t="s">
        <v>1545</v>
      </c>
      <c r="X204" s="69">
        <v>45680</v>
      </c>
      <c r="Y204" s="69">
        <v>45680</v>
      </c>
      <c r="Z204" s="69" t="s">
        <v>73</v>
      </c>
      <c r="AA204" s="69">
        <v>45808</v>
      </c>
      <c r="AB204" s="92">
        <f t="shared" si="18"/>
        <v>128</v>
      </c>
      <c r="AC204" s="64">
        <v>1</v>
      </c>
      <c r="AD204" s="64">
        <v>1600000</v>
      </c>
      <c r="AE204" s="64">
        <v>0</v>
      </c>
      <c r="AF204" s="70" t="s">
        <v>73</v>
      </c>
      <c r="AG204" s="92">
        <f t="shared" si="19"/>
        <v>0</v>
      </c>
      <c r="AH204" s="64">
        <v>0</v>
      </c>
      <c r="AI204" s="68">
        <v>0</v>
      </c>
      <c r="AJ204" s="64" t="s">
        <v>73</v>
      </c>
      <c r="AK204" s="71" t="s">
        <v>73</v>
      </c>
      <c r="AL204" s="64">
        <v>0</v>
      </c>
      <c r="AM204" s="71" t="s">
        <v>73</v>
      </c>
      <c r="AN204" s="71" t="s">
        <v>73</v>
      </c>
      <c r="AO204" s="71" t="s">
        <v>73</v>
      </c>
      <c r="AP204" s="92">
        <f t="shared" si="20"/>
        <v>0</v>
      </c>
      <c r="AQ204" s="92">
        <f t="shared" si="21"/>
        <v>11350000</v>
      </c>
      <c r="AR204" s="64" t="s">
        <v>65</v>
      </c>
      <c r="AS204" s="68">
        <v>11350000</v>
      </c>
      <c r="AT204" s="64" t="s">
        <v>215</v>
      </c>
      <c r="AU204" s="68">
        <v>0</v>
      </c>
      <c r="AV204" s="72" t="s">
        <v>73</v>
      </c>
      <c r="AW204" s="171">
        <v>2650000</v>
      </c>
      <c r="AX204" s="74">
        <f t="shared" si="22"/>
        <v>8700000</v>
      </c>
      <c r="AY204" s="75">
        <f t="shared" si="23"/>
        <v>0.23348017621145375</v>
      </c>
      <c r="AZ204" s="76">
        <v>0.23348017621145375</v>
      </c>
      <c r="BA204" s="72" t="s">
        <v>73</v>
      </c>
      <c r="BB204" s="64" t="s">
        <v>1130</v>
      </c>
      <c r="BC204" s="67" t="s">
        <v>1694</v>
      </c>
      <c r="BD204" s="63" t="s">
        <v>65</v>
      </c>
      <c r="BE204" s="63" t="s">
        <v>65</v>
      </c>
    </row>
    <row r="205" spans="2:57" x14ac:dyDescent="0.25">
      <c r="B205" s="63">
        <v>2025</v>
      </c>
      <c r="C205" s="63">
        <v>891780111</v>
      </c>
      <c r="D205" s="63" t="s">
        <v>63</v>
      </c>
      <c r="E205" s="64" t="s">
        <v>1695</v>
      </c>
      <c r="F205" s="64" t="s">
        <v>1696</v>
      </c>
      <c r="G205" s="64">
        <v>0</v>
      </c>
      <c r="H205" s="64" t="s">
        <v>71</v>
      </c>
      <c r="I205" s="63" t="s">
        <v>64</v>
      </c>
      <c r="J205" s="65" t="s">
        <v>81</v>
      </c>
      <c r="K205" s="67" t="s">
        <v>1697</v>
      </c>
      <c r="L205" s="68">
        <v>13676000</v>
      </c>
      <c r="M205" s="63" t="s">
        <v>66</v>
      </c>
      <c r="N205" s="67" t="s">
        <v>1698</v>
      </c>
      <c r="O205" s="67">
        <v>1118843119</v>
      </c>
      <c r="P205" s="64">
        <v>28</v>
      </c>
      <c r="Q205" s="71">
        <v>45670</v>
      </c>
      <c r="R205" s="67">
        <v>5573604000</v>
      </c>
      <c r="S205" s="71">
        <v>45680</v>
      </c>
      <c r="T205" s="68">
        <v>13676000</v>
      </c>
      <c r="U205" s="64" t="s">
        <v>65</v>
      </c>
      <c r="V205" s="68">
        <v>1082863147</v>
      </c>
      <c r="W205" s="107" t="s">
        <v>1699</v>
      </c>
      <c r="X205" s="69">
        <v>45680</v>
      </c>
      <c r="Y205" s="69">
        <v>45680</v>
      </c>
      <c r="Z205" s="69" t="s">
        <v>73</v>
      </c>
      <c r="AA205" s="69">
        <v>45808</v>
      </c>
      <c r="AB205" s="92">
        <f t="shared" si="18"/>
        <v>128</v>
      </c>
      <c r="AC205" s="64">
        <v>0</v>
      </c>
      <c r="AD205" s="64">
        <v>0</v>
      </c>
      <c r="AE205" s="64">
        <v>0</v>
      </c>
      <c r="AF205" s="70" t="s">
        <v>73</v>
      </c>
      <c r="AG205" s="92">
        <f t="shared" si="19"/>
        <v>0</v>
      </c>
      <c r="AH205" s="64">
        <v>0</v>
      </c>
      <c r="AI205" s="68">
        <v>0</v>
      </c>
      <c r="AJ205" s="64" t="s">
        <v>73</v>
      </c>
      <c r="AK205" s="71" t="s">
        <v>73</v>
      </c>
      <c r="AL205" s="64">
        <v>0</v>
      </c>
      <c r="AM205" s="71" t="s">
        <v>73</v>
      </c>
      <c r="AN205" s="71" t="s">
        <v>73</v>
      </c>
      <c r="AO205" s="71" t="s">
        <v>73</v>
      </c>
      <c r="AP205" s="92">
        <f t="shared" si="20"/>
        <v>0</v>
      </c>
      <c r="AQ205" s="92">
        <f t="shared" si="21"/>
        <v>13676000</v>
      </c>
      <c r="AR205" s="64" t="s">
        <v>65</v>
      </c>
      <c r="AS205" s="68">
        <v>13676000</v>
      </c>
      <c r="AT205" s="64" t="s">
        <v>215</v>
      </c>
      <c r="AU205" s="68">
        <v>0</v>
      </c>
      <c r="AV205" s="72" t="s">
        <v>73</v>
      </c>
      <c r="AW205" s="171">
        <v>3156000</v>
      </c>
      <c r="AX205" s="74">
        <f t="shared" si="22"/>
        <v>10520000</v>
      </c>
      <c r="AY205" s="75">
        <f t="shared" si="23"/>
        <v>0.23076923076923078</v>
      </c>
      <c r="AZ205" s="76">
        <v>0.23076923076923078</v>
      </c>
      <c r="BA205" s="72" t="s">
        <v>73</v>
      </c>
      <c r="BB205" s="64" t="s">
        <v>1130</v>
      </c>
      <c r="BC205" s="67" t="s">
        <v>1700</v>
      </c>
      <c r="BD205" s="63" t="s">
        <v>65</v>
      </c>
      <c r="BE205" s="63" t="s">
        <v>65</v>
      </c>
    </row>
    <row r="206" spans="2:57" x14ac:dyDescent="0.25">
      <c r="B206" s="63">
        <v>2025</v>
      </c>
      <c r="C206" s="63">
        <v>891780111</v>
      </c>
      <c r="D206" s="63" t="s">
        <v>63</v>
      </c>
      <c r="E206" s="64" t="s">
        <v>1701</v>
      </c>
      <c r="F206" s="64" t="s">
        <v>1702</v>
      </c>
      <c r="G206" s="64">
        <v>0</v>
      </c>
      <c r="H206" s="64" t="s">
        <v>71</v>
      </c>
      <c r="I206" s="63" t="s">
        <v>64</v>
      </c>
      <c r="J206" s="65" t="s">
        <v>81</v>
      </c>
      <c r="K206" s="67" t="s">
        <v>1703</v>
      </c>
      <c r="L206" s="68">
        <v>19800000</v>
      </c>
      <c r="M206" s="63" t="s">
        <v>66</v>
      </c>
      <c r="N206" s="67" t="s">
        <v>1704</v>
      </c>
      <c r="O206" s="67">
        <v>1143402115</v>
      </c>
      <c r="P206" s="64">
        <v>121</v>
      </c>
      <c r="Q206" s="71">
        <v>45679</v>
      </c>
      <c r="R206" s="67">
        <v>231640000</v>
      </c>
      <c r="S206" s="71">
        <v>45680</v>
      </c>
      <c r="T206" s="68">
        <v>19800000</v>
      </c>
      <c r="U206" s="64" t="s">
        <v>65</v>
      </c>
      <c r="V206" s="68">
        <v>1131070239</v>
      </c>
      <c r="W206" s="107" t="s">
        <v>1705</v>
      </c>
      <c r="X206" s="69">
        <v>45680</v>
      </c>
      <c r="Y206" s="69">
        <v>45680</v>
      </c>
      <c r="Z206" s="69" t="s">
        <v>73</v>
      </c>
      <c r="AA206" s="69">
        <v>45838</v>
      </c>
      <c r="AB206" s="92">
        <f t="shared" si="18"/>
        <v>158</v>
      </c>
      <c r="AC206" s="64">
        <v>0</v>
      </c>
      <c r="AD206" s="64">
        <v>0</v>
      </c>
      <c r="AE206" s="64">
        <v>0</v>
      </c>
      <c r="AF206" s="70" t="s">
        <v>73</v>
      </c>
      <c r="AG206" s="92">
        <f t="shared" si="19"/>
        <v>0</v>
      </c>
      <c r="AH206" s="64">
        <v>0</v>
      </c>
      <c r="AI206" s="68">
        <v>0</v>
      </c>
      <c r="AJ206" s="64" t="s">
        <v>73</v>
      </c>
      <c r="AK206" s="71" t="s">
        <v>73</v>
      </c>
      <c r="AL206" s="64">
        <v>0</v>
      </c>
      <c r="AM206" s="71" t="s">
        <v>73</v>
      </c>
      <c r="AN206" s="71" t="s">
        <v>73</v>
      </c>
      <c r="AO206" s="71" t="s">
        <v>73</v>
      </c>
      <c r="AP206" s="92">
        <f t="shared" si="20"/>
        <v>0</v>
      </c>
      <c r="AQ206" s="92">
        <f t="shared" si="21"/>
        <v>19800000</v>
      </c>
      <c r="AR206" s="64" t="s">
        <v>65</v>
      </c>
      <c r="AS206" s="68">
        <v>19800000</v>
      </c>
      <c r="AT206" s="64" t="s">
        <v>215</v>
      </c>
      <c r="AU206" s="68">
        <v>0</v>
      </c>
      <c r="AV206" s="72" t="s">
        <v>73</v>
      </c>
      <c r="AW206" s="171">
        <v>3300000</v>
      </c>
      <c r="AX206" s="74">
        <f t="shared" si="22"/>
        <v>16500000</v>
      </c>
      <c r="AY206" s="75">
        <f t="shared" si="23"/>
        <v>0.16666666666666666</v>
      </c>
      <c r="AZ206" s="76">
        <v>0.16666666666666666</v>
      </c>
      <c r="BA206" s="72" t="s">
        <v>73</v>
      </c>
      <c r="BB206" s="64" t="s">
        <v>1130</v>
      </c>
      <c r="BC206" s="67" t="s">
        <v>1706</v>
      </c>
      <c r="BD206" s="63" t="s">
        <v>65</v>
      </c>
      <c r="BE206" s="63" t="s">
        <v>65</v>
      </c>
    </row>
    <row r="207" spans="2:57" x14ac:dyDescent="0.25">
      <c r="B207" s="63">
        <v>2025</v>
      </c>
      <c r="C207" s="63">
        <v>891780111</v>
      </c>
      <c r="D207" s="63" t="s">
        <v>63</v>
      </c>
      <c r="E207" s="64" t="s">
        <v>1707</v>
      </c>
      <c r="F207" s="64" t="s">
        <v>1708</v>
      </c>
      <c r="G207" s="64">
        <v>0</v>
      </c>
      <c r="H207" s="64" t="s">
        <v>71</v>
      </c>
      <c r="I207" s="63" t="s">
        <v>64</v>
      </c>
      <c r="J207" s="65" t="s">
        <v>81</v>
      </c>
      <c r="K207" s="67" t="s">
        <v>1709</v>
      </c>
      <c r="L207" s="68">
        <v>13781200</v>
      </c>
      <c r="M207" s="63" t="s">
        <v>66</v>
      </c>
      <c r="N207" s="67" t="s">
        <v>1710</v>
      </c>
      <c r="O207" s="67">
        <v>1143451176</v>
      </c>
      <c r="P207" s="64">
        <v>28</v>
      </c>
      <c r="Q207" s="71">
        <v>45670</v>
      </c>
      <c r="R207" s="67">
        <v>5573604000</v>
      </c>
      <c r="S207" s="71">
        <v>45680</v>
      </c>
      <c r="T207" s="68">
        <v>13781200</v>
      </c>
      <c r="U207" s="64" t="s">
        <v>65</v>
      </c>
      <c r="V207" s="68">
        <v>45691169</v>
      </c>
      <c r="W207" s="107" t="s">
        <v>1284</v>
      </c>
      <c r="X207" s="69">
        <v>45680</v>
      </c>
      <c r="Y207" s="69">
        <v>45680</v>
      </c>
      <c r="Z207" s="69" t="s">
        <v>73</v>
      </c>
      <c r="AA207" s="69">
        <v>45808</v>
      </c>
      <c r="AB207" s="92">
        <f t="shared" si="18"/>
        <v>128</v>
      </c>
      <c r="AC207" s="64">
        <v>0</v>
      </c>
      <c r="AD207" s="64">
        <v>0</v>
      </c>
      <c r="AE207" s="64">
        <v>0</v>
      </c>
      <c r="AF207" s="70" t="s">
        <v>73</v>
      </c>
      <c r="AG207" s="92">
        <f t="shared" si="19"/>
        <v>0</v>
      </c>
      <c r="AH207" s="64">
        <v>0</v>
      </c>
      <c r="AI207" s="68">
        <v>0</v>
      </c>
      <c r="AJ207" s="64" t="s">
        <v>73</v>
      </c>
      <c r="AK207" s="71" t="s">
        <v>73</v>
      </c>
      <c r="AL207" s="64">
        <v>0</v>
      </c>
      <c r="AM207" s="71" t="s">
        <v>73</v>
      </c>
      <c r="AN207" s="71" t="s">
        <v>73</v>
      </c>
      <c r="AO207" s="71" t="s">
        <v>73</v>
      </c>
      <c r="AP207" s="92">
        <f t="shared" si="20"/>
        <v>0</v>
      </c>
      <c r="AQ207" s="92">
        <f t="shared" si="21"/>
        <v>13781200</v>
      </c>
      <c r="AR207" s="64" t="s">
        <v>65</v>
      </c>
      <c r="AS207" s="68">
        <v>13781200</v>
      </c>
      <c r="AT207" s="64" t="s">
        <v>215</v>
      </c>
      <c r="AU207" s="68">
        <v>0</v>
      </c>
      <c r="AV207" s="72" t="s">
        <v>73</v>
      </c>
      <c r="AW207" s="171">
        <v>3156000</v>
      </c>
      <c r="AX207" s="74">
        <f t="shared" si="22"/>
        <v>10625200</v>
      </c>
      <c r="AY207" s="75">
        <f t="shared" si="23"/>
        <v>0.22900763358778625</v>
      </c>
      <c r="AZ207" s="76">
        <v>0.22900763358778625</v>
      </c>
      <c r="BA207" s="72" t="s">
        <v>73</v>
      </c>
      <c r="BB207" s="64" t="s">
        <v>1130</v>
      </c>
      <c r="BC207" s="67" t="s">
        <v>1711</v>
      </c>
      <c r="BD207" s="63" t="s">
        <v>65</v>
      </c>
      <c r="BE207" s="63" t="s">
        <v>65</v>
      </c>
    </row>
    <row r="208" spans="2:57" x14ac:dyDescent="0.25">
      <c r="B208" s="63">
        <v>2025</v>
      </c>
      <c r="C208" s="63">
        <v>891780111</v>
      </c>
      <c r="D208" s="63" t="s">
        <v>63</v>
      </c>
      <c r="E208" s="64" t="s">
        <v>1712</v>
      </c>
      <c r="F208" s="64" t="s">
        <v>1713</v>
      </c>
      <c r="G208" s="64">
        <v>0</v>
      </c>
      <c r="H208" s="64" t="s">
        <v>71</v>
      </c>
      <c r="I208" s="63" t="s">
        <v>64</v>
      </c>
      <c r="J208" s="65" t="s">
        <v>81</v>
      </c>
      <c r="K208" s="67" t="s">
        <v>1714</v>
      </c>
      <c r="L208" s="68">
        <v>14307200</v>
      </c>
      <c r="M208" s="63" t="s">
        <v>66</v>
      </c>
      <c r="N208" s="67" t="s">
        <v>1715</v>
      </c>
      <c r="O208" s="67">
        <v>1193435145</v>
      </c>
      <c r="P208" s="64">
        <v>28</v>
      </c>
      <c r="Q208" s="71">
        <v>45670</v>
      </c>
      <c r="R208" s="67">
        <v>5573604000</v>
      </c>
      <c r="S208" s="71">
        <v>45680</v>
      </c>
      <c r="T208" s="68">
        <v>14307200</v>
      </c>
      <c r="U208" s="64" t="s">
        <v>65</v>
      </c>
      <c r="V208" s="68">
        <v>36557666</v>
      </c>
      <c r="W208" s="107" t="s">
        <v>1015</v>
      </c>
      <c r="X208" s="69">
        <v>45680</v>
      </c>
      <c r="Y208" s="69">
        <v>45680</v>
      </c>
      <c r="Z208" s="69" t="s">
        <v>73</v>
      </c>
      <c r="AA208" s="69">
        <v>45808</v>
      </c>
      <c r="AB208" s="92">
        <f t="shared" si="18"/>
        <v>128</v>
      </c>
      <c r="AC208" s="64">
        <v>1</v>
      </c>
      <c r="AD208" s="64">
        <v>1264000</v>
      </c>
      <c r="AE208" s="64">
        <v>0</v>
      </c>
      <c r="AF208" s="70" t="s">
        <v>73</v>
      </c>
      <c r="AG208" s="92">
        <f t="shared" si="19"/>
        <v>0</v>
      </c>
      <c r="AH208" s="64">
        <v>0</v>
      </c>
      <c r="AI208" s="68">
        <v>0</v>
      </c>
      <c r="AJ208" s="64" t="s">
        <v>73</v>
      </c>
      <c r="AK208" s="71" t="s">
        <v>73</v>
      </c>
      <c r="AL208" s="64">
        <v>0</v>
      </c>
      <c r="AM208" s="71" t="s">
        <v>73</v>
      </c>
      <c r="AN208" s="71" t="s">
        <v>73</v>
      </c>
      <c r="AO208" s="71" t="s">
        <v>73</v>
      </c>
      <c r="AP208" s="92">
        <f t="shared" si="20"/>
        <v>0</v>
      </c>
      <c r="AQ208" s="92">
        <f t="shared" si="21"/>
        <v>15571200</v>
      </c>
      <c r="AR208" s="64" t="s">
        <v>65</v>
      </c>
      <c r="AS208" s="68">
        <v>15571200</v>
      </c>
      <c r="AT208" s="64" t="s">
        <v>215</v>
      </c>
      <c r="AU208" s="68">
        <v>0</v>
      </c>
      <c r="AV208" s="72" t="s">
        <v>73</v>
      </c>
      <c r="AW208" s="171">
        <v>3472000</v>
      </c>
      <c r="AX208" s="74">
        <f t="shared" si="22"/>
        <v>12099200</v>
      </c>
      <c r="AY208" s="75">
        <f t="shared" si="23"/>
        <v>0.22297575010275381</v>
      </c>
      <c r="AZ208" s="76">
        <v>0.22297575010275381</v>
      </c>
      <c r="BA208" s="72" t="s">
        <v>73</v>
      </c>
      <c r="BB208" s="64" t="s">
        <v>1130</v>
      </c>
      <c r="BC208" s="67" t="s">
        <v>1716</v>
      </c>
      <c r="BD208" s="63" t="s">
        <v>65</v>
      </c>
      <c r="BE208" s="63" t="s">
        <v>65</v>
      </c>
    </row>
    <row r="209" spans="2:57" x14ac:dyDescent="0.25">
      <c r="B209" s="63">
        <v>2025</v>
      </c>
      <c r="C209" s="63">
        <v>891780111</v>
      </c>
      <c r="D209" s="63" t="s">
        <v>63</v>
      </c>
      <c r="E209" s="64" t="s">
        <v>1717</v>
      </c>
      <c r="F209" s="64" t="s">
        <v>1718</v>
      </c>
      <c r="G209" s="64">
        <v>0</v>
      </c>
      <c r="H209" s="64" t="s">
        <v>71</v>
      </c>
      <c r="I209" s="63" t="s">
        <v>64</v>
      </c>
      <c r="J209" s="65" t="s">
        <v>81</v>
      </c>
      <c r="K209" s="67" t="s">
        <v>1719</v>
      </c>
      <c r="L209" s="68">
        <v>9825000</v>
      </c>
      <c r="M209" s="63" t="s">
        <v>66</v>
      </c>
      <c r="N209" s="67" t="s">
        <v>1720</v>
      </c>
      <c r="O209" s="67">
        <v>36641670</v>
      </c>
      <c r="P209" s="64">
        <v>27</v>
      </c>
      <c r="Q209" s="71">
        <v>45670</v>
      </c>
      <c r="R209" s="67">
        <v>2494141000</v>
      </c>
      <c r="S209" s="71">
        <v>45680</v>
      </c>
      <c r="T209" s="68">
        <v>9825000</v>
      </c>
      <c r="U209" s="64" t="s">
        <v>65</v>
      </c>
      <c r="V209" s="68">
        <v>8742360</v>
      </c>
      <c r="W209" s="107" t="s">
        <v>1273</v>
      </c>
      <c r="X209" s="69">
        <v>45680</v>
      </c>
      <c r="Y209" s="69">
        <v>45680</v>
      </c>
      <c r="Z209" s="69" t="s">
        <v>73</v>
      </c>
      <c r="AA209" s="69">
        <v>45808</v>
      </c>
      <c r="AB209" s="92">
        <f t="shared" si="18"/>
        <v>128</v>
      </c>
      <c r="AC209" s="64">
        <v>0</v>
      </c>
      <c r="AD209" s="64">
        <v>0</v>
      </c>
      <c r="AE209" s="64">
        <v>0</v>
      </c>
      <c r="AF209" s="70" t="s">
        <v>73</v>
      </c>
      <c r="AG209" s="92">
        <f t="shared" si="19"/>
        <v>0</v>
      </c>
      <c r="AH209" s="64">
        <v>0</v>
      </c>
      <c r="AI209" s="68">
        <v>0</v>
      </c>
      <c r="AJ209" s="64" t="s">
        <v>73</v>
      </c>
      <c r="AK209" s="71" t="s">
        <v>73</v>
      </c>
      <c r="AL209" s="64">
        <v>0</v>
      </c>
      <c r="AM209" s="71" t="s">
        <v>73</v>
      </c>
      <c r="AN209" s="71" t="s">
        <v>73</v>
      </c>
      <c r="AO209" s="71" t="s">
        <v>73</v>
      </c>
      <c r="AP209" s="92">
        <f t="shared" si="20"/>
        <v>0</v>
      </c>
      <c r="AQ209" s="92">
        <f t="shared" si="21"/>
        <v>9825000</v>
      </c>
      <c r="AR209" s="64" t="s">
        <v>65</v>
      </c>
      <c r="AS209" s="68">
        <v>9825000</v>
      </c>
      <c r="AT209" s="64" t="s">
        <v>215</v>
      </c>
      <c r="AU209" s="68">
        <v>0</v>
      </c>
      <c r="AV209" s="72" t="s">
        <v>73</v>
      </c>
      <c r="AW209" s="171">
        <v>2250000</v>
      </c>
      <c r="AX209" s="74">
        <f t="shared" si="22"/>
        <v>7575000</v>
      </c>
      <c r="AY209" s="75">
        <f t="shared" si="23"/>
        <v>0.22900763358778625</v>
      </c>
      <c r="AZ209" s="76">
        <v>0.22900763358778625</v>
      </c>
      <c r="BA209" s="72" t="s">
        <v>73</v>
      </c>
      <c r="BB209" s="64" t="s">
        <v>1130</v>
      </c>
      <c r="BC209" s="67" t="s">
        <v>1721</v>
      </c>
      <c r="BD209" s="63" t="s">
        <v>65</v>
      </c>
      <c r="BE209" s="63" t="s">
        <v>65</v>
      </c>
    </row>
    <row r="210" spans="2:57" x14ac:dyDescent="0.25">
      <c r="B210" s="63">
        <v>2025</v>
      </c>
      <c r="C210" s="63">
        <v>891780111</v>
      </c>
      <c r="D210" s="63" t="s">
        <v>63</v>
      </c>
      <c r="E210" s="64" t="s">
        <v>1722</v>
      </c>
      <c r="F210" s="64" t="s">
        <v>1723</v>
      </c>
      <c r="G210" s="64">
        <v>0</v>
      </c>
      <c r="H210" s="64" t="s">
        <v>71</v>
      </c>
      <c r="I210" s="63" t="s">
        <v>64</v>
      </c>
      <c r="J210" s="65" t="s">
        <v>81</v>
      </c>
      <c r="K210" s="67" t="s">
        <v>1724</v>
      </c>
      <c r="L210" s="68">
        <v>15161100</v>
      </c>
      <c r="M210" s="63" t="s">
        <v>66</v>
      </c>
      <c r="N210" s="67" t="s">
        <v>1725</v>
      </c>
      <c r="O210" s="67">
        <v>1082902423</v>
      </c>
      <c r="P210" s="64">
        <v>28</v>
      </c>
      <c r="Q210" s="71">
        <v>45670</v>
      </c>
      <c r="R210" s="67">
        <v>5573604000</v>
      </c>
      <c r="S210" s="71">
        <v>45680</v>
      </c>
      <c r="T210" s="68">
        <v>15161100</v>
      </c>
      <c r="U210" s="64" t="s">
        <v>65</v>
      </c>
      <c r="V210" s="68">
        <v>57461216</v>
      </c>
      <c r="W210" s="107" t="s">
        <v>1726</v>
      </c>
      <c r="X210" s="69">
        <v>45680</v>
      </c>
      <c r="Y210" s="69">
        <v>45680</v>
      </c>
      <c r="Z210" s="69" t="s">
        <v>73</v>
      </c>
      <c r="AA210" s="69">
        <v>45808</v>
      </c>
      <c r="AB210" s="92">
        <f t="shared" si="18"/>
        <v>128</v>
      </c>
      <c r="AC210" s="64">
        <v>0</v>
      </c>
      <c r="AD210" s="64">
        <v>0</v>
      </c>
      <c r="AE210" s="64">
        <v>0</v>
      </c>
      <c r="AF210" s="70" t="s">
        <v>73</v>
      </c>
      <c r="AG210" s="92">
        <f t="shared" si="19"/>
        <v>0</v>
      </c>
      <c r="AH210" s="64">
        <v>0</v>
      </c>
      <c r="AI210" s="68">
        <v>0</v>
      </c>
      <c r="AJ210" s="64" t="s">
        <v>73</v>
      </c>
      <c r="AK210" s="71" t="s">
        <v>73</v>
      </c>
      <c r="AL210" s="64">
        <v>0</v>
      </c>
      <c r="AM210" s="71" t="s">
        <v>73</v>
      </c>
      <c r="AN210" s="71" t="s">
        <v>73</v>
      </c>
      <c r="AO210" s="71" t="s">
        <v>73</v>
      </c>
      <c r="AP210" s="92">
        <f t="shared" si="20"/>
        <v>0</v>
      </c>
      <c r="AQ210" s="92">
        <f t="shared" si="21"/>
        <v>15161100</v>
      </c>
      <c r="AR210" s="64" t="s">
        <v>65</v>
      </c>
      <c r="AS210" s="68">
        <v>15161100</v>
      </c>
      <c r="AT210" s="64" t="s">
        <v>215</v>
      </c>
      <c r="AU210" s="68">
        <v>0</v>
      </c>
      <c r="AV210" s="72" t="s">
        <v>73</v>
      </c>
      <c r="AW210" s="171">
        <v>3472000</v>
      </c>
      <c r="AX210" s="74">
        <f t="shared" si="22"/>
        <v>11689100</v>
      </c>
      <c r="AY210" s="75">
        <f t="shared" si="23"/>
        <v>0.22900713008950538</v>
      </c>
      <c r="AZ210" s="76">
        <v>0.22900713008950538</v>
      </c>
      <c r="BA210" s="72" t="s">
        <v>73</v>
      </c>
      <c r="BB210" s="64" t="s">
        <v>1130</v>
      </c>
      <c r="BC210" s="67" t="s">
        <v>1727</v>
      </c>
      <c r="BD210" s="63" t="s">
        <v>65</v>
      </c>
      <c r="BE210" s="63" t="s">
        <v>65</v>
      </c>
    </row>
    <row r="211" spans="2:57" x14ac:dyDescent="0.25">
      <c r="B211" s="63">
        <v>2025</v>
      </c>
      <c r="C211" s="63">
        <v>891780111</v>
      </c>
      <c r="D211" s="63" t="s">
        <v>63</v>
      </c>
      <c r="E211" s="64" t="s">
        <v>1728</v>
      </c>
      <c r="F211" s="64" t="s">
        <v>1729</v>
      </c>
      <c r="G211" s="64">
        <v>0</v>
      </c>
      <c r="H211" s="64" t="s">
        <v>71</v>
      </c>
      <c r="I211" s="63" t="s">
        <v>64</v>
      </c>
      <c r="J211" s="65" t="s">
        <v>81</v>
      </c>
      <c r="K211" s="67" t="s">
        <v>1730</v>
      </c>
      <c r="L211" s="68">
        <v>21150000</v>
      </c>
      <c r="M211" s="63" t="s">
        <v>66</v>
      </c>
      <c r="N211" s="67" t="s">
        <v>1731</v>
      </c>
      <c r="O211" s="67">
        <v>1082990998</v>
      </c>
      <c r="P211" s="64">
        <v>28</v>
      </c>
      <c r="Q211" s="71">
        <v>45670</v>
      </c>
      <c r="R211" s="67">
        <v>5573604000</v>
      </c>
      <c r="S211" s="71">
        <v>45680</v>
      </c>
      <c r="T211" s="68">
        <v>21150000</v>
      </c>
      <c r="U211" s="64" t="s">
        <v>65</v>
      </c>
      <c r="V211" s="68">
        <v>57461216</v>
      </c>
      <c r="W211" s="107" t="s">
        <v>1726</v>
      </c>
      <c r="X211" s="69">
        <v>45680</v>
      </c>
      <c r="Y211" s="69">
        <v>45680</v>
      </c>
      <c r="Z211" s="69" t="s">
        <v>73</v>
      </c>
      <c r="AA211" s="69">
        <v>45808</v>
      </c>
      <c r="AB211" s="92">
        <f t="shared" si="18"/>
        <v>128</v>
      </c>
      <c r="AC211" s="64">
        <v>0</v>
      </c>
      <c r="AD211" s="64">
        <v>0</v>
      </c>
      <c r="AE211" s="64">
        <v>0</v>
      </c>
      <c r="AF211" s="70" t="s">
        <v>73</v>
      </c>
      <c r="AG211" s="92">
        <f t="shared" si="19"/>
        <v>0</v>
      </c>
      <c r="AH211" s="64">
        <v>0</v>
      </c>
      <c r="AI211" s="68">
        <v>0</v>
      </c>
      <c r="AJ211" s="64" t="s">
        <v>73</v>
      </c>
      <c r="AK211" s="71" t="s">
        <v>73</v>
      </c>
      <c r="AL211" s="64">
        <v>0</v>
      </c>
      <c r="AM211" s="71" t="s">
        <v>73</v>
      </c>
      <c r="AN211" s="71" t="s">
        <v>73</v>
      </c>
      <c r="AO211" s="71" t="s">
        <v>73</v>
      </c>
      <c r="AP211" s="92">
        <f t="shared" si="20"/>
        <v>0</v>
      </c>
      <c r="AQ211" s="92">
        <f t="shared" si="21"/>
        <v>21150000</v>
      </c>
      <c r="AR211" s="64" t="s">
        <v>65</v>
      </c>
      <c r="AS211" s="68">
        <v>21150000</v>
      </c>
      <c r="AT211" s="64" t="s">
        <v>215</v>
      </c>
      <c r="AU211" s="68">
        <v>0</v>
      </c>
      <c r="AV211" s="72" t="s">
        <v>73</v>
      </c>
      <c r="AW211" s="171">
        <v>4700000</v>
      </c>
      <c r="AX211" s="74">
        <f t="shared" si="22"/>
        <v>16450000</v>
      </c>
      <c r="AY211" s="75">
        <f t="shared" si="23"/>
        <v>0.22222222222222221</v>
      </c>
      <c r="AZ211" s="76">
        <v>0.22222222222222221</v>
      </c>
      <c r="BA211" s="72" t="s">
        <v>73</v>
      </c>
      <c r="BB211" s="64" t="s">
        <v>1130</v>
      </c>
      <c r="BC211" s="67" t="s">
        <v>1732</v>
      </c>
      <c r="BD211" s="63" t="s">
        <v>65</v>
      </c>
      <c r="BE211" s="63" t="s">
        <v>65</v>
      </c>
    </row>
    <row r="212" spans="2:57" x14ac:dyDescent="0.25">
      <c r="B212" s="63">
        <v>2025</v>
      </c>
      <c r="C212" s="63">
        <v>891780111</v>
      </c>
      <c r="D212" s="63" t="s">
        <v>63</v>
      </c>
      <c r="E212" s="64" t="s">
        <v>1733</v>
      </c>
      <c r="F212" s="64" t="s">
        <v>1734</v>
      </c>
      <c r="G212" s="64">
        <v>0</v>
      </c>
      <c r="H212" s="64" t="s">
        <v>71</v>
      </c>
      <c r="I212" s="63" t="s">
        <v>64</v>
      </c>
      <c r="J212" s="65" t="s">
        <v>81</v>
      </c>
      <c r="K212" s="67" t="s">
        <v>1735</v>
      </c>
      <c r="L212" s="68">
        <v>14202000</v>
      </c>
      <c r="M212" s="63" t="s">
        <v>66</v>
      </c>
      <c r="N212" s="67" t="s">
        <v>1736</v>
      </c>
      <c r="O212" s="67">
        <v>1048936224</v>
      </c>
      <c r="P212" s="64">
        <v>28</v>
      </c>
      <c r="Q212" s="71">
        <v>45670</v>
      </c>
      <c r="R212" s="67">
        <v>5573604000</v>
      </c>
      <c r="S212" s="71">
        <v>45680</v>
      </c>
      <c r="T212" s="68">
        <v>14202000</v>
      </c>
      <c r="U212" s="64" t="s">
        <v>65</v>
      </c>
      <c r="V212" s="68">
        <v>57464638</v>
      </c>
      <c r="W212" s="107" t="s">
        <v>1334</v>
      </c>
      <c r="X212" s="69">
        <v>45680</v>
      </c>
      <c r="Y212" s="69">
        <v>45680</v>
      </c>
      <c r="Z212" s="69" t="s">
        <v>73</v>
      </c>
      <c r="AA212" s="69">
        <v>45808</v>
      </c>
      <c r="AB212" s="92">
        <f t="shared" si="18"/>
        <v>128</v>
      </c>
      <c r="AC212" s="64">
        <v>0</v>
      </c>
      <c r="AD212" s="64">
        <v>0</v>
      </c>
      <c r="AE212" s="64">
        <v>0</v>
      </c>
      <c r="AF212" s="70" t="s">
        <v>73</v>
      </c>
      <c r="AG212" s="92">
        <f t="shared" si="19"/>
        <v>0</v>
      </c>
      <c r="AH212" s="64">
        <v>0</v>
      </c>
      <c r="AI212" s="68">
        <v>0</v>
      </c>
      <c r="AJ212" s="64" t="s">
        <v>73</v>
      </c>
      <c r="AK212" s="71" t="s">
        <v>73</v>
      </c>
      <c r="AL212" s="64">
        <v>0</v>
      </c>
      <c r="AM212" s="71" t="s">
        <v>73</v>
      </c>
      <c r="AN212" s="71" t="s">
        <v>73</v>
      </c>
      <c r="AO212" s="71" t="s">
        <v>73</v>
      </c>
      <c r="AP212" s="92">
        <f t="shared" si="20"/>
        <v>0</v>
      </c>
      <c r="AQ212" s="92">
        <f t="shared" si="21"/>
        <v>14202000</v>
      </c>
      <c r="AR212" s="64" t="s">
        <v>65</v>
      </c>
      <c r="AS212" s="68">
        <v>14202000</v>
      </c>
      <c r="AT212" s="64" t="s">
        <v>215</v>
      </c>
      <c r="AU212" s="68">
        <v>0</v>
      </c>
      <c r="AV212" s="72" t="s">
        <v>73</v>
      </c>
      <c r="AW212" s="171">
        <v>3156000</v>
      </c>
      <c r="AX212" s="74">
        <f t="shared" si="22"/>
        <v>11046000</v>
      </c>
      <c r="AY212" s="75">
        <f t="shared" si="23"/>
        <v>0.22222222222222221</v>
      </c>
      <c r="AZ212" s="76">
        <v>0.22222222222222221</v>
      </c>
      <c r="BA212" s="72" t="s">
        <v>73</v>
      </c>
      <c r="BB212" s="64" t="s">
        <v>1130</v>
      </c>
      <c r="BC212" s="67" t="s">
        <v>1737</v>
      </c>
      <c r="BD212" s="63" t="s">
        <v>65</v>
      </c>
      <c r="BE212" s="63" t="s">
        <v>65</v>
      </c>
    </row>
    <row r="213" spans="2:57" x14ac:dyDescent="0.25">
      <c r="B213" s="63">
        <v>2025</v>
      </c>
      <c r="C213" s="63">
        <v>891780111</v>
      </c>
      <c r="D213" s="63" t="s">
        <v>63</v>
      </c>
      <c r="E213" s="64" t="s">
        <v>1738</v>
      </c>
      <c r="F213" s="64" t="s">
        <v>1739</v>
      </c>
      <c r="G213" s="64">
        <v>0</v>
      </c>
      <c r="H213" s="64" t="s">
        <v>71</v>
      </c>
      <c r="I213" s="63" t="s">
        <v>64</v>
      </c>
      <c r="J213" s="65" t="s">
        <v>81</v>
      </c>
      <c r="K213" s="67" t="s">
        <v>1740</v>
      </c>
      <c r="L213" s="68">
        <v>15161100</v>
      </c>
      <c r="M213" s="63" t="s">
        <v>66</v>
      </c>
      <c r="N213" s="67" t="s">
        <v>1741</v>
      </c>
      <c r="O213" s="67">
        <v>57428847</v>
      </c>
      <c r="P213" s="64">
        <v>28</v>
      </c>
      <c r="Q213" s="71">
        <v>45670</v>
      </c>
      <c r="R213" s="67">
        <v>5573604000</v>
      </c>
      <c r="S213" s="71">
        <v>45680</v>
      </c>
      <c r="T213" s="68">
        <v>15161100</v>
      </c>
      <c r="U213" s="64" t="s">
        <v>65</v>
      </c>
      <c r="V213" s="68">
        <v>8742360</v>
      </c>
      <c r="W213" s="107" t="s">
        <v>1273</v>
      </c>
      <c r="X213" s="69">
        <v>45680</v>
      </c>
      <c r="Y213" s="69">
        <v>45680</v>
      </c>
      <c r="Z213" s="69" t="s">
        <v>73</v>
      </c>
      <c r="AA213" s="69">
        <v>45808</v>
      </c>
      <c r="AB213" s="92">
        <f t="shared" si="18"/>
        <v>128</v>
      </c>
      <c r="AC213" s="64">
        <v>0</v>
      </c>
      <c r="AD213" s="64">
        <v>0</v>
      </c>
      <c r="AE213" s="64">
        <v>0</v>
      </c>
      <c r="AF213" s="70" t="s">
        <v>73</v>
      </c>
      <c r="AG213" s="92">
        <f t="shared" si="19"/>
        <v>0</v>
      </c>
      <c r="AH213" s="64">
        <v>0</v>
      </c>
      <c r="AI213" s="68">
        <v>0</v>
      </c>
      <c r="AJ213" s="64" t="s">
        <v>73</v>
      </c>
      <c r="AK213" s="71" t="s">
        <v>73</v>
      </c>
      <c r="AL213" s="64">
        <v>0</v>
      </c>
      <c r="AM213" s="71" t="s">
        <v>73</v>
      </c>
      <c r="AN213" s="71" t="s">
        <v>73</v>
      </c>
      <c r="AO213" s="71" t="s">
        <v>73</v>
      </c>
      <c r="AP213" s="92">
        <f t="shared" si="20"/>
        <v>0</v>
      </c>
      <c r="AQ213" s="92">
        <f t="shared" si="21"/>
        <v>15161100</v>
      </c>
      <c r="AR213" s="64" t="s">
        <v>65</v>
      </c>
      <c r="AS213" s="68">
        <v>15161100</v>
      </c>
      <c r="AT213" s="64" t="s">
        <v>215</v>
      </c>
      <c r="AU213" s="68">
        <v>0</v>
      </c>
      <c r="AV213" s="72" t="s">
        <v>73</v>
      </c>
      <c r="AW213" s="171">
        <v>3472000</v>
      </c>
      <c r="AX213" s="74">
        <f t="shared" si="22"/>
        <v>11689100</v>
      </c>
      <c r="AY213" s="75">
        <f t="shared" si="23"/>
        <v>0.22900713008950538</v>
      </c>
      <c r="AZ213" s="76">
        <v>0.22900713008950538</v>
      </c>
      <c r="BA213" s="72" t="s">
        <v>73</v>
      </c>
      <c r="BB213" s="64" t="s">
        <v>1130</v>
      </c>
      <c r="BC213" s="67" t="s">
        <v>1742</v>
      </c>
      <c r="BD213" s="63" t="s">
        <v>65</v>
      </c>
      <c r="BE213" s="63" t="s">
        <v>65</v>
      </c>
    </row>
    <row r="214" spans="2:57" x14ac:dyDescent="0.25">
      <c r="B214" s="63">
        <v>2025</v>
      </c>
      <c r="C214" s="63">
        <v>891780111</v>
      </c>
      <c r="D214" s="63" t="s">
        <v>63</v>
      </c>
      <c r="E214" s="64" t="s">
        <v>1743</v>
      </c>
      <c r="F214" s="64" t="s">
        <v>1744</v>
      </c>
      <c r="G214" s="64">
        <v>0</v>
      </c>
      <c r="H214" s="64" t="s">
        <v>71</v>
      </c>
      <c r="I214" s="63" t="s">
        <v>64</v>
      </c>
      <c r="J214" s="65" t="s">
        <v>81</v>
      </c>
      <c r="K214" s="67" t="s">
        <v>1745</v>
      </c>
      <c r="L214" s="68">
        <v>12445000</v>
      </c>
      <c r="M214" s="63" t="s">
        <v>66</v>
      </c>
      <c r="N214" s="67" t="s">
        <v>1746</v>
      </c>
      <c r="O214" s="67">
        <v>1004371625</v>
      </c>
      <c r="P214" s="64">
        <v>28</v>
      </c>
      <c r="Q214" s="71">
        <v>45670</v>
      </c>
      <c r="R214" s="67">
        <v>5573604000</v>
      </c>
      <c r="S214" s="71">
        <v>45680</v>
      </c>
      <c r="T214" s="68">
        <v>12445000</v>
      </c>
      <c r="U214" s="64" t="s">
        <v>65</v>
      </c>
      <c r="V214" s="68">
        <v>21400608</v>
      </c>
      <c r="W214" s="107" t="s">
        <v>1468</v>
      </c>
      <c r="X214" s="69">
        <v>45680</v>
      </c>
      <c r="Y214" s="69">
        <v>45680</v>
      </c>
      <c r="Z214" s="69" t="s">
        <v>73</v>
      </c>
      <c r="AA214" s="69">
        <v>45808</v>
      </c>
      <c r="AB214" s="92">
        <f t="shared" si="18"/>
        <v>128</v>
      </c>
      <c r="AC214" s="64">
        <v>0</v>
      </c>
      <c r="AD214" s="64">
        <v>0</v>
      </c>
      <c r="AE214" s="64">
        <v>0</v>
      </c>
      <c r="AF214" s="70" t="s">
        <v>73</v>
      </c>
      <c r="AG214" s="92">
        <f t="shared" si="19"/>
        <v>0</v>
      </c>
      <c r="AH214" s="64">
        <v>0</v>
      </c>
      <c r="AI214" s="68">
        <v>0</v>
      </c>
      <c r="AJ214" s="64" t="s">
        <v>73</v>
      </c>
      <c r="AK214" s="71" t="s">
        <v>73</v>
      </c>
      <c r="AL214" s="64">
        <v>0</v>
      </c>
      <c r="AM214" s="71" t="s">
        <v>73</v>
      </c>
      <c r="AN214" s="71" t="s">
        <v>73</v>
      </c>
      <c r="AO214" s="71" t="s">
        <v>73</v>
      </c>
      <c r="AP214" s="92">
        <f t="shared" si="20"/>
        <v>0</v>
      </c>
      <c r="AQ214" s="92">
        <f t="shared" si="21"/>
        <v>12445000</v>
      </c>
      <c r="AR214" s="64" t="s">
        <v>65</v>
      </c>
      <c r="AS214" s="68">
        <v>12445000</v>
      </c>
      <c r="AT214" s="64" t="s">
        <v>215</v>
      </c>
      <c r="AU214" s="68">
        <v>0</v>
      </c>
      <c r="AV214" s="72" t="s">
        <v>73</v>
      </c>
      <c r="AW214" s="171">
        <v>2850000</v>
      </c>
      <c r="AX214" s="74">
        <f t="shared" si="22"/>
        <v>9595000</v>
      </c>
      <c r="AY214" s="75">
        <f t="shared" si="23"/>
        <v>0.22900763358778625</v>
      </c>
      <c r="AZ214" s="76">
        <v>0.22900763358778625</v>
      </c>
      <c r="BA214" s="72" t="s">
        <v>73</v>
      </c>
      <c r="BB214" s="64" t="s">
        <v>1130</v>
      </c>
      <c r="BC214" s="67" t="s">
        <v>1747</v>
      </c>
      <c r="BD214" s="63" t="s">
        <v>65</v>
      </c>
      <c r="BE214" s="63" t="s">
        <v>65</v>
      </c>
    </row>
    <row r="215" spans="2:57" x14ac:dyDescent="0.25">
      <c r="B215" s="63">
        <v>2025</v>
      </c>
      <c r="C215" s="63">
        <v>891780111</v>
      </c>
      <c r="D215" s="63" t="s">
        <v>63</v>
      </c>
      <c r="E215" s="64" t="s">
        <v>1748</v>
      </c>
      <c r="F215" s="64" t="s">
        <v>1749</v>
      </c>
      <c r="G215" s="64">
        <v>0</v>
      </c>
      <c r="H215" s="64" t="s">
        <v>71</v>
      </c>
      <c r="I215" s="63" t="s">
        <v>64</v>
      </c>
      <c r="J215" s="65" t="s">
        <v>81</v>
      </c>
      <c r="K215" s="67" t="s">
        <v>1750</v>
      </c>
      <c r="L215" s="68">
        <v>11571700</v>
      </c>
      <c r="M215" s="63" t="s">
        <v>66</v>
      </c>
      <c r="N215" s="67" t="s">
        <v>1751</v>
      </c>
      <c r="O215" s="67">
        <v>84456169</v>
      </c>
      <c r="P215" s="64">
        <v>27</v>
      </c>
      <c r="Q215" s="71">
        <v>45670</v>
      </c>
      <c r="R215" s="67">
        <v>2494141000</v>
      </c>
      <c r="S215" s="71">
        <v>45680</v>
      </c>
      <c r="T215" s="68">
        <v>11571700</v>
      </c>
      <c r="U215" s="64" t="s">
        <v>65</v>
      </c>
      <c r="V215" s="68">
        <v>8742360</v>
      </c>
      <c r="W215" s="107" t="s">
        <v>1273</v>
      </c>
      <c r="X215" s="69">
        <v>45680</v>
      </c>
      <c r="Y215" s="69">
        <v>45680</v>
      </c>
      <c r="Z215" s="69" t="s">
        <v>73</v>
      </c>
      <c r="AA215" s="69">
        <v>45808</v>
      </c>
      <c r="AB215" s="92">
        <f t="shared" si="18"/>
        <v>128</v>
      </c>
      <c r="AC215" s="64">
        <v>0</v>
      </c>
      <c r="AD215" s="64">
        <v>0</v>
      </c>
      <c r="AE215" s="64">
        <v>0</v>
      </c>
      <c r="AF215" s="70" t="s">
        <v>73</v>
      </c>
      <c r="AG215" s="92">
        <f t="shared" si="19"/>
        <v>0</v>
      </c>
      <c r="AH215" s="64">
        <v>0</v>
      </c>
      <c r="AI215" s="68">
        <v>0</v>
      </c>
      <c r="AJ215" s="64" t="s">
        <v>73</v>
      </c>
      <c r="AK215" s="71" t="s">
        <v>73</v>
      </c>
      <c r="AL215" s="64">
        <v>0</v>
      </c>
      <c r="AM215" s="71" t="s">
        <v>73</v>
      </c>
      <c r="AN215" s="71" t="s">
        <v>73</v>
      </c>
      <c r="AO215" s="71" t="s">
        <v>73</v>
      </c>
      <c r="AP215" s="92">
        <f t="shared" si="20"/>
        <v>0</v>
      </c>
      <c r="AQ215" s="92">
        <f t="shared" si="21"/>
        <v>11571700</v>
      </c>
      <c r="AR215" s="64" t="s">
        <v>65</v>
      </c>
      <c r="AS215" s="68">
        <v>11571700</v>
      </c>
      <c r="AT215" s="64" t="s">
        <v>215</v>
      </c>
      <c r="AU215" s="68">
        <v>0</v>
      </c>
      <c r="AV215" s="72" t="s">
        <v>73</v>
      </c>
      <c r="AW215" s="171">
        <v>2650000</v>
      </c>
      <c r="AX215" s="74">
        <f t="shared" si="22"/>
        <v>8921700</v>
      </c>
      <c r="AY215" s="75">
        <f t="shared" si="23"/>
        <v>0.22900697391048852</v>
      </c>
      <c r="AZ215" s="76">
        <v>0.22900697391048852</v>
      </c>
      <c r="BA215" s="72" t="s">
        <v>73</v>
      </c>
      <c r="BB215" s="64" t="s">
        <v>1130</v>
      </c>
      <c r="BC215" s="67" t="s">
        <v>1752</v>
      </c>
      <c r="BD215" s="63" t="s">
        <v>65</v>
      </c>
      <c r="BE215" s="63" t="s">
        <v>65</v>
      </c>
    </row>
    <row r="216" spans="2:57" x14ac:dyDescent="0.25">
      <c r="B216" s="63">
        <v>2025</v>
      </c>
      <c r="C216" s="63">
        <v>891780111</v>
      </c>
      <c r="D216" s="63" t="s">
        <v>63</v>
      </c>
      <c r="E216" s="64" t="s">
        <v>1753</v>
      </c>
      <c r="F216" s="64" t="s">
        <v>1754</v>
      </c>
      <c r="G216" s="64">
        <v>0</v>
      </c>
      <c r="H216" s="64" t="s">
        <v>71</v>
      </c>
      <c r="I216" s="63" t="s">
        <v>64</v>
      </c>
      <c r="J216" s="65" t="s">
        <v>81</v>
      </c>
      <c r="K216" s="67" t="s">
        <v>1755</v>
      </c>
      <c r="L216" s="68">
        <v>12825000</v>
      </c>
      <c r="M216" s="63" t="s">
        <v>66</v>
      </c>
      <c r="N216" s="67" t="s">
        <v>1756</v>
      </c>
      <c r="O216" s="67">
        <v>84455851</v>
      </c>
      <c r="P216" s="64">
        <v>28</v>
      </c>
      <c r="Q216" s="71">
        <v>45670</v>
      </c>
      <c r="R216" s="67">
        <v>5573604000</v>
      </c>
      <c r="S216" s="71">
        <v>45680</v>
      </c>
      <c r="T216" s="68">
        <v>12825000</v>
      </c>
      <c r="U216" s="64" t="s">
        <v>65</v>
      </c>
      <c r="V216" s="68">
        <v>57441846</v>
      </c>
      <c r="W216" s="107" t="s">
        <v>1188</v>
      </c>
      <c r="X216" s="69">
        <v>45680</v>
      </c>
      <c r="Y216" s="69">
        <v>45680</v>
      </c>
      <c r="Z216" s="69" t="s">
        <v>73</v>
      </c>
      <c r="AA216" s="69">
        <v>45808</v>
      </c>
      <c r="AB216" s="92">
        <f t="shared" si="18"/>
        <v>128</v>
      </c>
      <c r="AC216" s="64">
        <v>0</v>
      </c>
      <c r="AD216" s="64">
        <v>0</v>
      </c>
      <c r="AE216" s="64">
        <v>0</v>
      </c>
      <c r="AF216" s="70" t="s">
        <v>73</v>
      </c>
      <c r="AG216" s="92">
        <f t="shared" si="19"/>
        <v>0</v>
      </c>
      <c r="AH216" s="64">
        <v>0</v>
      </c>
      <c r="AI216" s="68">
        <v>0</v>
      </c>
      <c r="AJ216" s="64" t="s">
        <v>73</v>
      </c>
      <c r="AK216" s="71" t="s">
        <v>73</v>
      </c>
      <c r="AL216" s="64">
        <v>0</v>
      </c>
      <c r="AM216" s="71" t="s">
        <v>73</v>
      </c>
      <c r="AN216" s="71" t="s">
        <v>73</v>
      </c>
      <c r="AO216" s="71" t="s">
        <v>73</v>
      </c>
      <c r="AP216" s="92">
        <f t="shared" si="20"/>
        <v>0</v>
      </c>
      <c r="AQ216" s="92">
        <f t="shared" si="21"/>
        <v>12825000</v>
      </c>
      <c r="AR216" s="64" t="s">
        <v>65</v>
      </c>
      <c r="AS216" s="68">
        <v>12825000</v>
      </c>
      <c r="AT216" s="64" t="s">
        <v>215</v>
      </c>
      <c r="AU216" s="68">
        <v>0</v>
      </c>
      <c r="AV216" s="72" t="s">
        <v>73</v>
      </c>
      <c r="AW216" s="171">
        <v>2850000</v>
      </c>
      <c r="AX216" s="74">
        <f t="shared" si="22"/>
        <v>9975000</v>
      </c>
      <c r="AY216" s="75">
        <f t="shared" si="23"/>
        <v>0.22222222222222221</v>
      </c>
      <c r="AZ216" s="76">
        <v>0.22222222222222221</v>
      </c>
      <c r="BA216" s="72" t="s">
        <v>73</v>
      </c>
      <c r="BB216" s="64" t="s">
        <v>1130</v>
      </c>
      <c r="BC216" s="67" t="s">
        <v>1757</v>
      </c>
      <c r="BD216" s="63" t="s">
        <v>65</v>
      </c>
      <c r="BE216" s="63" t="s">
        <v>65</v>
      </c>
    </row>
    <row r="217" spans="2:57" x14ac:dyDescent="0.25">
      <c r="B217" s="63">
        <v>2025</v>
      </c>
      <c r="C217" s="63">
        <v>891780111</v>
      </c>
      <c r="D217" s="63" t="s">
        <v>63</v>
      </c>
      <c r="E217" s="64" t="s">
        <v>1758</v>
      </c>
      <c r="F217" s="64" t="s">
        <v>1759</v>
      </c>
      <c r="G217" s="64">
        <v>0</v>
      </c>
      <c r="H217" s="64" t="s">
        <v>71</v>
      </c>
      <c r="I217" s="63" t="s">
        <v>64</v>
      </c>
      <c r="J217" s="65" t="s">
        <v>81</v>
      </c>
      <c r="K217" s="67" t="s">
        <v>1760</v>
      </c>
      <c r="L217" s="68">
        <v>22706700</v>
      </c>
      <c r="M217" s="63" t="s">
        <v>66</v>
      </c>
      <c r="N217" s="67" t="s">
        <v>1761</v>
      </c>
      <c r="O217" s="67">
        <v>1082944226</v>
      </c>
      <c r="P217" s="64">
        <v>28</v>
      </c>
      <c r="Q217" s="71">
        <v>45670</v>
      </c>
      <c r="R217" s="67">
        <v>5573604000</v>
      </c>
      <c r="S217" s="71">
        <v>45680</v>
      </c>
      <c r="T217" s="68">
        <v>22706700</v>
      </c>
      <c r="U217" s="64" t="s">
        <v>65</v>
      </c>
      <c r="V217" s="68">
        <v>84452087</v>
      </c>
      <c r="W217" s="107" t="s">
        <v>733</v>
      </c>
      <c r="X217" s="69">
        <v>45680</v>
      </c>
      <c r="Y217" s="69">
        <v>45680</v>
      </c>
      <c r="Z217" s="69" t="s">
        <v>73</v>
      </c>
      <c r="AA217" s="69">
        <v>45808</v>
      </c>
      <c r="AB217" s="92">
        <f t="shared" si="18"/>
        <v>128</v>
      </c>
      <c r="AC217" s="64">
        <v>0</v>
      </c>
      <c r="AD217" s="64">
        <v>0</v>
      </c>
      <c r="AE217" s="64">
        <v>0</v>
      </c>
      <c r="AF217" s="70" t="s">
        <v>73</v>
      </c>
      <c r="AG217" s="92">
        <f t="shared" si="19"/>
        <v>0</v>
      </c>
      <c r="AH217" s="64">
        <v>0</v>
      </c>
      <c r="AI217" s="68">
        <v>0</v>
      </c>
      <c r="AJ217" s="64" t="s">
        <v>73</v>
      </c>
      <c r="AK217" s="71" t="s">
        <v>73</v>
      </c>
      <c r="AL217" s="64">
        <v>0</v>
      </c>
      <c r="AM217" s="71" t="s">
        <v>73</v>
      </c>
      <c r="AN217" s="71" t="s">
        <v>73</v>
      </c>
      <c r="AO217" s="71" t="s">
        <v>73</v>
      </c>
      <c r="AP217" s="92">
        <f t="shared" si="20"/>
        <v>0</v>
      </c>
      <c r="AQ217" s="92">
        <f t="shared" si="21"/>
        <v>22706700</v>
      </c>
      <c r="AR217" s="64" t="s">
        <v>65</v>
      </c>
      <c r="AS217" s="68">
        <v>22706700</v>
      </c>
      <c r="AT217" s="64" t="s">
        <v>215</v>
      </c>
      <c r="AU217" s="68">
        <v>0</v>
      </c>
      <c r="AV217" s="72" t="s">
        <v>73</v>
      </c>
      <c r="AW217" s="171">
        <v>5200000</v>
      </c>
      <c r="AX217" s="74">
        <f t="shared" si="22"/>
        <v>17506700</v>
      </c>
      <c r="AY217" s="75">
        <f t="shared" si="23"/>
        <v>0.22900729740561157</v>
      </c>
      <c r="AZ217" s="76">
        <v>0.22900729740561157</v>
      </c>
      <c r="BA217" s="72" t="s">
        <v>73</v>
      </c>
      <c r="BB217" s="64" t="s">
        <v>1130</v>
      </c>
      <c r="BC217" s="67" t="s">
        <v>1762</v>
      </c>
      <c r="BD217" s="63" t="s">
        <v>65</v>
      </c>
      <c r="BE217" s="63" t="s">
        <v>65</v>
      </c>
    </row>
    <row r="218" spans="2:57" x14ac:dyDescent="0.25">
      <c r="B218" s="63">
        <v>2025</v>
      </c>
      <c r="C218" s="63">
        <v>891780111</v>
      </c>
      <c r="D218" s="63" t="s">
        <v>63</v>
      </c>
      <c r="E218" s="64" t="s">
        <v>1763</v>
      </c>
      <c r="F218" s="64" t="s">
        <v>1764</v>
      </c>
      <c r="G218" s="64">
        <v>0</v>
      </c>
      <c r="H218" s="64" t="s">
        <v>71</v>
      </c>
      <c r="I218" s="63" t="s">
        <v>64</v>
      </c>
      <c r="J218" s="65" t="s">
        <v>81</v>
      </c>
      <c r="K218" s="67" t="s">
        <v>1765</v>
      </c>
      <c r="L218" s="68">
        <v>15161100</v>
      </c>
      <c r="M218" s="63" t="s">
        <v>66</v>
      </c>
      <c r="N218" s="67" t="s">
        <v>1766</v>
      </c>
      <c r="O218" s="67">
        <v>1081826881</v>
      </c>
      <c r="P218" s="64">
        <v>28</v>
      </c>
      <c r="Q218" s="71">
        <v>45670</v>
      </c>
      <c r="R218" s="67">
        <v>5573604000</v>
      </c>
      <c r="S218" s="71">
        <v>45680</v>
      </c>
      <c r="T218" s="68">
        <v>15161100</v>
      </c>
      <c r="U218" s="64" t="s">
        <v>65</v>
      </c>
      <c r="V218" s="68">
        <v>1192791759</v>
      </c>
      <c r="W218" s="107" t="s">
        <v>394</v>
      </c>
      <c r="X218" s="69">
        <v>45680</v>
      </c>
      <c r="Y218" s="69">
        <v>45680</v>
      </c>
      <c r="Z218" s="69" t="s">
        <v>73</v>
      </c>
      <c r="AA218" s="69">
        <v>45808</v>
      </c>
      <c r="AB218" s="92">
        <f t="shared" si="18"/>
        <v>128</v>
      </c>
      <c r="AC218" s="64">
        <v>0</v>
      </c>
      <c r="AD218" s="64">
        <v>0</v>
      </c>
      <c r="AE218" s="64">
        <v>0</v>
      </c>
      <c r="AF218" s="70" t="s">
        <v>73</v>
      </c>
      <c r="AG218" s="92">
        <f t="shared" si="19"/>
        <v>0</v>
      </c>
      <c r="AH218" s="64">
        <v>0</v>
      </c>
      <c r="AI218" s="68">
        <v>0</v>
      </c>
      <c r="AJ218" s="64" t="s">
        <v>73</v>
      </c>
      <c r="AK218" s="71" t="s">
        <v>73</v>
      </c>
      <c r="AL218" s="64">
        <v>0</v>
      </c>
      <c r="AM218" s="71" t="s">
        <v>73</v>
      </c>
      <c r="AN218" s="71" t="s">
        <v>73</v>
      </c>
      <c r="AO218" s="71" t="s">
        <v>73</v>
      </c>
      <c r="AP218" s="92">
        <f t="shared" si="20"/>
        <v>0</v>
      </c>
      <c r="AQ218" s="92">
        <f t="shared" si="21"/>
        <v>15161100</v>
      </c>
      <c r="AR218" s="64" t="s">
        <v>65</v>
      </c>
      <c r="AS218" s="68">
        <v>15161100</v>
      </c>
      <c r="AT218" s="64" t="s">
        <v>215</v>
      </c>
      <c r="AU218" s="68">
        <v>0</v>
      </c>
      <c r="AV218" s="72" t="s">
        <v>73</v>
      </c>
      <c r="AW218" s="171">
        <v>3472000</v>
      </c>
      <c r="AX218" s="74">
        <f t="shared" si="22"/>
        <v>11689100</v>
      </c>
      <c r="AY218" s="75">
        <f t="shared" si="23"/>
        <v>0.22900713008950538</v>
      </c>
      <c r="AZ218" s="76">
        <v>0.22900713008950538</v>
      </c>
      <c r="BA218" s="72" t="s">
        <v>73</v>
      </c>
      <c r="BB218" s="64" t="s">
        <v>1130</v>
      </c>
      <c r="BC218" s="67" t="s">
        <v>1767</v>
      </c>
      <c r="BD218" s="63" t="s">
        <v>65</v>
      </c>
      <c r="BE218" s="63" t="s">
        <v>65</v>
      </c>
    </row>
    <row r="219" spans="2:57" x14ac:dyDescent="0.25">
      <c r="B219" s="63">
        <v>2025</v>
      </c>
      <c r="C219" s="63">
        <v>891780111</v>
      </c>
      <c r="D219" s="63" t="s">
        <v>63</v>
      </c>
      <c r="E219" s="64" t="s">
        <v>1768</v>
      </c>
      <c r="F219" s="64" t="s">
        <v>1769</v>
      </c>
      <c r="G219" s="64">
        <v>0</v>
      </c>
      <c r="H219" s="64" t="s">
        <v>71</v>
      </c>
      <c r="I219" s="63" t="s">
        <v>64</v>
      </c>
      <c r="J219" s="65" t="s">
        <v>81</v>
      </c>
      <c r="K219" s="67" t="s">
        <v>1230</v>
      </c>
      <c r="L219" s="68">
        <v>15739800</v>
      </c>
      <c r="M219" s="63" t="s">
        <v>66</v>
      </c>
      <c r="N219" s="67" t="s">
        <v>1770</v>
      </c>
      <c r="O219" s="67">
        <v>1082941715</v>
      </c>
      <c r="P219" s="64">
        <v>28</v>
      </c>
      <c r="Q219" s="71">
        <v>45670</v>
      </c>
      <c r="R219" s="67">
        <v>5573604000</v>
      </c>
      <c r="S219" s="71">
        <v>45680</v>
      </c>
      <c r="T219" s="68">
        <v>15739800</v>
      </c>
      <c r="U219" s="64" t="s">
        <v>65</v>
      </c>
      <c r="V219" s="68">
        <v>85465146</v>
      </c>
      <c r="W219" s="107" t="s">
        <v>1173</v>
      </c>
      <c r="X219" s="69">
        <v>45680</v>
      </c>
      <c r="Y219" s="69">
        <v>45680</v>
      </c>
      <c r="Z219" s="69" t="s">
        <v>73</v>
      </c>
      <c r="AA219" s="69">
        <v>45808</v>
      </c>
      <c r="AB219" s="92">
        <f t="shared" si="18"/>
        <v>128</v>
      </c>
      <c r="AC219" s="64">
        <v>0</v>
      </c>
      <c r="AD219" s="64">
        <v>0</v>
      </c>
      <c r="AE219" s="64">
        <v>0</v>
      </c>
      <c r="AF219" s="70" t="s">
        <v>73</v>
      </c>
      <c r="AG219" s="92">
        <f t="shared" si="19"/>
        <v>0</v>
      </c>
      <c r="AH219" s="64">
        <v>0</v>
      </c>
      <c r="AI219" s="68">
        <v>0</v>
      </c>
      <c r="AJ219" s="64" t="s">
        <v>73</v>
      </c>
      <c r="AK219" s="71" t="s">
        <v>73</v>
      </c>
      <c r="AL219" s="64">
        <v>0</v>
      </c>
      <c r="AM219" s="71" t="s">
        <v>73</v>
      </c>
      <c r="AN219" s="71" t="s">
        <v>73</v>
      </c>
      <c r="AO219" s="71" t="s">
        <v>73</v>
      </c>
      <c r="AP219" s="92">
        <f t="shared" si="20"/>
        <v>0</v>
      </c>
      <c r="AQ219" s="92">
        <f t="shared" si="21"/>
        <v>15739800</v>
      </c>
      <c r="AR219" s="64" t="s">
        <v>65</v>
      </c>
      <c r="AS219" s="68">
        <v>15739800</v>
      </c>
      <c r="AT219" s="64" t="s">
        <v>215</v>
      </c>
      <c r="AU219" s="68">
        <v>0</v>
      </c>
      <c r="AV219" s="72" t="s">
        <v>73</v>
      </c>
      <c r="AW219" s="171">
        <v>3472000</v>
      </c>
      <c r="AX219" s="74">
        <f t="shared" si="22"/>
        <v>12267800</v>
      </c>
      <c r="AY219" s="75">
        <f t="shared" si="23"/>
        <v>0.2205873009822234</v>
      </c>
      <c r="AZ219" s="76">
        <v>0.2205873009822234</v>
      </c>
      <c r="BA219" s="72" t="s">
        <v>73</v>
      </c>
      <c r="BB219" s="64" t="s">
        <v>1130</v>
      </c>
      <c r="BC219" s="67" t="s">
        <v>1771</v>
      </c>
      <c r="BD219" s="63" t="s">
        <v>65</v>
      </c>
      <c r="BE219" s="63" t="s">
        <v>65</v>
      </c>
    </row>
    <row r="220" spans="2:57" x14ac:dyDescent="0.25">
      <c r="B220" s="63">
        <v>2025</v>
      </c>
      <c r="C220" s="63">
        <v>891780111</v>
      </c>
      <c r="D220" s="63" t="s">
        <v>63</v>
      </c>
      <c r="E220" s="64" t="s">
        <v>1772</v>
      </c>
      <c r="F220" s="64" t="s">
        <v>1773</v>
      </c>
      <c r="G220" s="64">
        <v>0</v>
      </c>
      <c r="H220" s="64" t="s">
        <v>71</v>
      </c>
      <c r="I220" s="63" t="s">
        <v>64</v>
      </c>
      <c r="J220" s="65" t="s">
        <v>81</v>
      </c>
      <c r="K220" s="67" t="s">
        <v>1774</v>
      </c>
      <c r="L220" s="68">
        <v>15161100</v>
      </c>
      <c r="M220" s="63" t="s">
        <v>66</v>
      </c>
      <c r="N220" s="67" t="s">
        <v>1775</v>
      </c>
      <c r="O220" s="67">
        <v>1082866445</v>
      </c>
      <c r="P220" s="64">
        <v>28</v>
      </c>
      <c r="Q220" s="71">
        <v>45670</v>
      </c>
      <c r="R220" s="67">
        <v>5573604000</v>
      </c>
      <c r="S220" s="71">
        <v>45680</v>
      </c>
      <c r="T220" s="68">
        <v>15161100</v>
      </c>
      <c r="U220" s="64" t="s">
        <v>65</v>
      </c>
      <c r="V220" s="68">
        <v>8742360</v>
      </c>
      <c r="W220" s="107" t="s">
        <v>1273</v>
      </c>
      <c r="X220" s="69">
        <v>45680</v>
      </c>
      <c r="Y220" s="69">
        <v>45680</v>
      </c>
      <c r="Z220" s="69" t="s">
        <v>73</v>
      </c>
      <c r="AA220" s="69">
        <v>45808</v>
      </c>
      <c r="AB220" s="92">
        <f t="shared" si="18"/>
        <v>128</v>
      </c>
      <c r="AC220" s="64">
        <v>0</v>
      </c>
      <c r="AD220" s="64">
        <v>0</v>
      </c>
      <c r="AE220" s="64">
        <v>0</v>
      </c>
      <c r="AF220" s="70" t="s">
        <v>73</v>
      </c>
      <c r="AG220" s="92">
        <f t="shared" si="19"/>
        <v>0</v>
      </c>
      <c r="AH220" s="64">
        <v>0</v>
      </c>
      <c r="AI220" s="68">
        <v>0</v>
      </c>
      <c r="AJ220" s="64" t="s">
        <v>73</v>
      </c>
      <c r="AK220" s="71" t="s">
        <v>73</v>
      </c>
      <c r="AL220" s="64">
        <v>0</v>
      </c>
      <c r="AM220" s="71" t="s">
        <v>73</v>
      </c>
      <c r="AN220" s="71" t="s">
        <v>73</v>
      </c>
      <c r="AO220" s="71" t="s">
        <v>73</v>
      </c>
      <c r="AP220" s="92">
        <f t="shared" si="20"/>
        <v>0</v>
      </c>
      <c r="AQ220" s="92">
        <f t="shared" si="21"/>
        <v>15161100</v>
      </c>
      <c r="AR220" s="64" t="s">
        <v>65</v>
      </c>
      <c r="AS220" s="68">
        <v>15161100</v>
      </c>
      <c r="AT220" s="64" t="s">
        <v>215</v>
      </c>
      <c r="AU220" s="68">
        <v>0</v>
      </c>
      <c r="AV220" s="72" t="s">
        <v>73</v>
      </c>
      <c r="AW220" s="171">
        <v>3472000</v>
      </c>
      <c r="AX220" s="74">
        <f t="shared" si="22"/>
        <v>11689100</v>
      </c>
      <c r="AY220" s="75">
        <f t="shared" si="23"/>
        <v>0.22900713008950538</v>
      </c>
      <c r="AZ220" s="76">
        <v>0.22900713008950538</v>
      </c>
      <c r="BA220" s="72" t="s">
        <v>73</v>
      </c>
      <c r="BB220" s="64" t="s">
        <v>1130</v>
      </c>
      <c r="BC220" s="67" t="s">
        <v>1776</v>
      </c>
      <c r="BD220" s="63" t="s">
        <v>65</v>
      </c>
      <c r="BE220" s="63" t="s">
        <v>65</v>
      </c>
    </row>
    <row r="221" spans="2:57" x14ac:dyDescent="0.25">
      <c r="B221" s="63">
        <v>2025</v>
      </c>
      <c r="C221" s="63">
        <v>891780111</v>
      </c>
      <c r="D221" s="63" t="s">
        <v>63</v>
      </c>
      <c r="E221" s="64" t="s">
        <v>1777</v>
      </c>
      <c r="F221" s="64" t="s">
        <v>1778</v>
      </c>
      <c r="G221" s="64">
        <v>0</v>
      </c>
      <c r="H221" s="64" t="s">
        <v>71</v>
      </c>
      <c r="I221" s="63" t="s">
        <v>64</v>
      </c>
      <c r="J221" s="65" t="s">
        <v>81</v>
      </c>
      <c r="K221" s="67" t="s">
        <v>1779</v>
      </c>
      <c r="L221" s="68">
        <v>15161100</v>
      </c>
      <c r="M221" s="63" t="s">
        <v>66</v>
      </c>
      <c r="N221" s="67" t="s">
        <v>1780</v>
      </c>
      <c r="O221" s="67">
        <v>32896015</v>
      </c>
      <c r="P221" s="64">
        <v>28</v>
      </c>
      <c r="Q221" s="71">
        <v>45670</v>
      </c>
      <c r="R221" s="67">
        <v>5573604000</v>
      </c>
      <c r="S221" s="71">
        <v>45680</v>
      </c>
      <c r="T221" s="68">
        <v>15161100</v>
      </c>
      <c r="U221" s="64" t="s">
        <v>65</v>
      </c>
      <c r="V221" s="68">
        <v>8742360</v>
      </c>
      <c r="W221" s="107" t="s">
        <v>1273</v>
      </c>
      <c r="X221" s="69">
        <v>45680</v>
      </c>
      <c r="Y221" s="69">
        <v>45680</v>
      </c>
      <c r="Z221" s="69" t="s">
        <v>73</v>
      </c>
      <c r="AA221" s="69">
        <v>45808</v>
      </c>
      <c r="AB221" s="92">
        <f t="shared" si="18"/>
        <v>128</v>
      </c>
      <c r="AC221" s="64">
        <v>0</v>
      </c>
      <c r="AD221" s="64">
        <v>0</v>
      </c>
      <c r="AE221" s="64">
        <v>0</v>
      </c>
      <c r="AF221" s="70" t="s">
        <v>73</v>
      </c>
      <c r="AG221" s="92">
        <f t="shared" si="19"/>
        <v>0</v>
      </c>
      <c r="AH221" s="64">
        <v>0</v>
      </c>
      <c r="AI221" s="68">
        <v>0</v>
      </c>
      <c r="AJ221" s="64" t="s">
        <v>73</v>
      </c>
      <c r="AK221" s="71" t="s">
        <v>73</v>
      </c>
      <c r="AL221" s="64">
        <v>0</v>
      </c>
      <c r="AM221" s="71" t="s">
        <v>73</v>
      </c>
      <c r="AN221" s="71" t="s">
        <v>73</v>
      </c>
      <c r="AO221" s="71" t="s">
        <v>73</v>
      </c>
      <c r="AP221" s="92">
        <f t="shared" si="20"/>
        <v>0</v>
      </c>
      <c r="AQ221" s="92">
        <f t="shared" si="21"/>
        <v>15161100</v>
      </c>
      <c r="AR221" s="64" t="s">
        <v>65</v>
      </c>
      <c r="AS221" s="68">
        <v>15161100</v>
      </c>
      <c r="AT221" s="64" t="s">
        <v>215</v>
      </c>
      <c r="AU221" s="68">
        <v>0</v>
      </c>
      <c r="AV221" s="72" t="s">
        <v>73</v>
      </c>
      <c r="AW221" s="171">
        <v>3472000</v>
      </c>
      <c r="AX221" s="74">
        <f t="shared" si="22"/>
        <v>11689100</v>
      </c>
      <c r="AY221" s="75">
        <f t="shared" si="23"/>
        <v>0.22900713008950538</v>
      </c>
      <c r="AZ221" s="76">
        <v>0.22900713008950538</v>
      </c>
      <c r="BA221" s="72" t="s">
        <v>73</v>
      </c>
      <c r="BB221" s="64" t="s">
        <v>1130</v>
      </c>
      <c r="BC221" s="67" t="s">
        <v>1781</v>
      </c>
      <c r="BD221" s="63" t="s">
        <v>65</v>
      </c>
      <c r="BE221" s="63" t="s">
        <v>65</v>
      </c>
    </row>
    <row r="222" spans="2:57" x14ac:dyDescent="0.25">
      <c r="B222" s="63">
        <v>2025</v>
      </c>
      <c r="C222" s="63">
        <v>891780111</v>
      </c>
      <c r="D222" s="63" t="s">
        <v>63</v>
      </c>
      <c r="E222" s="64" t="s">
        <v>1782</v>
      </c>
      <c r="F222" s="64" t="s">
        <v>1783</v>
      </c>
      <c r="G222" s="64">
        <v>0</v>
      </c>
      <c r="H222" s="64" t="s">
        <v>71</v>
      </c>
      <c r="I222" s="63" t="s">
        <v>64</v>
      </c>
      <c r="J222" s="65" t="s">
        <v>81</v>
      </c>
      <c r="K222" s="67" t="s">
        <v>1784</v>
      </c>
      <c r="L222" s="68">
        <v>11571700</v>
      </c>
      <c r="M222" s="63" t="s">
        <v>66</v>
      </c>
      <c r="N222" s="67" t="s">
        <v>1785</v>
      </c>
      <c r="O222" s="67">
        <v>36719808</v>
      </c>
      <c r="P222" s="64">
        <v>27</v>
      </c>
      <c r="Q222" s="71">
        <v>45670</v>
      </c>
      <c r="R222" s="67">
        <v>2494141000</v>
      </c>
      <c r="S222" s="71">
        <v>45680</v>
      </c>
      <c r="T222" s="68">
        <v>11571700</v>
      </c>
      <c r="U222" s="64" t="s">
        <v>65</v>
      </c>
      <c r="V222" s="68">
        <v>8742360</v>
      </c>
      <c r="W222" s="107" t="s">
        <v>1273</v>
      </c>
      <c r="X222" s="69">
        <v>45680</v>
      </c>
      <c r="Y222" s="69">
        <v>45680</v>
      </c>
      <c r="Z222" s="69" t="s">
        <v>73</v>
      </c>
      <c r="AA222" s="69">
        <v>45808</v>
      </c>
      <c r="AB222" s="92">
        <f t="shared" si="18"/>
        <v>128</v>
      </c>
      <c r="AC222" s="64">
        <v>0</v>
      </c>
      <c r="AD222" s="64">
        <v>0</v>
      </c>
      <c r="AE222" s="64">
        <v>0</v>
      </c>
      <c r="AF222" s="70" t="s">
        <v>73</v>
      </c>
      <c r="AG222" s="92">
        <f t="shared" si="19"/>
        <v>0</v>
      </c>
      <c r="AH222" s="64">
        <v>0</v>
      </c>
      <c r="AI222" s="68">
        <v>0</v>
      </c>
      <c r="AJ222" s="64" t="s">
        <v>73</v>
      </c>
      <c r="AK222" s="71" t="s">
        <v>73</v>
      </c>
      <c r="AL222" s="64">
        <v>0</v>
      </c>
      <c r="AM222" s="71" t="s">
        <v>73</v>
      </c>
      <c r="AN222" s="71" t="s">
        <v>73</v>
      </c>
      <c r="AO222" s="71" t="s">
        <v>73</v>
      </c>
      <c r="AP222" s="92">
        <f t="shared" si="20"/>
        <v>0</v>
      </c>
      <c r="AQ222" s="92">
        <f t="shared" si="21"/>
        <v>11571700</v>
      </c>
      <c r="AR222" s="64" t="s">
        <v>65</v>
      </c>
      <c r="AS222" s="68">
        <v>11571700</v>
      </c>
      <c r="AT222" s="64" t="s">
        <v>215</v>
      </c>
      <c r="AU222" s="68">
        <v>0</v>
      </c>
      <c r="AV222" s="72" t="s">
        <v>73</v>
      </c>
      <c r="AW222" s="171">
        <v>2650000</v>
      </c>
      <c r="AX222" s="74">
        <f t="shared" si="22"/>
        <v>8921700</v>
      </c>
      <c r="AY222" s="75">
        <f t="shared" si="23"/>
        <v>0.22900697391048852</v>
      </c>
      <c r="AZ222" s="76">
        <v>0.22900697391048852</v>
      </c>
      <c r="BA222" s="72" t="s">
        <v>73</v>
      </c>
      <c r="BB222" s="64" t="s">
        <v>1130</v>
      </c>
      <c r="BC222" s="67" t="s">
        <v>1786</v>
      </c>
      <c r="BD222" s="63" t="s">
        <v>65</v>
      </c>
      <c r="BE222" s="63" t="s">
        <v>65</v>
      </c>
    </row>
    <row r="223" spans="2:57" x14ac:dyDescent="0.25">
      <c r="B223" s="63">
        <v>2025</v>
      </c>
      <c r="C223" s="63">
        <v>891780111</v>
      </c>
      <c r="D223" s="63" t="s">
        <v>63</v>
      </c>
      <c r="E223" s="64" t="s">
        <v>1787</v>
      </c>
      <c r="F223" s="64" t="s">
        <v>1788</v>
      </c>
      <c r="G223" s="64">
        <v>0</v>
      </c>
      <c r="H223" s="64" t="s">
        <v>71</v>
      </c>
      <c r="I223" s="63" t="s">
        <v>64</v>
      </c>
      <c r="J223" s="65" t="s">
        <v>81</v>
      </c>
      <c r="K223" s="67" t="s">
        <v>1338</v>
      </c>
      <c r="L223" s="68">
        <v>9825000</v>
      </c>
      <c r="M223" s="63" t="s">
        <v>66</v>
      </c>
      <c r="N223" s="67" t="s">
        <v>1789</v>
      </c>
      <c r="O223" s="67">
        <v>1082889011</v>
      </c>
      <c r="P223" s="64">
        <v>27</v>
      </c>
      <c r="Q223" s="71">
        <v>45670</v>
      </c>
      <c r="R223" s="67">
        <v>2494141000</v>
      </c>
      <c r="S223" s="71">
        <v>45681</v>
      </c>
      <c r="T223" s="68">
        <v>9825000</v>
      </c>
      <c r="U223" s="64" t="s">
        <v>65</v>
      </c>
      <c r="V223" s="68">
        <v>8742360</v>
      </c>
      <c r="W223" s="107" t="s">
        <v>1273</v>
      </c>
      <c r="X223" s="69">
        <v>45681</v>
      </c>
      <c r="Y223" s="69">
        <v>45681</v>
      </c>
      <c r="Z223" s="69" t="s">
        <v>73</v>
      </c>
      <c r="AA223" s="69">
        <v>45808</v>
      </c>
      <c r="AB223" s="92">
        <f t="shared" si="18"/>
        <v>127</v>
      </c>
      <c r="AC223" s="64">
        <v>0</v>
      </c>
      <c r="AD223" s="64">
        <v>0</v>
      </c>
      <c r="AE223" s="64">
        <v>0</v>
      </c>
      <c r="AF223" s="70" t="s">
        <v>73</v>
      </c>
      <c r="AG223" s="92">
        <f t="shared" si="19"/>
        <v>0</v>
      </c>
      <c r="AH223" s="64">
        <v>0</v>
      </c>
      <c r="AI223" s="68">
        <v>0</v>
      </c>
      <c r="AJ223" s="64" t="s">
        <v>73</v>
      </c>
      <c r="AK223" s="71" t="s">
        <v>73</v>
      </c>
      <c r="AL223" s="64">
        <v>0</v>
      </c>
      <c r="AM223" s="71" t="s">
        <v>73</v>
      </c>
      <c r="AN223" s="71" t="s">
        <v>73</v>
      </c>
      <c r="AO223" s="71" t="s">
        <v>73</v>
      </c>
      <c r="AP223" s="92">
        <f t="shared" si="20"/>
        <v>0</v>
      </c>
      <c r="AQ223" s="92">
        <f t="shared" si="21"/>
        <v>9825000</v>
      </c>
      <c r="AR223" s="64" t="s">
        <v>65</v>
      </c>
      <c r="AS223" s="68">
        <v>9825000</v>
      </c>
      <c r="AT223" s="64" t="s">
        <v>215</v>
      </c>
      <c r="AU223" s="68">
        <v>0</v>
      </c>
      <c r="AV223" s="72" t="s">
        <v>73</v>
      </c>
      <c r="AW223" s="171">
        <v>2250000</v>
      </c>
      <c r="AX223" s="74">
        <f t="shared" si="22"/>
        <v>7575000</v>
      </c>
      <c r="AY223" s="75">
        <f t="shared" si="23"/>
        <v>0.22900763358778625</v>
      </c>
      <c r="AZ223" s="76">
        <v>0.22900763358778625</v>
      </c>
      <c r="BA223" s="72" t="s">
        <v>73</v>
      </c>
      <c r="BB223" s="64" t="s">
        <v>1130</v>
      </c>
      <c r="BC223" s="67" t="s">
        <v>1790</v>
      </c>
      <c r="BD223" s="63" t="s">
        <v>65</v>
      </c>
      <c r="BE223" s="63" t="s">
        <v>65</v>
      </c>
    </row>
    <row r="224" spans="2:57" x14ac:dyDescent="0.25">
      <c r="B224" s="63">
        <v>2025</v>
      </c>
      <c r="C224" s="63">
        <v>891780111</v>
      </c>
      <c r="D224" s="63" t="s">
        <v>63</v>
      </c>
      <c r="E224" s="64" t="s">
        <v>1791</v>
      </c>
      <c r="F224" s="64" t="s">
        <v>1792</v>
      </c>
      <c r="G224" s="64">
        <v>0</v>
      </c>
      <c r="H224" s="64" t="s">
        <v>71</v>
      </c>
      <c r="I224" s="63" t="s">
        <v>64</v>
      </c>
      <c r="J224" s="65" t="s">
        <v>81</v>
      </c>
      <c r="K224" s="67" t="s">
        <v>1338</v>
      </c>
      <c r="L224" s="68">
        <v>9825000</v>
      </c>
      <c r="M224" s="63" t="s">
        <v>66</v>
      </c>
      <c r="N224" s="67" t="s">
        <v>1793</v>
      </c>
      <c r="O224" s="67">
        <v>57430388</v>
      </c>
      <c r="P224" s="64">
        <v>27</v>
      </c>
      <c r="Q224" s="71">
        <v>45670</v>
      </c>
      <c r="R224" s="67">
        <v>2494141000</v>
      </c>
      <c r="S224" s="71">
        <v>45681</v>
      </c>
      <c r="T224" s="68">
        <v>9825000</v>
      </c>
      <c r="U224" s="64" t="s">
        <v>65</v>
      </c>
      <c r="V224" s="68">
        <v>8742360</v>
      </c>
      <c r="W224" s="107" t="s">
        <v>1273</v>
      </c>
      <c r="X224" s="69">
        <v>45681</v>
      </c>
      <c r="Y224" s="69">
        <v>45681</v>
      </c>
      <c r="Z224" s="69" t="s">
        <v>73</v>
      </c>
      <c r="AA224" s="69">
        <v>45808</v>
      </c>
      <c r="AB224" s="92">
        <f t="shared" si="18"/>
        <v>127</v>
      </c>
      <c r="AC224" s="64">
        <v>0</v>
      </c>
      <c r="AD224" s="64">
        <v>0</v>
      </c>
      <c r="AE224" s="64">
        <v>0</v>
      </c>
      <c r="AF224" s="70" t="s">
        <v>73</v>
      </c>
      <c r="AG224" s="92">
        <f t="shared" si="19"/>
        <v>0</v>
      </c>
      <c r="AH224" s="64">
        <v>0</v>
      </c>
      <c r="AI224" s="68">
        <v>0</v>
      </c>
      <c r="AJ224" s="64" t="s">
        <v>73</v>
      </c>
      <c r="AK224" s="71" t="s">
        <v>73</v>
      </c>
      <c r="AL224" s="64">
        <v>0</v>
      </c>
      <c r="AM224" s="71" t="s">
        <v>73</v>
      </c>
      <c r="AN224" s="71" t="s">
        <v>73</v>
      </c>
      <c r="AO224" s="71" t="s">
        <v>73</v>
      </c>
      <c r="AP224" s="92">
        <f t="shared" si="20"/>
        <v>0</v>
      </c>
      <c r="AQ224" s="92">
        <f t="shared" si="21"/>
        <v>9825000</v>
      </c>
      <c r="AR224" s="64" t="s">
        <v>65</v>
      </c>
      <c r="AS224" s="68">
        <v>9825000</v>
      </c>
      <c r="AT224" s="64" t="s">
        <v>215</v>
      </c>
      <c r="AU224" s="68">
        <v>0</v>
      </c>
      <c r="AV224" s="72" t="s">
        <v>73</v>
      </c>
      <c r="AW224" s="171">
        <v>2250000</v>
      </c>
      <c r="AX224" s="74">
        <f t="shared" si="22"/>
        <v>7575000</v>
      </c>
      <c r="AY224" s="75">
        <f t="shared" si="23"/>
        <v>0.22900763358778625</v>
      </c>
      <c r="AZ224" s="76">
        <v>0.22900763358778625</v>
      </c>
      <c r="BA224" s="72" t="s">
        <v>73</v>
      </c>
      <c r="BB224" s="64" t="s">
        <v>1130</v>
      </c>
      <c r="BC224" s="67" t="s">
        <v>1794</v>
      </c>
      <c r="BD224" s="63" t="s">
        <v>65</v>
      </c>
      <c r="BE224" s="63" t="s">
        <v>65</v>
      </c>
    </row>
    <row r="225" spans="2:57" x14ac:dyDescent="0.25">
      <c r="B225" s="63">
        <v>2025</v>
      </c>
      <c r="C225" s="63">
        <v>891780111</v>
      </c>
      <c r="D225" s="63" t="s">
        <v>63</v>
      </c>
      <c r="E225" s="64" t="s">
        <v>1795</v>
      </c>
      <c r="F225" s="64" t="s">
        <v>1796</v>
      </c>
      <c r="G225" s="64">
        <v>0</v>
      </c>
      <c r="H225" s="64" t="s">
        <v>71</v>
      </c>
      <c r="I225" s="63" t="s">
        <v>64</v>
      </c>
      <c r="J225" s="65" t="s">
        <v>81</v>
      </c>
      <c r="K225" s="67" t="s">
        <v>1797</v>
      </c>
      <c r="L225" s="68">
        <v>12013400</v>
      </c>
      <c r="M225" s="63" t="s">
        <v>66</v>
      </c>
      <c r="N225" s="67" t="s">
        <v>1798</v>
      </c>
      <c r="O225" s="67">
        <v>36667921</v>
      </c>
      <c r="P225" s="64">
        <v>27</v>
      </c>
      <c r="Q225" s="71">
        <v>45670</v>
      </c>
      <c r="R225" s="67">
        <v>2494141000</v>
      </c>
      <c r="S225" s="71">
        <v>45681</v>
      </c>
      <c r="T225" s="68">
        <v>12013400</v>
      </c>
      <c r="U225" s="64" t="s">
        <v>65</v>
      </c>
      <c r="V225" s="68">
        <v>36557666</v>
      </c>
      <c r="W225" s="107" t="s">
        <v>1015</v>
      </c>
      <c r="X225" s="69">
        <v>45681</v>
      </c>
      <c r="Y225" s="69">
        <v>45681</v>
      </c>
      <c r="Z225" s="69" t="s">
        <v>73</v>
      </c>
      <c r="AA225" s="69">
        <v>45808</v>
      </c>
      <c r="AB225" s="92">
        <f t="shared" si="18"/>
        <v>127</v>
      </c>
      <c r="AC225" s="64">
        <v>0</v>
      </c>
      <c r="AD225" s="64">
        <v>0</v>
      </c>
      <c r="AE225" s="64">
        <v>0</v>
      </c>
      <c r="AF225" s="70" t="s">
        <v>73</v>
      </c>
      <c r="AG225" s="92">
        <f t="shared" si="19"/>
        <v>0</v>
      </c>
      <c r="AH225" s="64">
        <v>0</v>
      </c>
      <c r="AI225" s="68">
        <v>0</v>
      </c>
      <c r="AJ225" s="64" t="s">
        <v>73</v>
      </c>
      <c r="AK225" s="71" t="s">
        <v>73</v>
      </c>
      <c r="AL225" s="64">
        <v>0</v>
      </c>
      <c r="AM225" s="71" t="s">
        <v>73</v>
      </c>
      <c r="AN225" s="71" t="s">
        <v>73</v>
      </c>
      <c r="AO225" s="71" t="s">
        <v>73</v>
      </c>
      <c r="AP225" s="92">
        <f t="shared" si="20"/>
        <v>0</v>
      </c>
      <c r="AQ225" s="92">
        <f t="shared" si="21"/>
        <v>12013400</v>
      </c>
      <c r="AR225" s="64" t="s">
        <v>65</v>
      </c>
      <c r="AS225" s="68">
        <v>12013400</v>
      </c>
      <c r="AT225" s="64" t="s">
        <v>215</v>
      </c>
      <c r="AU225" s="68">
        <v>0</v>
      </c>
      <c r="AV225" s="72" t="s">
        <v>73</v>
      </c>
      <c r="AW225" s="171">
        <v>2650000</v>
      </c>
      <c r="AX225" s="74">
        <f t="shared" si="22"/>
        <v>9363400</v>
      </c>
      <c r="AY225" s="75">
        <f t="shared" si="23"/>
        <v>0.22058701117085922</v>
      </c>
      <c r="AZ225" s="76">
        <v>0.22058701117085922</v>
      </c>
      <c r="BA225" s="72" t="s">
        <v>73</v>
      </c>
      <c r="BB225" s="64" t="s">
        <v>1130</v>
      </c>
      <c r="BC225" s="67" t="s">
        <v>1799</v>
      </c>
      <c r="BD225" s="63" t="s">
        <v>65</v>
      </c>
      <c r="BE225" s="63" t="s">
        <v>65</v>
      </c>
    </row>
    <row r="226" spans="2:57" x14ac:dyDescent="0.25">
      <c r="B226" s="63">
        <v>2025</v>
      </c>
      <c r="C226" s="63">
        <v>891780111</v>
      </c>
      <c r="D226" s="63" t="s">
        <v>63</v>
      </c>
      <c r="E226" s="64" t="s">
        <v>1800</v>
      </c>
      <c r="F226" s="64" t="s">
        <v>1801</v>
      </c>
      <c r="G226" s="64">
        <v>0</v>
      </c>
      <c r="H226" s="64" t="s">
        <v>71</v>
      </c>
      <c r="I226" s="63" t="s">
        <v>64</v>
      </c>
      <c r="J226" s="65" t="s">
        <v>81</v>
      </c>
      <c r="K226" s="67" t="s">
        <v>1802</v>
      </c>
      <c r="L226" s="68">
        <v>15045400</v>
      </c>
      <c r="M226" s="63" t="s">
        <v>66</v>
      </c>
      <c r="N226" s="67" t="s">
        <v>1803</v>
      </c>
      <c r="O226" s="67">
        <v>1004278346</v>
      </c>
      <c r="P226" s="64">
        <v>28</v>
      </c>
      <c r="Q226" s="71">
        <v>45670</v>
      </c>
      <c r="R226" s="67">
        <v>5573604000</v>
      </c>
      <c r="S226" s="71">
        <v>45681</v>
      </c>
      <c r="T226" s="68">
        <v>15045400</v>
      </c>
      <c r="U226" s="64" t="s">
        <v>65</v>
      </c>
      <c r="V226" s="68">
        <v>1082868728</v>
      </c>
      <c r="W226" s="107" t="s">
        <v>1804</v>
      </c>
      <c r="X226" s="69">
        <v>45681</v>
      </c>
      <c r="Y226" s="69">
        <v>45681</v>
      </c>
      <c r="Z226" s="69" t="s">
        <v>73</v>
      </c>
      <c r="AA226" s="69">
        <v>45808</v>
      </c>
      <c r="AB226" s="92">
        <f t="shared" si="18"/>
        <v>127</v>
      </c>
      <c r="AC226" s="64">
        <v>0</v>
      </c>
      <c r="AD226" s="64">
        <v>0</v>
      </c>
      <c r="AE226" s="64">
        <v>0</v>
      </c>
      <c r="AF226" s="70" t="s">
        <v>73</v>
      </c>
      <c r="AG226" s="92">
        <f t="shared" si="19"/>
        <v>0</v>
      </c>
      <c r="AH226" s="64">
        <v>0</v>
      </c>
      <c r="AI226" s="68">
        <v>0</v>
      </c>
      <c r="AJ226" s="64" t="s">
        <v>73</v>
      </c>
      <c r="AK226" s="71" t="s">
        <v>73</v>
      </c>
      <c r="AL226" s="64">
        <v>0</v>
      </c>
      <c r="AM226" s="71" t="s">
        <v>73</v>
      </c>
      <c r="AN226" s="71" t="s">
        <v>73</v>
      </c>
      <c r="AO226" s="71" t="s">
        <v>73</v>
      </c>
      <c r="AP226" s="92">
        <f t="shared" si="20"/>
        <v>0</v>
      </c>
      <c r="AQ226" s="92">
        <f t="shared" si="21"/>
        <v>15045400</v>
      </c>
      <c r="AR226" s="64" t="s">
        <v>65</v>
      </c>
      <c r="AS226" s="68">
        <v>15045400</v>
      </c>
      <c r="AT226" s="64" t="s">
        <v>215</v>
      </c>
      <c r="AU226" s="68">
        <v>0</v>
      </c>
      <c r="AV226" s="72" t="s">
        <v>73</v>
      </c>
      <c r="AW226" s="171">
        <v>3472000</v>
      </c>
      <c r="AX226" s="74">
        <f t="shared" si="22"/>
        <v>11573400</v>
      </c>
      <c r="AY226" s="75">
        <f t="shared" si="23"/>
        <v>0.23076820822311139</v>
      </c>
      <c r="AZ226" s="76">
        <v>0.23076820822311139</v>
      </c>
      <c r="BA226" s="72" t="s">
        <v>73</v>
      </c>
      <c r="BB226" s="64" t="s">
        <v>1130</v>
      </c>
      <c r="BC226" s="67" t="s">
        <v>1805</v>
      </c>
      <c r="BD226" s="63" t="s">
        <v>65</v>
      </c>
      <c r="BE226" s="63" t="s">
        <v>65</v>
      </c>
    </row>
    <row r="227" spans="2:57" x14ac:dyDescent="0.25">
      <c r="B227" s="63">
        <v>2025</v>
      </c>
      <c r="C227" s="63">
        <v>891780111</v>
      </c>
      <c r="D227" s="63" t="s">
        <v>63</v>
      </c>
      <c r="E227" s="64" t="s">
        <v>1806</v>
      </c>
      <c r="F227" s="64" t="s">
        <v>1807</v>
      </c>
      <c r="G227" s="64">
        <v>0</v>
      </c>
      <c r="H227" s="64" t="s">
        <v>71</v>
      </c>
      <c r="I227" s="63" t="s">
        <v>64</v>
      </c>
      <c r="J227" s="65" t="s">
        <v>81</v>
      </c>
      <c r="K227" s="67" t="s">
        <v>1808</v>
      </c>
      <c r="L227" s="68">
        <v>13781200</v>
      </c>
      <c r="M227" s="63" t="s">
        <v>66</v>
      </c>
      <c r="N227" s="67" t="s">
        <v>1809</v>
      </c>
      <c r="O227" s="67">
        <v>1102880046</v>
      </c>
      <c r="P227" s="64">
        <v>28</v>
      </c>
      <c r="Q227" s="71">
        <v>45670</v>
      </c>
      <c r="R227" s="67">
        <v>5573604000</v>
      </c>
      <c r="S227" s="71">
        <v>45681</v>
      </c>
      <c r="T227" s="68">
        <v>13781200</v>
      </c>
      <c r="U227" s="64" t="s">
        <v>65</v>
      </c>
      <c r="V227" s="68">
        <v>21400608</v>
      </c>
      <c r="W227" s="107" t="s">
        <v>1468</v>
      </c>
      <c r="X227" s="69">
        <v>45681</v>
      </c>
      <c r="Y227" s="69">
        <v>45681</v>
      </c>
      <c r="Z227" s="69" t="s">
        <v>73</v>
      </c>
      <c r="AA227" s="69">
        <v>45808</v>
      </c>
      <c r="AB227" s="92">
        <f t="shared" si="18"/>
        <v>127</v>
      </c>
      <c r="AC227" s="64">
        <v>0</v>
      </c>
      <c r="AD227" s="64">
        <v>0</v>
      </c>
      <c r="AE227" s="64">
        <v>0</v>
      </c>
      <c r="AF227" s="70" t="s">
        <v>73</v>
      </c>
      <c r="AG227" s="92">
        <f t="shared" si="19"/>
        <v>0</v>
      </c>
      <c r="AH227" s="64">
        <v>0</v>
      </c>
      <c r="AI227" s="68">
        <v>0</v>
      </c>
      <c r="AJ227" s="64" t="s">
        <v>73</v>
      </c>
      <c r="AK227" s="71" t="s">
        <v>73</v>
      </c>
      <c r="AL227" s="64">
        <v>0</v>
      </c>
      <c r="AM227" s="71" t="s">
        <v>73</v>
      </c>
      <c r="AN227" s="71" t="s">
        <v>73</v>
      </c>
      <c r="AO227" s="71" t="s">
        <v>73</v>
      </c>
      <c r="AP227" s="92">
        <f t="shared" si="20"/>
        <v>0</v>
      </c>
      <c r="AQ227" s="92">
        <f t="shared" si="21"/>
        <v>13781200</v>
      </c>
      <c r="AR227" s="64" t="s">
        <v>65</v>
      </c>
      <c r="AS227" s="68">
        <v>13781200</v>
      </c>
      <c r="AT227" s="64" t="s">
        <v>215</v>
      </c>
      <c r="AU227" s="68">
        <v>0</v>
      </c>
      <c r="AV227" s="72" t="s">
        <v>73</v>
      </c>
      <c r="AW227" s="171">
        <v>3156000</v>
      </c>
      <c r="AX227" s="74">
        <f t="shared" si="22"/>
        <v>10625200</v>
      </c>
      <c r="AY227" s="75">
        <f t="shared" si="23"/>
        <v>0.22900763358778625</v>
      </c>
      <c r="AZ227" s="76">
        <v>0.22900763358778625</v>
      </c>
      <c r="BA227" s="72" t="s">
        <v>73</v>
      </c>
      <c r="BB227" s="64" t="s">
        <v>1130</v>
      </c>
      <c r="BC227" s="67" t="s">
        <v>1810</v>
      </c>
      <c r="BD227" s="63" t="s">
        <v>65</v>
      </c>
      <c r="BE227" s="63" t="s">
        <v>65</v>
      </c>
    </row>
    <row r="228" spans="2:57" x14ac:dyDescent="0.25">
      <c r="B228" s="63">
        <v>2025</v>
      </c>
      <c r="C228" s="63">
        <v>891780111</v>
      </c>
      <c r="D228" s="63" t="s">
        <v>63</v>
      </c>
      <c r="E228" s="64" t="s">
        <v>1811</v>
      </c>
      <c r="F228" s="64" t="s">
        <v>1812</v>
      </c>
      <c r="G228" s="64">
        <v>0</v>
      </c>
      <c r="H228" s="64" t="s">
        <v>71</v>
      </c>
      <c r="I228" s="63" t="s">
        <v>64</v>
      </c>
      <c r="J228" s="65" t="s">
        <v>81</v>
      </c>
      <c r="K228" s="67" t="s">
        <v>1813</v>
      </c>
      <c r="L228" s="68">
        <v>12013400</v>
      </c>
      <c r="M228" s="63" t="s">
        <v>66</v>
      </c>
      <c r="N228" s="67" t="s">
        <v>1814</v>
      </c>
      <c r="O228" s="67">
        <v>1045743528</v>
      </c>
      <c r="P228" s="64">
        <v>27</v>
      </c>
      <c r="Q228" s="71">
        <v>45670</v>
      </c>
      <c r="R228" s="67">
        <v>2494141000</v>
      </c>
      <c r="S228" s="71">
        <v>45681</v>
      </c>
      <c r="T228" s="68">
        <v>12013400</v>
      </c>
      <c r="U228" s="64" t="s">
        <v>65</v>
      </c>
      <c r="V228" s="68">
        <v>85449357</v>
      </c>
      <c r="W228" s="107" t="s">
        <v>837</v>
      </c>
      <c r="X228" s="69">
        <v>45681</v>
      </c>
      <c r="Y228" s="69">
        <v>45681</v>
      </c>
      <c r="Z228" s="69" t="s">
        <v>73</v>
      </c>
      <c r="AA228" s="69">
        <v>45808</v>
      </c>
      <c r="AB228" s="92">
        <f t="shared" si="18"/>
        <v>127</v>
      </c>
      <c r="AC228" s="64">
        <v>0</v>
      </c>
      <c r="AD228" s="64">
        <v>0</v>
      </c>
      <c r="AE228" s="64">
        <v>0</v>
      </c>
      <c r="AF228" s="70" t="s">
        <v>73</v>
      </c>
      <c r="AG228" s="92">
        <f t="shared" si="19"/>
        <v>0</v>
      </c>
      <c r="AH228" s="64">
        <v>0</v>
      </c>
      <c r="AI228" s="68">
        <v>0</v>
      </c>
      <c r="AJ228" s="64" t="s">
        <v>73</v>
      </c>
      <c r="AK228" s="71" t="s">
        <v>73</v>
      </c>
      <c r="AL228" s="64">
        <v>0</v>
      </c>
      <c r="AM228" s="71" t="s">
        <v>73</v>
      </c>
      <c r="AN228" s="71" t="s">
        <v>73</v>
      </c>
      <c r="AO228" s="71" t="s">
        <v>73</v>
      </c>
      <c r="AP228" s="92">
        <f t="shared" si="20"/>
        <v>0</v>
      </c>
      <c r="AQ228" s="92">
        <f t="shared" si="21"/>
        <v>12013400</v>
      </c>
      <c r="AR228" s="64" t="s">
        <v>65</v>
      </c>
      <c r="AS228" s="68">
        <v>12013400</v>
      </c>
      <c r="AT228" s="64" t="s">
        <v>215</v>
      </c>
      <c r="AU228" s="68">
        <v>0</v>
      </c>
      <c r="AV228" s="72" t="s">
        <v>73</v>
      </c>
      <c r="AW228" s="171">
        <v>2650000</v>
      </c>
      <c r="AX228" s="74">
        <f t="shared" si="22"/>
        <v>9363400</v>
      </c>
      <c r="AY228" s="75">
        <f t="shared" si="23"/>
        <v>0.22058701117085922</v>
      </c>
      <c r="AZ228" s="76">
        <v>0.22058701117085922</v>
      </c>
      <c r="BA228" s="72" t="s">
        <v>73</v>
      </c>
      <c r="BB228" s="64" t="s">
        <v>1130</v>
      </c>
      <c r="BC228" s="67" t="s">
        <v>1815</v>
      </c>
      <c r="BD228" s="63" t="s">
        <v>65</v>
      </c>
      <c r="BE228" s="63" t="s">
        <v>65</v>
      </c>
    </row>
    <row r="229" spans="2:57" x14ac:dyDescent="0.25">
      <c r="B229" s="63">
        <v>2025</v>
      </c>
      <c r="C229" s="63">
        <v>891780111</v>
      </c>
      <c r="D229" s="63" t="s">
        <v>63</v>
      </c>
      <c r="E229" s="64" t="s">
        <v>1816</v>
      </c>
      <c r="F229" s="64" t="s">
        <v>1817</v>
      </c>
      <c r="G229" s="64">
        <v>0</v>
      </c>
      <c r="H229" s="64" t="s">
        <v>71</v>
      </c>
      <c r="I229" s="63" t="s">
        <v>64</v>
      </c>
      <c r="J229" s="65" t="s">
        <v>81</v>
      </c>
      <c r="K229" s="67" t="s">
        <v>1818</v>
      </c>
      <c r="L229" s="68">
        <v>15971200</v>
      </c>
      <c r="M229" s="63" t="s">
        <v>66</v>
      </c>
      <c r="N229" s="67" t="s">
        <v>1819</v>
      </c>
      <c r="O229" s="67">
        <v>1081827299</v>
      </c>
      <c r="P229" s="64">
        <v>28</v>
      </c>
      <c r="Q229" s="71">
        <v>45670</v>
      </c>
      <c r="R229" s="67">
        <v>5573604000</v>
      </c>
      <c r="S229" s="71">
        <v>45681</v>
      </c>
      <c r="T229" s="68">
        <v>15971200</v>
      </c>
      <c r="U229" s="64" t="s">
        <v>65</v>
      </c>
      <c r="V229" s="68">
        <v>57461777</v>
      </c>
      <c r="W229" s="107" t="s">
        <v>1317</v>
      </c>
      <c r="X229" s="69">
        <v>45681</v>
      </c>
      <c r="Y229" s="69">
        <v>45681</v>
      </c>
      <c r="Z229" s="69" t="s">
        <v>73</v>
      </c>
      <c r="AA229" s="69">
        <v>45808</v>
      </c>
      <c r="AB229" s="92">
        <f t="shared" si="18"/>
        <v>127</v>
      </c>
      <c r="AC229" s="64">
        <v>0</v>
      </c>
      <c r="AD229" s="64">
        <v>0</v>
      </c>
      <c r="AE229" s="64">
        <v>0</v>
      </c>
      <c r="AF229" s="70" t="s">
        <v>73</v>
      </c>
      <c r="AG229" s="92">
        <f t="shared" si="19"/>
        <v>0</v>
      </c>
      <c r="AH229" s="64">
        <v>0</v>
      </c>
      <c r="AI229" s="68">
        <v>0</v>
      </c>
      <c r="AJ229" s="64" t="s">
        <v>73</v>
      </c>
      <c r="AK229" s="71" t="s">
        <v>73</v>
      </c>
      <c r="AL229" s="64">
        <v>0</v>
      </c>
      <c r="AM229" s="71" t="s">
        <v>73</v>
      </c>
      <c r="AN229" s="71" t="s">
        <v>73</v>
      </c>
      <c r="AO229" s="71" t="s">
        <v>73</v>
      </c>
      <c r="AP229" s="92">
        <f t="shared" si="20"/>
        <v>0</v>
      </c>
      <c r="AQ229" s="92">
        <f t="shared" si="21"/>
        <v>15971200</v>
      </c>
      <c r="AR229" s="64" t="s">
        <v>65</v>
      </c>
      <c r="AS229" s="68">
        <v>15971200</v>
      </c>
      <c r="AT229" s="64" t="s">
        <v>215</v>
      </c>
      <c r="AU229" s="68">
        <v>0</v>
      </c>
      <c r="AV229" s="72" t="s">
        <v>73</v>
      </c>
      <c r="AW229" s="171">
        <v>3472000</v>
      </c>
      <c r="AX229" s="74">
        <f t="shared" si="22"/>
        <v>12499200</v>
      </c>
      <c r="AY229" s="75">
        <f t="shared" si="23"/>
        <v>0.21739130434782608</v>
      </c>
      <c r="AZ229" s="76">
        <v>0.21739130434782608</v>
      </c>
      <c r="BA229" s="72" t="s">
        <v>73</v>
      </c>
      <c r="BB229" s="64" t="s">
        <v>1130</v>
      </c>
      <c r="BC229" s="67" t="s">
        <v>1820</v>
      </c>
      <c r="BD229" s="63" t="s">
        <v>65</v>
      </c>
      <c r="BE229" s="63" t="s">
        <v>65</v>
      </c>
    </row>
    <row r="230" spans="2:57" x14ac:dyDescent="0.25">
      <c r="B230" s="63">
        <v>2025</v>
      </c>
      <c r="C230" s="63">
        <v>891780111</v>
      </c>
      <c r="D230" s="63" t="s">
        <v>63</v>
      </c>
      <c r="E230" s="64" t="s">
        <v>1821</v>
      </c>
      <c r="F230" s="64" t="s">
        <v>1822</v>
      </c>
      <c r="G230" s="64">
        <v>0</v>
      </c>
      <c r="H230" s="64" t="s">
        <v>71</v>
      </c>
      <c r="I230" s="63" t="s">
        <v>64</v>
      </c>
      <c r="J230" s="65" t="s">
        <v>81</v>
      </c>
      <c r="K230" s="67" t="s">
        <v>1823</v>
      </c>
      <c r="L230" s="68">
        <v>24000000</v>
      </c>
      <c r="M230" s="63" t="s">
        <v>66</v>
      </c>
      <c r="N230" s="67" t="s">
        <v>1824</v>
      </c>
      <c r="O230" s="67">
        <v>85461666</v>
      </c>
      <c r="P230" s="64">
        <v>121</v>
      </c>
      <c r="Q230" s="71">
        <v>45679</v>
      </c>
      <c r="R230" s="67">
        <v>231640000</v>
      </c>
      <c r="S230" s="71">
        <v>45681</v>
      </c>
      <c r="T230" s="68">
        <v>24000000</v>
      </c>
      <c r="U230" s="64" t="s">
        <v>65</v>
      </c>
      <c r="V230" s="68">
        <v>72220242</v>
      </c>
      <c r="W230" s="107" t="s">
        <v>1825</v>
      </c>
      <c r="X230" s="69">
        <v>45681</v>
      </c>
      <c r="Y230" s="69">
        <v>45681</v>
      </c>
      <c r="Z230" s="69" t="s">
        <v>73</v>
      </c>
      <c r="AA230" s="69">
        <v>45777</v>
      </c>
      <c r="AB230" s="92">
        <f t="shared" si="18"/>
        <v>96</v>
      </c>
      <c r="AC230" s="64">
        <v>0</v>
      </c>
      <c r="AD230" s="64">
        <v>0</v>
      </c>
      <c r="AE230" s="64">
        <v>0</v>
      </c>
      <c r="AF230" s="70" t="s">
        <v>73</v>
      </c>
      <c r="AG230" s="92">
        <f t="shared" si="19"/>
        <v>0</v>
      </c>
      <c r="AH230" s="64">
        <v>0</v>
      </c>
      <c r="AI230" s="68">
        <v>0</v>
      </c>
      <c r="AJ230" s="64" t="s">
        <v>73</v>
      </c>
      <c r="AK230" s="71" t="s">
        <v>73</v>
      </c>
      <c r="AL230" s="64">
        <v>0</v>
      </c>
      <c r="AM230" s="71" t="s">
        <v>73</v>
      </c>
      <c r="AN230" s="71" t="s">
        <v>73</v>
      </c>
      <c r="AO230" s="71" t="s">
        <v>73</v>
      </c>
      <c r="AP230" s="92">
        <f t="shared" si="20"/>
        <v>0</v>
      </c>
      <c r="AQ230" s="92">
        <f t="shared" si="21"/>
        <v>24000000</v>
      </c>
      <c r="AR230" s="64" t="s">
        <v>65</v>
      </c>
      <c r="AS230" s="68">
        <v>24000000</v>
      </c>
      <c r="AT230" s="64" t="s">
        <v>215</v>
      </c>
      <c r="AU230" s="68">
        <v>0</v>
      </c>
      <c r="AV230" s="72" t="s">
        <v>73</v>
      </c>
      <c r="AW230" s="171">
        <v>6000000</v>
      </c>
      <c r="AX230" s="74">
        <f t="shared" si="22"/>
        <v>18000000</v>
      </c>
      <c r="AY230" s="75">
        <f t="shared" si="23"/>
        <v>0.25</v>
      </c>
      <c r="AZ230" s="76">
        <v>0.25</v>
      </c>
      <c r="BA230" s="72" t="s">
        <v>73</v>
      </c>
      <c r="BB230" s="64" t="s">
        <v>1130</v>
      </c>
      <c r="BC230" s="67" t="s">
        <v>1826</v>
      </c>
      <c r="BD230" s="63" t="s">
        <v>65</v>
      </c>
      <c r="BE230" s="63" t="s">
        <v>65</v>
      </c>
    </row>
    <row r="231" spans="2:57" x14ac:dyDescent="0.25">
      <c r="B231" s="63">
        <v>2025</v>
      </c>
      <c r="C231" s="63">
        <v>891780111</v>
      </c>
      <c r="D231" s="63" t="s">
        <v>63</v>
      </c>
      <c r="E231" s="64" t="s">
        <v>1827</v>
      </c>
      <c r="F231" s="64" t="s">
        <v>1828</v>
      </c>
      <c r="G231" s="64">
        <v>0</v>
      </c>
      <c r="H231" s="64" t="s">
        <v>71</v>
      </c>
      <c r="I231" s="63" t="s">
        <v>64</v>
      </c>
      <c r="J231" s="65" t="s">
        <v>81</v>
      </c>
      <c r="K231" s="67" t="s">
        <v>1829</v>
      </c>
      <c r="L231" s="68">
        <v>20366700</v>
      </c>
      <c r="M231" s="63" t="s">
        <v>66</v>
      </c>
      <c r="N231" s="67" t="s">
        <v>1830</v>
      </c>
      <c r="O231" s="67">
        <v>36719848</v>
      </c>
      <c r="P231" s="64">
        <v>28</v>
      </c>
      <c r="Q231" s="71">
        <v>45670</v>
      </c>
      <c r="R231" s="67">
        <v>5573604000</v>
      </c>
      <c r="S231" s="71">
        <v>45681</v>
      </c>
      <c r="T231" s="68">
        <v>20366700</v>
      </c>
      <c r="U231" s="64" t="s">
        <v>65</v>
      </c>
      <c r="V231" s="68">
        <v>85455983</v>
      </c>
      <c r="W231" s="107" t="s">
        <v>697</v>
      </c>
      <c r="X231" s="69">
        <v>45681</v>
      </c>
      <c r="Y231" s="69">
        <v>45681</v>
      </c>
      <c r="Z231" s="69" t="s">
        <v>73</v>
      </c>
      <c r="AA231" s="69">
        <v>45808</v>
      </c>
      <c r="AB231" s="92">
        <f t="shared" si="18"/>
        <v>127</v>
      </c>
      <c r="AC231" s="64">
        <v>0</v>
      </c>
      <c r="AD231" s="64">
        <v>0</v>
      </c>
      <c r="AE231" s="64">
        <v>0</v>
      </c>
      <c r="AF231" s="70" t="s">
        <v>73</v>
      </c>
      <c r="AG231" s="92">
        <f t="shared" si="19"/>
        <v>0</v>
      </c>
      <c r="AH231" s="64">
        <v>0</v>
      </c>
      <c r="AI231" s="68">
        <v>0</v>
      </c>
      <c r="AJ231" s="64" t="s">
        <v>73</v>
      </c>
      <c r="AK231" s="71" t="s">
        <v>73</v>
      </c>
      <c r="AL231" s="64">
        <v>0</v>
      </c>
      <c r="AM231" s="71" t="s">
        <v>73</v>
      </c>
      <c r="AN231" s="71" t="s">
        <v>73</v>
      </c>
      <c r="AO231" s="71" t="s">
        <v>73</v>
      </c>
      <c r="AP231" s="92">
        <f t="shared" si="20"/>
        <v>0</v>
      </c>
      <c r="AQ231" s="92">
        <f t="shared" si="21"/>
        <v>20366700</v>
      </c>
      <c r="AR231" s="64" t="s">
        <v>65</v>
      </c>
      <c r="AS231" s="68">
        <v>20366700</v>
      </c>
      <c r="AT231" s="64" t="s">
        <v>215</v>
      </c>
      <c r="AU231" s="68">
        <v>0</v>
      </c>
      <c r="AV231" s="72" t="s">
        <v>73</v>
      </c>
      <c r="AW231" s="171">
        <v>4700000</v>
      </c>
      <c r="AX231" s="74">
        <f t="shared" si="22"/>
        <v>15666700</v>
      </c>
      <c r="AY231" s="75">
        <f t="shared" si="23"/>
        <v>0.23076885307880018</v>
      </c>
      <c r="AZ231" s="76">
        <v>0.23076885307880018</v>
      </c>
      <c r="BA231" s="72" t="s">
        <v>73</v>
      </c>
      <c r="BB231" s="64" t="s">
        <v>1130</v>
      </c>
      <c r="BC231" s="67" t="s">
        <v>1831</v>
      </c>
      <c r="BD231" s="63" t="s">
        <v>65</v>
      </c>
      <c r="BE231" s="63" t="s">
        <v>65</v>
      </c>
    </row>
    <row r="232" spans="2:57" x14ac:dyDescent="0.25">
      <c r="B232" s="63">
        <v>2025</v>
      </c>
      <c r="C232" s="63">
        <v>891780111</v>
      </c>
      <c r="D232" s="63" t="s">
        <v>63</v>
      </c>
      <c r="E232" s="64" t="s">
        <v>1832</v>
      </c>
      <c r="F232" s="64" t="s">
        <v>1833</v>
      </c>
      <c r="G232" s="64">
        <v>0</v>
      </c>
      <c r="H232" s="64" t="s">
        <v>71</v>
      </c>
      <c r="I232" s="63" t="s">
        <v>64</v>
      </c>
      <c r="J232" s="65" t="s">
        <v>81</v>
      </c>
      <c r="K232" s="67" t="s">
        <v>1834</v>
      </c>
      <c r="L232" s="68">
        <v>9750000</v>
      </c>
      <c r="M232" s="63" t="s">
        <v>66</v>
      </c>
      <c r="N232" s="67" t="s">
        <v>1835</v>
      </c>
      <c r="O232" s="67">
        <v>1065134989</v>
      </c>
      <c r="P232" s="64">
        <v>27</v>
      </c>
      <c r="Q232" s="71">
        <v>45670</v>
      </c>
      <c r="R232" s="67">
        <v>2494141000</v>
      </c>
      <c r="S232" s="71">
        <v>45681</v>
      </c>
      <c r="T232" s="68">
        <v>9750000</v>
      </c>
      <c r="U232" s="64" t="s">
        <v>65</v>
      </c>
      <c r="V232" s="68">
        <v>2536172</v>
      </c>
      <c r="W232" s="107" t="s">
        <v>1836</v>
      </c>
      <c r="X232" s="69">
        <v>45681</v>
      </c>
      <c r="Y232" s="69">
        <v>45681</v>
      </c>
      <c r="Z232" s="69" t="s">
        <v>73</v>
      </c>
      <c r="AA232" s="69">
        <v>45808</v>
      </c>
      <c r="AB232" s="92">
        <f t="shared" si="18"/>
        <v>127</v>
      </c>
      <c r="AC232" s="64">
        <v>0</v>
      </c>
      <c r="AD232" s="64">
        <v>0</v>
      </c>
      <c r="AE232" s="64">
        <v>0</v>
      </c>
      <c r="AF232" s="70" t="s">
        <v>73</v>
      </c>
      <c r="AG232" s="92">
        <f t="shared" si="19"/>
        <v>0</v>
      </c>
      <c r="AH232" s="64">
        <v>0</v>
      </c>
      <c r="AI232" s="68">
        <v>0</v>
      </c>
      <c r="AJ232" s="64" t="s">
        <v>73</v>
      </c>
      <c r="AK232" s="71" t="s">
        <v>73</v>
      </c>
      <c r="AL232" s="64">
        <v>0</v>
      </c>
      <c r="AM232" s="71" t="s">
        <v>73</v>
      </c>
      <c r="AN232" s="71" t="s">
        <v>73</v>
      </c>
      <c r="AO232" s="71" t="s">
        <v>73</v>
      </c>
      <c r="AP232" s="92">
        <f t="shared" si="20"/>
        <v>0</v>
      </c>
      <c r="AQ232" s="92">
        <f t="shared" si="21"/>
        <v>9750000</v>
      </c>
      <c r="AR232" s="64" t="s">
        <v>65</v>
      </c>
      <c r="AS232" s="68">
        <v>9750000</v>
      </c>
      <c r="AT232" s="64" t="s">
        <v>215</v>
      </c>
      <c r="AU232" s="68">
        <v>0</v>
      </c>
      <c r="AV232" s="72" t="s">
        <v>73</v>
      </c>
      <c r="AW232" s="171">
        <v>3000000</v>
      </c>
      <c r="AX232" s="74">
        <f t="shared" si="22"/>
        <v>6750000</v>
      </c>
      <c r="AY232" s="75">
        <f t="shared" si="23"/>
        <v>0.30769230769230771</v>
      </c>
      <c r="AZ232" s="76">
        <v>0.30769230769230771</v>
      </c>
      <c r="BA232" s="72" t="s">
        <v>73</v>
      </c>
      <c r="BB232" s="64" t="s">
        <v>1130</v>
      </c>
      <c r="BC232" s="67" t="s">
        <v>1837</v>
      </c>
      <c r="BD232" s="63" t="s">
        <v>65</v>
      </c>
      <c r="BE232" s="63" t="s">
        <v>65</v>
      </c>
    </row>
    <row r="233" spans="2:57" x14ac:dyDescent="0.25">
      <c r="B233" s="63">
        <v>2025</v>
      </c>
      <c r="C233" s="63">
        <v>891780111</v>
      </c>
      <c r="D233" s="63" t="s">
        <v>63</v>
      </c>
      <c r="E233" s="64" t="s">
        <v>1838</v>
      </c>
      <c r="F233" s="64" t="s">
        <v>1839</v>
      </c>
      <c r="G233" s="64">
        <v>0</v>
      </c>
      <c r="H233" s="64" t="s">
        <v>71</v>
      </c>
      <c r="I233" s="63" t="s">
        <v>64</v>
      </c>
      <c r="J233" s="65" t="s">
        <v>81</v>
      </c>
      <c r="K233" s="67" t="s">
        <v>1840</v>
      </c>
      <c r="L233" s="68">
        <v>15045400</v>
      </c>
      <c r="M233" s="63" t="s">
        <v>66</v>
      </c>
      <c r="N233" s="67" t="s">
        <v>1841</v>
      </c>
      <c r="O233" s="67">
        <v>1082957435</v>
      </c>
      <c r="P233" s="64">
        <v>28</v>
      </c>
      <c r="Q233" s="71">
        <v>45670</v>
      </c>
      <c r="R233" s="67">
        <v>5573604000</v>
      </c>
      <c r="S233" s="71">
        <v>45681</v>
      </c>
      <c r="T233" s="68">
        <v>15045400</v>
      </c>
      <c r="U233" s="64" t="s">
        <v>65</v>
      </c>
      <c r="V233" s="68">
        <v>1082868728</v>
      </c>
      <c r="W233" s="107" t="s">
        <v>1804</v>
      </c>
      <c r="X233" s="69">
        <v>45681</v>
      </c>
      <c r="Y233" s="69">
        <v>45681</v>
      </c>
      <c r="Z233" s="69" t="s">
        <v>73</v>
      </c>
      <c r="AA233" s="69">
        <v>45808</v>
      </c>
      <c r="AB233" s="92">
        <f t="shared" si="18"/>
        <v>127</v>
      </c>
      <c r="AC233" s="64">
        <v>0</v>
      </c>
      <c r="AD233" s="64">
        <v>0</v>
      </c>
      <c r="AE233" s="64">
        <v>0</v>
      </c>
      <c r="AF233" s="70" t="s">
        <v>73</v>
      </c>
      <c r="AG233" s="92">
        <f t="shared" si="19"/>
        <v>0</v>
      </c>
      <c r="AH233" s="64">
        <v>0</v>
      </c>
      <c r="AI233" s="68">
        <v>0</v>
      </c>
      <c r="AJ233" s="64" t="s">
        <v>73</v>
      </c>
      <c r="AK233" s="71" t="s">
        <v>73</v>
      </c>
      <c r="AL233" s="64">
        <v>0</v>
      </c>
      <c r="AM233" s="71" t="s">
        <v>73</v>
      </c>
      <c r="AN233" s="71" t="s">
        <v>73</v>
      </c>
      <c r="AO233" s="71" t="s">
        <v>73</v>
      </c>
      <c r="AP233" s="92">
        <f t="shared" si="20"/>
        <v>0</v>
      </c>
      <c r="AQ233" s="92">
        <f t="shared" si="21"/>
        <v>15045400</v>
      </c>
      <c r="AR233" s="64" t="s">
        <v>65</v>
      </c>
      <c r="AS233" s="68">
        <v>15045400</v>
      </c>
      <c r="AT233" s="64" t="s">
        <v>215</v>
      </c>
      <c r="AU233" s="68">
        <v>0</v>
      </c>
      <c r="AV233" s="72" t="s">
        <v>73</v>
      </c>
      <c r="AW233" s="171">
        <v>3472000</v>
      </c>
      <c r="AX233" s="74">
        <f t="shared" si="22"/>
        <v>11573400</v>
      </c>
      <c r="AY233" s="75">
        <f t="shared" si="23"/>
        <v>0.23076820822311139</v>
      </c>
      <c r="AZ233" s="76">
        <v>0.23076820822311139</v>
      </c>
      <c r="BA233" s="72" t="s">
        <v>73</v>
      </c>
      <c r="BB233" s="64" t="s">
        <v>1130</v>
      </c>
      <c r="BC233" s="67" t="s">
        <v>1842</v>
      </c>
      <c r="BD233" s="63" t="s">
        <v>65</v>
      </c>
      <c r="BE233" s="63" t="s">
        <v>65</v>
      </c>
    </row>
    <row r="234" spans="2:57" x14ac:dyDescent="0.25">
      <c r="B234" s="63">
        <v>2025</v>
      </c>
      <c r="C234" s="63">
        <v>891780111</v>
      </c>
      <c r="D234" s="63" t="s">
        <v>63</v>
      </c>
      <c r="E234" s="64" t="s">
        <v>1843</v>
      </c>
      <c r="F234" s="64" t="s">
        <v>1844</v>
      </c>
      <c r="G234" s="64">
        <v>0</v>
      </c>
      <c r="H234" s="64" t="s">
        <v>71</v>
      </c>
      <c r="I234" s="63" t="s">
        <v>64</v>
      </c>
      <c r="J234" s="65" t="s">
        <v>81</v>
      </c>
      <c r="K234" s="67" t="s">
        <v>1845</v>
      </c>
      <c r="L234" s="68">
        <v>13676000</v>
      </c>
      <c r="M234" s="63" t="s">
        <v>66</v>
      </c>
      <c r="N234" s="67" t="s">
        <v>1846</v>
      </c>
      <c r="O234" s="67">
        <v>1083045649</v>
      </c>
      <c r="P234" s="64">
        <v>28</v>
      </c>
      <c r="Q234" s="71">
        <v>45670</v>
      </c>
      <c r="R234" s="67">
        <v>5573604000</v>
      </c>
      <c r="S234" s="71">
        <v>45681</v>
      </c>
      <c r="T234" s="68">
        <v>13676000</v>
      </c>
      <c r="U234" s="64" t="s">
        <v>65</v>
      </c>
      <c r="V234" s="68">
        <v>1082868728</v>
      </c>
      <c r="W234" s="107" t="s">
        <v>1804</v>
      </c>
      <c r="X234" s="69">
        <v>45681</v>
      </c>
      <c r="Y234" s="69">
        <v>45681</v>
      </c>
      <c r="Z234" s="69" t="s">
        <v>73</v>
      </c>
      <c r="AA234" s="69">
        <v>45808</v>
      </c>
      <c r="AB234" s="92">
        <f t="shared" si="18"/>
        <v>127</v>
      </c>
      <c r="AC234" s="64">
        <v>0</v>
      </c>
      <c r="AD234" s="64">
        <v>0</v>
      </c>
      <c r="AE234" s="64">
        <v>0</v>
      </c>
      <c r="AF234" s="70" t="s">
        <v>73</v>
      </c>
      <c r="AG234" s="92">
        <f t="shared" si="19"/>
        <v>0</v>
      </c>
      <c r="AH234" s="64">
        <v>0</v>
      </c>
      <c r="AI234" s="68">
        <v>0</v>
      </c>
      <c r="AJ234" s="64" t="s">
        <v>73</v>
      </c>
      <c r="AK234" s="71" t="s">
        <v>73</v>
      </c>
      <c r="AL234" s="64">
        <v>0</v>
      </c>
      <c r="AM234" s="71" t="s">
        <v>73</v>
      </c>
      <c r="AN234" s="71" t="s">
        <v>73</v>
      </c>
      <c r="AO234" s="71" t="s">
        <v>73</v>
      </c>
      <c r="AP234" s="92">
        <f t="shared" si="20"/>
        <v>0</v>
      </c>
      <c r="AQ234" s="92">
        <f t="shared" si="21"/>
        <v>13676000</v>
      </c>
      <c r="AR234" s="64" t="s">
        <v>65</v>
      </c>
      <c r="AS234" s="68">
        <v>13676000</v>
      </c>
      <c r="AT234" s="64" t="s">
        <v>215</v>
      </c>
      <c r="AU234" s="68">
        <v>0</v>
      </c>
      <c r="AV234" s="72" t="s">
        <v>73</v>
      </c>
      <c r="AW234" s="171">
        <v>3156000</v>
      </c>
      <c r="AX234" s="74">
        <f t="shared" si="22"/>
        <v>10520000</v>
      </c>
      <c r="AY234" s="75">
        <f t="shared" si="23"/>
        <v>0.23076923076923078</v>
      </c>
      <c r="AZ234" s="76">
        <v>0.23076923076923078</v>
      </c>
      <c r="BA234" s="72" t="s">
        <v>73</v>
      </c>
      <c r="BB234" s="64" t="s">
        <v>1130</v>
      </c>
      <c r="BC234" s="67" t="s">
        <v>1847</v>
      </c>
      <c r="BD234" s="63" t="s">
        <v>65</v>
      </c>
      <c r="BE234" s="63" t="s">
        <v>65</v>
      </c>
    </row>
    <row r="235" spans="2:57" x14ac:dyDescent="0.25">
      <c r="B235" s="63">
        <v>2025</v>
      </c>
      <c r="C235" s="63">
        <v>891780111</v>
      </c>
      <c r="D235" s="63" t="s">
        <v>63</v>
      </c>
      <c r="E235" s="64" t="s">
        <v>1848</v>
      </c>
      <c r="F235" s="64" t="s">
        <v>1849</v>
      </c>
      <c r="G235" s="64">
        <v>0</v>
      </c>
      <c r="H235" s="64" t="s">
        <v>71</v>
      </c>
      <c r="I235" s="63" t="s">
        <v>64</v>
      </c>
      <c r="J235" s="65" t="s">
        <v>81</v>
      </c>
      <c r="K235" s="67" t="s">
        <v>1750</v>
      </c>
      <c r="L235" s="68">
        <v>11571700</v>
      </c>
      <c r="M235" s="63" t="s">
        <v>66</v>
      </c>
      <c r="N235" s="67" t="s">
        <v>1850</v>
      </c>
      <c r="O235" s="67">
        <v>12448336</v>
      </c>
      <c r="P235" s="64">
        <v>27</v>
      </c>
      <c r="Q235" s="71">
        <v>45670</v>
      </c>
      <c r="R235" s="67">
        <v>2494141000</v>
      </c>
      <c r="S235" s="71">
        <v>45681</v>
      </c>
      <c r="T235" s="68">
        <v>11571700</v>
      </c>
      <c r="U235" s="64" t="s">
        <v>65</v>
      </c>
      <c r="V235" s="68">
        <v>8742360</v>
      </c>
      <c r="W235" s="107" t="s">
        <v>1273</v>
      </c>
      <c r="X235" s="69">
        <v>45681</v>
      </c>
      <c r="Y235" s="69">
        <v>45681</v>
      </c>
      <c r="Z235" s="69" t="s">
        <v>73</v>
      </c>
      <c r="AA235" s="69">
        <v>45808</v>
      </c>
      <c r="AB235" s="92">
        <f t="shared" si="18"/>
        <v>127</v>
      </c>
      <c r="AC235" s="64">
        <v>0</v>
      </c>
      <c r="AD235" s="64">
        <v>0</v>
      </c>
      <c r="AE235" s="64">
        <v>0</v>
      </c>
      <c r="AF235" s="70" t="s">
        <v>73</v>
      </c>
      <c r="AG235" s="92">
        <f t="shared" si="19"/>
        <v>0</v>
      </c>
      <c r="AH235" s="64">
        <v>0</v>
      </c>
      <c r="AI235" s="68">
        <v>0</v>
      </c>
      <c r="AJ235" s="64" t="s">
        <v>73</v>
      </c>
      <c r="AK235" s="71" t="s">
        <v>73</v>
      </c>
      <c r="AL235" s="64">
        <v>0</v>
      </c>
      <c r="AM235" s="71" t="s">
        <v>73</v>
      </c>
      <c r="AN235" s="71" t="s">
        <v>73</v>
      </c>
      <c r="AO235" s="71" t="s">
        <v>73</v>
      </c>
      <c r="AP235" s="92">
        <f t="shared" si="20"/>
        <v>0</v>
      </c>
      <c r="AQ235" s="92">
        <f t="shared" si="21"/>
        <v>11571700</v>
      </c>
      <c r="AR235" s="64" t="s">
        <v>65</v>
      </c>
      <c r="AS235" s="68">
        <v>11571700</v>
      </c>
      <c r="AT235" s="64" t="s">
        <v>215</v>
      </c>
      <c r="AU235" s="68">
        <v>0</v>
      </c>
      <c r="AV235" s="72" t="s">
        <v>73</v>
      </c>
      <c r="AW235" s="171">
        <v>2650000</v>
      </c>
      <c r="AX235" s="74">
        <f t="shared" si="22"/>
        <v>8921700</v>
      </c>
      <c r="AY235" s="75">
        <f t="shared" si="23"/>
        <v>0.22900697391048852</v>
      </c>
      <c r="AZ235" s="76">
        <v>0.22900697391048852</v>
      </c>
      <c r="BA235" s="72" t="s">
        <v>73</v>
      </c>
      <c r="BB235" s="64" t="s">
        <v>1130</v>
      </c>
      <c r="BC235" s="67" t="s">
        <v>1851</v>
      </c>
      <c r="BD235" s="63" t="s">
        <v>65</v>
      </c>
      <c r="BE235" s="63" t="s">
        <v>65</v>
      </c>
    </row>
    <row r="236" spans="2:57" x14ac:dyDescent="0.25">
      <c r="B236" s="63">
        <v>2025</v>
      </c>
      <c r="C236" s="63">
        <v>891780111</v>
      </c>
      <c r="D236" s="63" t="s">
        <v>63</v>
      </c>
      <c r="E236" s="64" t="s">
        <v>1852</v>
      </c>
      <c r="F236" s="64" t="s">
        <v>1853</v>
      </c>
      <c r="G236" s="64">
        <v>0</v>
      </c>
      <c r="H236" s="64" t="s">
        <v>71</v>
      </c>
      <c r="I236" s="63" t="s">
        <v>64</v>
      </c>
      <c r="J236" s="65" t="s">
        <v>81</v>
      </c>
      <c r="K236" s="67" t="s">
        <v>1854</v>
      </c>
      <c r="L236" s="68">
        <v>11483400</v>
      </c>
      <c r="M236" s="63" t="s">
        <v>66</v>
      </c>
      <c r="N236" s="67" t="s">
        <v>1855</v>
      </c>
      <c r="O236" s="67">
        <v>1082992511</v>
      </c>
      <c r="P236" s="64">
        <v>27</v>
      </c>
      <c r="Q236" s="71">
        <v>45670</v>
      </c>
      <c r="R236" s="67">
        <v>2494141000</v>
      </c>
      <c r="S236" s="71">
        <v>45681</v>
      </c>
      <c r="T236" s="68">
        <v>11483400</v>
      </c>
      <c r="U236" s="64" t="s">
        <v>65</v>
      </c>
      <c r="V236" s="68">
        <v>1082868728</v>
      </c>
      <c r="W236" s="107" t="s">
        <v>1804</v>
      </c>
      <c r="X236" s="69">
        <v>45681</v>
      </c>
      <c r="Y236" s="69">
        <v>45681</v>
      </c>
      <c r="Z236" s="69" t="s">
        <v>73</v>
      </c>
      <c r="AA236" s="69">
        <v>45808</v>
      </c>
      <c r="AB236" s="92">
        <f t="shared" si="18"/>
        <v>127</v>
      </c>
      <c r="AC236" s="64">
        <v>0</v>
      </c>
      <c r="AD236" s="64">
        <v>0</v>
      </c>
      <c r="AE236" s="64">
        <v>0</v>
      </c>
      <c r="AF236" s="70" t="s">
        <v>73</v>
      </c>
      <c r="AG236" s="92">
        <f t="shared" si="19"/>
        <v>0</v>
      </c>
      <c r="AH236" s="64">
        <v>0</v>
      </c>
      <c r="AI236" s="68">
        <v>0</v>
      </c>
      <c r="AJ236" s="64" t="s">
        <v>73</v>
      </c>
      <c r="AK236" s="71" t="s">
        <v>73</v>
      </c>
      <c r="AL236" s="64">
        <v>0</v>
      </c>
      <c r="AM236" s="71" t="s">
        <v>73</v>
      </c>
      <c r="AN236" s="71" t="s">
        <v>73</v>
      </c>
      <c r="AO236" s="71" t="s">
        <v>73</v>
      </c>
      <c r="AP236" s="92">
        <f t="shared" si="20"/>
        <v>0</v>
      </c>
      <c r="AQ236" s="92">
        <f t="shared" si="21"/>
        <v>11483400</v>
      </c>
      <c r="AR236" s="64" t="s">
        <v>65</v>
      </c>
      <c r="AS236" s="68">
        <v>11483400</v>
      </c>
      <c r="AT236" s="64" t="s">
        <v>215</v>
      </c>
      <c r="AU236" s="68">
        <v>0</v>
      </c>
      <c r="AV236" s="72" t="s">
        <v>73</v>
      </c>
      <c r="AW236" s="171">
        <v>2650000</v>
      </c>
      <c r="AX236" s="74">
        <f t="shared" si="22"/>
        <v>8833400</v>
      </c>
      <c r="AY236" s="75">
        <f t="shared" si="23"/>
        <v>0.23076789104272255</v>
      </c>
      <c r="AZ236" s="76">
        <v>0.23076789104272255</v>
      </c>
      <c r="BA236" s="72" t="s">
        <v>73</v>
      </c>
      <c r="BB236" s="64" t="s">
        <v>1130</v>
      </c>
      <c r="BC236" s="67" t="s">
        <v>1856</v>
      </c>
      <c r="BD236" s="63" t="s">
        <v>65</v>
      </c>
      <c r="BE236" s="63" t="s">
        <v>65</v>
      </c>
    </row>
    <row r="237" spans="2:57" x14ac:dyDescent="0.25">
      <c r="B237" s="63">
        <v>2025</v>
      </c>
      <c r="C237" s="63">
        <v>891780111</v>
      </c>
      <c r="D237" s="63" t="s">
        <v>63</v>
      </c>
      <c r="E237" s="64" t="s">
        <v>1857</v>
      </c>
      <c r="F237" s="64" t="s">
        <v>1858</v>
      </c>
      <c r="G237" s="64">
        <v>0</v>
      </c>
      <c r="H237" s="64" t="s">
        <v>71</v>
      </c>
      <c r="I237" s="63" t="s">
        <v>64</v>
      </c>
      <c r="J237" s="65" t="s">
        <v>81</v>
      </c>
      <c r="K237" s="67" t="s">
        <v>1859</v>
      </c>
      <c r="L237" s="68">
        <v>13781200</v>
      </c>
      <c r="M237" s="63" t="s">
        <v>66</v>
      </c>
      <c r="N237" s="67" t="s">
        <v>1860</v>
      </c>
      <c r="O237" s="67">
        <v>1020750597</v>
      </c>
      <c r="P237" s="64">
        <v>28</v>
      </c>
      <c r="Q237" s="71">
        <v>45670</v>
      </c>
      <c r="R237" s="67">
        <v>5573604000</v>
      </c>
      <c r="S237" s="71">
        <v>45681</v>
      </c>
      <c r="T237" s="68">
        <v>13781200</v>
      </c>
      <c r="U237" s="64" t="s">
        <v>65</v>
      </c>
      <c r="V237" s="68">
        <v>57461216</v>
      </c>
      <c r="W237" s="107" t="s">
        <v>1726</v>
      </c>
      <c r="X237" s="69">
        <v>45681</v>
      </c>
      <c r="Y237" s="69">
        <v>45681</v>
      </c>
      <c r="Z237" s="69" t="s">
        <v>73</v>
      </c>
      <c r="AA237" s="69">
        <v>45808</v>
      </c>
      <c r="AB237" s="92">
        <f t="shared" si="18"/>
        <v>127</v>
      </c>
      <c r="AC237" s="64">
        <v>0</v>
      </c>
      <c r="AD237" s="64">
        <v>0</v>
      </c>
      <c r="AE237" s="64">
        <v>0</v>
      </c>
      <c r="AF237" s="70" t="s">
        <v>73</v>
      </c>
      <c r="AG237" s="92">
        <f t="shared" si="19"/>
        <v>0</v>
      </c>
      <c r="AH237" s="64">
        <v>0</v>
      </c>
      <c r="AI237" s="68">
        <v>0</v>
      </c>
      <c r="AJ237" s="64" t="s">
        <v>73</v>
      </c>
      <c r="AK237" s="71" t="s">
        <v>73</v>
      </c>
      <c r="AL237" s="64">
        <v>0</v>
      </c>
      <c r="AM237" s="71" t="s">
        <v>73</v>
      </c>
      <c r="AN237" s="71" t="s">
        <v>73</v>
      </c>
      <c r="AO237" s="71" t="s">
        <v>73</v>
      </c>
      <c r="AP237" s="92">
        <f t="shared" si="20"/>
        <v>0</v>
      </c>
      <c r="AQ237" s="92">
        <f t="shared" si="21"/>
        <v>13781200</v>
      </c>
      <c r="AR237" s="64" t="s">
        <v>65</v>
      </c>
      <c r="AS237" s="68">
        <v>13781200</v>
      </c>
      <c r="AT237" s="64" t="s">
        <v>215</v>
      </c>
      <c r="AU237" s="68">
        <v>0</v>
      </c>
      <c r="AV237" s="72" t="s">
        <v>73</v>
      </c>
      <c r="AW237" s="171">
        <v>3156000</v>
      </c>
      <c r="AX237" s="74">
        <f t="shared" si="22"/>
        <v>10625200</v>
      </c>
      <c r="AY237" s="75">
        <f t="shared" si="23"/>
        <v>0.22900763358778625</v>
      </c>
      <c r="AZ237" s="76">
        <v>0.22900763358778625</v>
      </c>
      <c r="BA237" s="72" t="s">
        <v>73</v>
      </c>
      <c r="BB237" s="64" t="s">
        <v>1130</v>
      </c>
      <c r="BC237" s="67" t="s">
        <v>1861</v>
      </c>
      <c r="BD237" s="63" t="s">
        <v>65</v>
      </c>
      <c r="BE237" s="63" t="s">
        <v>65</v>
      </c>
    </row>
    <row r="238" spans="2:57" x14ac:dyDescent="0.25">
      <c r="B238" s="63">
        <v>2025</v>
      </c>
      <c r="C238" s="63">
        <v>891780111</v>
      </c>
      <c r="D238" s="63" t="s">
        <v>63</v>
      </c>
      <c r="E238" s="64" t="s">
        <v>1862</v>
      </c>
      <c r="F238" s="64" t="s">
        <v>1863</v>
      </c>
      <c r="G238" s="64">
        <v>0</v>
      </c>
      <c r="H238" s="64" t="s">
        <v>71</v>
      </c>
      <c r="I238" s="63" t="s">
        <v>64</v>
      </c>
      <c r="J238" s="65" t="s">
        <v>81</v>
      </c>
      <c r="K238" s="67" t="s">
        <v>1864</v>
      </c>
      <c r="L238" s="68">
        <v>9750000</v>
      </c>
      <c r="M238" s="63" t="s">
        <v>66</v>
      </c>
      <c r="N238" s="67" t="s">
        <v>1865</v>
      </c>
      <c r="O238" s="67">
        <v>5492235</v>
      </c>
      <c r="P238" s="64">
        <v>27</v>
      </c>
      <c r="Q238" s="71">
        <v>45670</v>
      </c>
      <c r="R238" s="67">
        <v>2494141000</v>
      </c>
      <c r="S238" s="71">
        <v>45681</v>
      </c>
      <c r="T238" s="68">
        <v>9750000</v>
      </c>
      <c r="U238" s="64" t="s">
        <v>65</v>
      </c>
      <c r="V238" s="68">
        <v>57444673</v>
      </c>
      <c r="W238" s="107" t="s">
        <v>978</v>
      </c>
      <c r="X238" s="69">
        <v>45681</v>
      </c>
      <c r="Y238" s="69">
        <v>45681</v>
      </c>
      <c r="Z238" s="69" t="s">
        <v>73</v>
      </c>
      <c r="AA238" s="69">
        <v>45808</v>
      </c>
      <c r="AB238" s="92">
        <f t="shared" si="18"/>
        <v>127</v>
      </c>
      <c r="AC238" s="64">
        <v>0</v>
      </c>
      <c r="AD238" s="64">
        <v>0</v>
      </c>
      <c r="AE238" s="64">
        <v>0</v>
      </c>
      <c r="AF238" s="70" t="s">
        <v>73</v>
      </c>
      <c r="AG238" s="92">
        <f t="shared" si="19"/>
        <v>0</v>
      </c>
      <c r="AH238" s="64">
        <v>0</v>
      </c>
      <c r="AI238" s="68">
        <v>0</v>
      </c>
      <c r="AJ238" s="64" t="s">
        <v>73</v>
      </c>
      <c r="AK238" s="71" t="s">
        <v>73</v>
      </c>
      <c r="AL238" s="64">
        <v>0</v>
      </c>
      <c r="AM238" s="71" t="s">
        <v>73</v>
      </c>
      <c r="AN238" s="71" t="s">
        <v>73</v>
      </c>
      <c r="AO238" s="71" t="s">
        <v>73</v>
      </c>
      <c r="AP238" s="92">
        <f t="shared" si="20"/>
        <v>0</v>
      </c>
      <c r="AQ238" s="92">
        <f t="shared" si="21"/>
        <v>9750000</v>
      </c>
      <c r="AR238" s="64" t="s">
        <v>65</v>
      </c>
      <c r="AS238" s="68">
        <v>9750000</v>
      </c>
      <c r="AT238" s="64" t="s">
        <v>215</v>
      </c>
      <c r="AU238" s="68">
        <v>0</v>
      </c>
      <c r="AV238" s="72" t="s">
        <v>73</v>
      </c>
      <c r="AW238" s="171">
        <v>2250000</v>
      </c>
      <c r="AX238" s="74">
        <f t="shared" si="22"/>
        <v>7500000</v>
      </c>
      <c r="AY238" s="75">
        <f t="shared" si="23"/>
        <v>0.23076923076923078</v>
      </c>
      <c r="AZ238" s="76">
        <v>0.23076923076923078</v>
      </c>
      <c r="BA238" s="72" t="s">
        <v>73</v>
      </c>
      <c r="BB238" s="64" t="s">
        <v>1130</v>
      </c>
      <c r="BC238" s="67" t="s">
        <v>1866</v>
      </c>
      <c r="BD238" s="63" t="s">
        <v>65</v>
      </c>
      <c r="BE238" s="63" t="s">
        <v>65</v>
      </c>
    </row>
    <row r="239" spans="2:57" x14ac:dyDescent="0.25">
      <c r="B239" s="63">
        <v>2025</v>
      </c>
      <c r="C239" s="63">
        <v>891780111</v>
      </c>
      <c r="D239" s="63" t="s">
        <v>63</v>
      </c>
      <c r="E239" s="64" t="s">
        <v>1867</v>
      </c>
      <c r="F239" s="64" t="s">
        <v>1868</v>
      </c>
      <c r="G239" s="64">
        <v>0</v>
      </c>
      <c r="H239" s="64" t="s">
        <v>71</v>
      </c>
      <c r="I239" s="63" t="s">
        <v>64</v>
      </c>
      <c r="J239" s="65" t="s">
        <v>81</v>
      </c>
      <c r="K239" s="67" t="s">
        <v>1869</v>
      </c>
      <c r="L239" s="68">
        <v>11483400</v>
      </c>
      <c r="M239" s="63" t="s">
        <v>66</v>
      </c>
      <c r="N239" s="67" t="s">
        <v>1870</v>
      </c>
      <c r="O239" s="67">
        <v>1085112129</v>
      </c>
      <c r="P239" s="64">
        <v>27</v>
      </c>
      <c r="Q239" s="71">
        <v>45670</v>
      </c>
      <c r="R239" s="67">
        <v>2494141000</v>
      </c>
      <c r="S239" s="71">
        <v>45681</v>
      </c>
      <c r="T239" s="68">
        <v>11483400</v>
      </c>
      <c r="U239" s="64" t="s">
        <v>65</v>
      </c>
      <c r="V239" s="68">
        <v>1082868728</v>
      </c>
      <c r="W239" s="107" t="s">
        <v>1804</v>
      </c>
      <c r="X239" s="69">
        <v>45681</v>
      </c>
      <c r="Y239" s="69">
        <v>45681</v>
      </c>
      <c r="Z239" s="69" t="s">
        <v>73</v>
      </c>
      <c r="AA239" s="69">
        <v>45808</v>
      </c>
      <c r="AB239" s="92">
        <f t="shared" si="18"/>
        <v>127</v>
      </c>
      <c r="AC239" s="64">
        <v>0</v>
      </c>
      <c r="AD239" s="64">
        <v>0</v>
      </c>
      <c r="AE239" s="64">
        <v>0</v>
      </c>
      <c r="AF239" s="70" t="s">
        <v>73</v>
      </c>
      <c r="AG239" s="92">
        <f t="shared" si="19"/>
        <v>0</v>
      </c>
      <c r="AH239" s="64">
        <v>0</v>
      </c>
      <c r="AI239" s="68">
        <v>0</v>
      </c>
      <c r="AJ239" s="64" t="s">
        <v>73</v>
      </c>
      <c r="AK239" s="71" t="s">
        <v>73</v>
      </c>
      <c r="AL239" s="64">
        <v>0</v>
      </c>
      <c r="AM239" s="71" t="s">
        <v>73</v>
      </c>
      <c r="AN239" s="71" t="s">
        <v>73</v>
      </c>
      <c r="AO239" s="71" t="s">
        <v>73</v>
      </c>
      <c r="AP239" s="92">
        <f t="shared" si="20"/>
        <v>0</v>
      </c>
      <c r="AQ239" s="92">
        <f t="shared" si="21"/>
        <v>11483400</v>
      </c>
      <c r="AR239" s="64" t="s">
        <v>65</v>
      </c>
      <c r="AS239" s="68">
        <v>11483400</v>
      </c>
      <c r="AT239" s="64" t="s">
        <v>215</v>
      </c>
      <c r="AU239" s="68">
        <v>0</v>
      </c>
      <c r="AV239" s="72" t="s">
        <v>73</v>
      </c>
      <c r="AW239" s="171">
        <v>2650000</v>
      </c>
      <c r="AX239" s="74">
        <f t="shared" si="22"/>
        <v>8833400</v>
      </c>
      <c r="AY239" s="75">
        <f t="shared" si="23"/>
        <v>0.23076789104272255</v>
      </c>
      <c r="AZ239" s="76">
        <v>0.23076789104272255</v>
      </c>
      <c r="BA239" s="72" t="s">
        <v>73</v>
      </c>
      <c r="BB239" s="64" t="s">
        <v>1130</v>
      </c>
      <c r="BC239" s="67" t="s">
        <v>1871</v>
      </c>
      <c r="BD239" s="63" t="s">
        <v>65</v>
      </c>
      <c r="BE239" s="63" t="s">
        <v>65</v>
      </c>
    </row>
    <row r="240" spans="2:57" x14ac:dyDescent="0.25">
      <c r="B240" s="63">
        <v>2025</v>
      </c>
      <c r="C240" s="63">
        <v>891780111</v>
      </c>
      <c r="D240" s="63" t="s">
        <v>63</v>
      </c>
      <c r="E240" s="64" t="s">
        <v>1872</v>
      </c>
      <c r="F240" s="64" t="s">
        <v>1873</v>
      </c>
      <c r="G240" s="64">
        <v>0</v>
      </c>
      <c r="H240" s="64" t="s">
        <v>71</v>
      </c>
      <c r="I240" s="63" t="s">
        <v>64</v>
      </c>
      <c r="J240" s="65" t="s">
        <v>81</v>
      </c>
      <c r="K240" s="67" t="s">
        <v>1874</v>
      </c>
      <c r="L240" s="68">
        <v>9825000</v>
      </c>
      <c r="M240" s="63" t="s">
        <v>66</v>
      </c>
      <c r="N240" s="67" t="s">
        <v>1875</v>
      </c>
      <c r="O240" s="67">
        <v>36727735</v>
      </c>
      <c r="P240" s="64">
        <v>27</v>
      </c>
      <c r="Q240" s="71">
        <v>45670</v>
      </c>
      <c r="R240" s="67">
        <v>2494141000</v>
      </c>
      <c r="S240" s="71">
        <v>45681</v>
      </c>
      <c r="T240" s="68">
        <v>9825000</v>
      </c>
      <c r="U240" s="64" t="s">
        <v>65</v>
      </c>
      <c r="V240" s="68">
        <v>7633817</v>
      </c>
      <c r="W240" s="107" t="s">
        <v>1876</v>
      </c>
      <c r="X240" s="69">
        <v>45681</v>
      </c>
      <c r="Y240" s="69">
        <v>45681</v>
      </c>
      <c r="Z240" s="69" t="s">
        <v>73</v>
      </c>
      <c r="AA240" s="69">
        <v>45808</v>
      </c>
      <c r="AB240" s="92">
        <f t="shared" si="18"/>
        <v>127</v>
      </c>
      <c r="AC240" s="64">
        <v>0</v>
      </c>
      <c r="AD240" s="64">
        <v>0</v>
      </c>
      <c r="AE240" s="64">
        <v>0</v>
      </c>
      <c r="AF240" s="70" t="s">
        <v>73</v>
      </c>
      <c r="AG240" s="92">
        <f t="shared" si="19"/>
        <v>0</v>
      </c>
      <c r="AH240" s="64">
        <v>0</v>
      </c>
      <c r="AI240" s="68">
        <v>0</v>
      </c>
      <c r="AJ240" s="64" t="s">
        <v>73</v>
      </c>
      <c r="AK240" s="71" t="s">
        <v>73</v>
      </c>
      <c r="AL240" s="64">
        <v>0</v>
      </c>
      <c r="AM240" s="71" t="s">
        <v>73</v>
      </c>
      <c r="AN240" s="71" t="s">
        <v>73</v>
      </c>
      <c r="AO240" s="71" t="s">
        <v>73</v>
      </c>
      <c r="AP240" s="92">
        <f t="shared" si="20"/>
        <v>0</v>
      </c>
      <c r="AQ240" s="92">
        <f t="shared" si="21"/>
        <v>9825000</v>
      </c>
      <c r="AR240" s="64" t="s">
        <v>65</v>
      </c>
      <c r="AS240" s="68">
        <v>9825000</v>
      </c>
      <c r="AT240" s="64" t="s">
        <v>215</v>
      </c>
      <c r="AU240" s="68">
        <v>0</v>
      </c>
      <c r="AV240" s="72" t="s">
        <v>73</v>
      </c>
      <c r="AW240" s="171">
        <v>2250000</v>
      </c>
      <c r="AX240" s="74">
        <f t="shared" si="22"/>
        <v>7575000</v>
      </c>
      <c r="AY240" s="75">
        <f t="shared" si="23"/>
        <v>0.22900763358778625</v>
      </c>
      <c r="AZ240" s="76">
        <v>0.22900763358778625</v>
      </c>
      <c r="BA240" s="72" t="s">
        <v>73</v>
      </c>
      <c r="BB240" s="64" t="s">
        <v>1130</v>
      </c>
      <c r="BC240" s="67" t="s">
        <v>1877</v>
      </c>
      <c r="BD240" s="63" t="s">
        <v>65</v>
      </c>
      <c r="BE240" s="63" t="s">
        <v>65</v>
      </c>
    </row>
    <row r="241" spans="2:57" x14ac:dyDescent="0.25">
      <c r="B241" s="63">
        <v>2025</v>
      </c>
      <c r="C241" s="63">
        <v>891780111</v>
      </c>
      <c r="D241" s="63" t="s">
        <v>63</v>
      </c>
      <c r="E241" s="64" t="s">
        <v>1878</v>
      </c>
      <c r="F241" s="64" t="s">
        <v>1879</v>
      </c>
      <c r="G241" s="64">
        <v>0</v>
      </c>
      <c r="H241" s="64" t="s">
        <v>71</v>
      </c>
      <c r="I241" s="63" t="s">
        <v>64</v>
      </c>
      <c r="J241" s="65" t="s">
        <v>81</v>
      </c>
      <c r="K241" s="67" t="s">
        <v>1880</v>
      </c>
      <c r="L241" s="68">
        <v>6110000</v>
      </c>
      <c r="M241" s="63" t="s">
        <v>66</v>
      </c>
      <c r="N241" s="67" t="s">
        <v>1881</v>
      </c>
      <c r="O241" s="67">
        <v>12612617</v>
      </c>
      <c r="P241" s="64">
        <v>27</v>
      </c>
      <c r="Q241" s="71">
        <v>45670</v>
      </c>
      <c r="R241" s="67">
        <v>2494141000</v>
      </c>
      <c r="S241" s="71">
        <v>45681</v>
      </c>
      <c r="T241" s="68">
        <v>6110000</v>
      </c>
      <c r="U241" s="64" t="s">
        <v>65</v>
      </c>
      <c r="V241" s="68">
        <v>85468582</v>
      </c>
      <c r="W241" s="107" t="s">
        <v>1386</v>
      </c>
      <c r="X241" s="69">
        <v>45681</v>
      </c>
      <c r="Y241" s="69">
        <v>45681</v>
      </c>
      <c r="Z241" s="69" t="s">
        <v>73</v>
      </c>
      <c r="AA241" s="69">
        <v>45747</v>
      </c>
      <c r="AB241" s="92">
        <f t="shared" si="18"/>
        <v>66</v>
      </c>
      <c r="AC241" s="64">
        <v>0</v>
      </c>
      <c r="AD241" s="64">
        <v>0</v>
      </c>
      <c r="AE241" s="64">
        <v>0</v>
      </c>
      <c r="AF241" s="70" t="s">
        <v>73</v>
      </c>
      <c r="AG241" s="92">
        <f t="shared" si="19"/>
        <v>0</v>
      </c>
      <c r="AH241" s="64">
        <v>0</v>
      </c>
      <c r="AI241" s="68">
        <v>0</v>
      </c>
      <c r="AJ241" s="64" t="s">
        <v>73</v>
      </c>
      <c r="AK241" s="71" t="s">
        <v>73</v>
      </c>
      <c r="AL241" s="64">
        <v>0</v>
      </c>
      <c r="AM241" s="71" t="s">
        <v>73</v>
      </c>
      <c r="AN241" s="71" t="s">
        <v>73</v>
      </c>
      <c r="AO241" s="71" t="s">
        <v>73</v>
      </c>
      <c r="AP241" s="92">
        <f t="shared" si="20"/>
        <v>0</v>
      </c>
      <c r="AQ241" s="92">
        <f t="shared" si="21"/>
        <v>6110000</v>
      </c>
      <c r="AR241" s="64" t="s">
        <v>65</v>
      </c>
      <c r="AS241" s="68">
        <v>6110000</v>
      </c>
      <c r="AT241" s="64" t="s">
        <v>215</v>
      </c>
      <c r="AU241" s="68">
        <v>0</v>
      </c>
      <c r="AV241" s="72" t="s">
        <v>73</v>
      </c>
      <c r="AW241" s="171">
        <v>2350000</v>
      </c>
      <c r="AX241" s="74">
        <f t="shared" si="22"/>
        <v>3760000</v>
      </c>
      <c r="AY241" s="75">
        <f t="shared" si="23"/>
        <v>0.38461538461538464</v>
      </c>
      <c r="AZ241" s="76">
        <v>0.38461538461538464</v>
      </c>
      <c r="BA241" s="72" t="s">
        <v>73</v>
      </c>
      <c r="BB241" s="64" t="s">
        <v>1130</v>
      </c>
      <c r="BC241" s="67" t="s">
        <v>1882</v>
      </c>
      <c r="BD241" s="63" t="s">
        <v>65</v>
      </c>
      <c r="BE241" s="63" t="s">
        <v>65</v>
      </c>
    </row>
    <row r="242" spans="2:57" x14ac:dyDescent="0.25">
      <c r="B242" s="63">
        <v>2025</v>
      </c>
      <c r="C242" s="63">
        <v>891780111</v>
      </c>
      <c r="D242" s="63" t="s">
        <v>63</v>
      </c>
      <c r="E242" s="64" t="s">
        <v>1883</v>
      </c>
      <c r="F242" s="64" t="s">
        <v>1884</v>
      </c>
      <c r="G242" s="64">
        <v>0</v>
      </c>
      <c r="H242" s="64" t="s">
        <v>71</v>
      </c>
      <c r="I242" s="63" t="s">
        <v>64</v>
      </c>
      <c r="J242" s="65" t="s">
        <v>81</v>
      </c>
      <c r="K242" s="67" t="s">
        <v>1885</v>
      </c>
      <c r="L242" s="68">
        <v>12920000</v>
      </c>
      <c r="M242" s="63" t="s">
        <v>66</v>
      </c>
      <c r="N242" s="67" t="s">
        <v>1886</v>
      </c>
      <c r="O242" s="67">
        <v>1082944852</v>
      </c>
      <c r="P242" s="64">
        <v>28</v>
      </c>
      <c r="Q242" s="71">
        <v>45670</v>
      </c>
      <c r="R242" s="67">
        <v>5573604000</v>
      </c>
      <c r="S242" s="71">
        <v>45681</v>
      </c>
      <c r="T242" s="68">
        <v>12920000</v>
      </c>
      <c r="U242" s="64" t="s">
        <v>65</v>
      </c>
      <c r="V242" s="68">
        <v>85152695</v>
      </c>
      <c r="W242" s="107" t="s">
        <v>1152</v>
      </c>
      <c r="X242" s="69">
        <v>45681</v>
      </c>
      <c r="Y242" s="69">
        <v>45681</v>
      </c>
      <c r="Z242" s="69" t="s">
        <v>73</v>
      </c>
      <c r="AA242" s="69">
        <v>45808</v>
      </c>
      <c r="AB242" s="92">
        <f t="shared" si="18"/>
        <v>127</v>
      </c>
      <c r="AC242" s="64">
        <v>0</v>
      </c>
      <c r="AD242" s="64">
        <v>0</v>
      </c>
      <c r="AE242" s="64">
        <v>0</v>
      </c>
      <c r="AF242" s="70" t="s">
        <v>73</v>
      </c>
      <c r="AG242" s="92">
        <f t="shared" si="19"/>
        <v>0</v>
      </c>
      <c r="AH242" s="64">
        <v>0</v>
      </c>
      <c r="AI242" s="68">
        <v>0</v>
      </c>
      <c r="AJ242" s="64" t="s">
        <v>73</v>
      </c>
      <c r="AK242" s="71" t="s">
        <v>73</v>
      </c>
      <c r="AL242" s="64">
        <v>0</v>
      </c>
      <c r="AM242" s="71" t="s">
        <v>73</v>
      </c>
      <c r="AN242" s="71" t="s">
        <v>73</v>
      </c>
      <c r="AO242" s="71" t="s">
        <v>73</v>
      </c>
      <c r="AP242" s="92">
        <f t="shared" si="20"/>
        <v>0</v>
      </c>
      <c r="AQ242" s="92">
        <f t="shared" si="21"/>
        <v>12920000</v>
      </c>
      <c r="AR242" s="64" t="s">
        <v>65</v>
      </c>
      <c r="AS242" s="68">
        <v>12920000</v>
      </c>
      <c r="AT242" s="64" t="s">
        <v>215</v>
      </c>
      <c r="AU242" s="68">
        <v>0</v>
      </c>
      <c r="AV242" s="72" t="s">
        <v>73</v>
      </c>
      <c r="AW242" s="171">
        <v>2850000</v>
      </c>
      <c r="AX242" s="74">
        <f t="shared" si="22"/>
        <v>10070000</v>
      </c>
      <c r="AY242" s="75">
        <f t="shared" si="23"/>
        <v>0.22058823529411764</v>
      </c>
      <c r="AZ242" s="76">
        <v>0.22058823529411764</v>
      </c>
      <c r="BA242" s="72" t="s">
        <v>73</v>
      </c>
      <c r="BB242" s="64" t="s">
        <v>1130</v>
      </c>
      <c r="BC242" s="67" t="s">
        <v>1887</v>
      </c>
      <c r="BD242" s="63" t="s">
        <v>65</v>
      </c>
      <c r="BE242" s="63" t="s">
        <v>65</v>
      </c>
    </row>
    <row r="243" spans="2:57" x14ac:dyDescent="0.25">
      <c r="B243" s="63">
        <v>2025</v>
      </c>
      <c r="C243" s="63">
        <v>891780111</v>
      </c>
      <c r="D243" s="63" t="s">
        <v>63</v>
      </c>
      <c r="E243" s="64" t="s">
        <v>1888</v>
      </c>
      <c r="F243" s="64" t="s">
        <v>1889</v>
      </c>
      <c r="G243" s="64">
        <v>0</v>
      </c>
      <c r="H243" s="64" t="s">
        <v>71</v>
      </c>
      <c r="I243" s="63" t="s">
        <v>64</v>
      </c>
      <c r="J243" s="65" t="s">
        <v>81</v>
      </c>
      <c r="K243" s="67" t="s">
        <v>1890</v>
      </c>
      <c r="L243" s="68">
        <v>9750000</v>
      </c>
      <c r="M243" s="63" t="s">
        <v>66</v>
      </c>
      <c r="N243" s="67" t="s">
        <v>1891</v>
      </c>
      <c r="O243" s="67">
        <v>1082915041</v>
      </c>
      <c r="P243" s="64">
        <v>27</v>
      </c>
      <c r="Q243" s="71">
        <v>45670</v>
      </c>
      <c r="R243" s="67">
        <v>2494141000</v>
      </c>
      <c r="S243" s="71">
        <v>45681</v>
      </c>
      <c r="T243" s="68">
        <v>9750000</v>
      </c>
      <c r="U243" s="64" t="s">
        <v>65</v>
      </c>
      <c r="V243" s="68">
        <v>57444673</v>
      </c>
      <c r="W243" s="107" t="s">
        <v>978</v>
      </c>
      <c r="X243" s="69">
        <v>45681</v>
      </c>
      <c r="Y243" s="69">
        <v>45681</v>
      </c>
      <c r="Z243" s="69" t="s">
        <v>73</v>
      </c>
      <c r="AA243" s="69">
        <v>45808</v>
      </c>
      <c r="AB243" s="92">
        <f t="shared" si="18"/>
        <v>127</v>
      </c>
      <c r="AC243" s="64">
        <v>0</v>
      </c>
      <c r="AD243" s="64">
        <v>0</v>
      </c>
      <c r="AE243" s="64">
        <v>0</v>
      </c>
      <c r="AF243" s="70" t="s">
        <v>73</v>
      </c>
      <c r="AG243" s="92">
        <f t="shared" si="19"/>
        <v>0</v>
      </c>
      <c r="AH243" s="64">
        <v>0</v>
      </c>
      <c r="AI243" s="68">
        <v>0</v>
      </c>
      <c r="AJ243" s="64" t="s">
        <v>73</v>
      </c>
      <c r="AK243" s="71" t="s">
        <v>73</v>
      </c>
      <c r="AL243" s="64">
        <v>0</v>
      </c>
      <c r="AM243" s="71" t="s">
        <v>73</v>
      </c>
      <c r="AN243" s="71" t="s">
        <v>73</v>
      </c>
      <c r="AO243" s="71" t="s">
        <v>73</v>
      </c>
      <c r="AP243" s="92">
        <f t="shared" si="20"/>
        <v>0</v>
      </c>
      <c r="AQ243" s="92">
        <f t="shared" si="21"/>
        <v>9750000</v>
      </c>
      <c r="AR243" s="64" t="s">
        <v>65</v>
      </c>
      <c r="AS243" s="68">
        <v>9750000</v>
      </c>
      <c r="AT243" s="64" t="s">
        <v>215</v>
      </c>
      <c r="AU243" s="68">
        <v>0</v>
      </c>
      <c r="AV243" s="72" t="s">
        <v>73</v>
      </c>
      <c r="AW243" s="171">
        <v>2250000</v>
      </c>
      <c r="AX243" s="74">
        <f t="shared" si="22"/>
        <v>7500000</v>
      </c>
      <c r="AY243" s="75">
        <f t="shared" si="23"/>
        <v>0.23076923076923078</v>
      </c>
      <c r="AZ243" s="76">
        <v>0.23076923076923078</v>
      </c>
      <c r="BA243" s="72" t="s">
        <v>73</v>
      </c>
      <c r="BB243" s="64" t="s">
        <v>1130</v>
      </c>
      <c r="BC243" s="67" t="s">
        <v>1892</v>
      </c>
      <c r="BD243" s="63" t="s">
        <v>65</v>
      </c>
      <c r="BE243" s="63" t="s">
        <v>65</v>
      </c>
    </row>
    <row r="244" spans="2:57" x14ac:dyDescent="0.25">
      <c r="B244" s="63">
        <v>2025</v>
      </c>
      <c r="C244" s="63">
        <v>891780111</v>
      </c>
      <c r="D244" s="63" t="s">
        <v>63</v>
      </c>
      <c r="E244" s="64" t="s">
        <v>1893</v>
      </c>
      <c r="F244" s="64" t="s">
        <v>1894</v>
      </c>
      <c r="G244" s="64">
        <v>0</v>
      </c>
      <c r="H244" s="64" t="s">
        <v>71</v>
      </c>
      <c r="I244" s="63" t="s">
        <v>64</v>
      </c>
      <c r="J244" s="65" t="s">
        <v>81</v>
      </c>
      <c r="K244" s="67" t="s">
        <v>1895</v>
      </c>
      <c r="L244" s="68">
        <v>15161100</v>
      </c>
      <c r="M244" s="63" t="s">
        <v>66</v>
      </c>
      <c r="N244" s="67" t="s">
        <v>1896</v>
      </c>
      <c r="O244" s="67">
        <v>36563913</v>
      </c>
      <c r="P244" s="64">
        <v>28</v>
      </c>
      <c r="Q244" s="71">
        <v>45670</v>
      </c>
      <c r="R244" s="67">
        <v>5573604000</v>
      </c>
      <c r="S244" s="71">
        <v>45681</v>
      </c>
      <c r="T244" s="68">
        <v>15161100</v>
      </c>
      <c r="U244" s="64" t="s">
        <v>65</v>
      </c>
      <c r="V244" s="68">
        <v>57461216</v>
      </c>
      <c r="W244" s="107" t="s">
        <v>1726</v>
      </c>
      <c r="X244" s="69">
        <v>45681</v>
      </c>
      <c r="Y244" s="69">
        <v>45681</v>
      </c>
      <c r="Z244" s="69" t="s">
        <v>73</v>
      </c>
      <c r="AA244" s="69">
        <v>45808</v>
      </c>
      <c r="AB244" s="92">
        <f t="shared" si="18"/>
        <v>127</v>
      </c>
      <c r="AC244" s="64">
        <v>0</v>
      </c>
      <c r="AD244" s="64">
        <v>0</v>
      </c>
      <c r="AE244" s="64">
        <v>0</v>
      </c>
      <c r="AF244" s="70" t="s">
        <v>73</v>
      </c>
      <c r="AG244" s="92">
        <f t="shared" si="19"/>
        <v>0</v>
      </c>
      <c r="AH244" s="64">
        <v>0</v>
      </c>
      <c r="AI244" s="68">
        <v>0</v>
      </c>
      <c r="AJ244" s="64" t="s">
        <v>73</v>
      </c>
      <c r="AK244" s="71" t="s">
        <v>73</v>
      </c>
      <c r="AL244" s="64">
        <v>0</v>
      </c>
      <c r="AM244" s="71" t="s">
        <v>73</v>
      </c>
      <c r="AN244" s="71" t="s">
        <v>73</v>
      </c>
      <c r="AO244" s="71" t="s">
        <v>73</v>
      </c>
      <c r="AP244" s="92">
        <f t="shared" si="20"/>
        <v>0</v>
      </c>
      <c r="AQ244" s="92">
        <f t="shared" si="21"/>
        <v>15161100</v>
      </c>
      <c r="AR244" s="64" t="s">
        <v>65</v>
      </c>
      <c r="AS244" s="68">
        <v>15161100</v>
      </c>
      <c r="AT244" s="64" t="s">
        <v>215</v>
      </c>
      <c r="AU244" s="68">
        <v>0</v>
      </c>
      <c r="AV244" s="72" t="s">
        <v>73</v>
      </c>
      <c r="AW244" s="171">
        <v>3472000</v>
      </c>
      <c r="AX244" s="74">
        <f t="shared" si="22"/>
        <v>11689100</v>
      </c>
      <c r="AY244" s="75">
        <f t="shared" si="23"/>
        <v>0.22900713008950538</v>
      </c>
      <c r="AZ244" s="76">
        <v>0.22900713008950538</v>
      </c>
      <c r="BA244" s="72" t="s">
        <v>73</v>
      </c>
      <c r="BB244" s="64" t="s">
        <v>1130</v>
      </c>
      <c r="BC244" s="67" t="s">
        <v>1897</v>
      </c>
      <c r="BD244" s="63" t="s">
        <v>65</v>
      </c>
      <c r="BE244" s="63" t="s">
        <v>65</v>
      </c>
    </row>
    <row r="245" spans="2:57" x14ac:dyDescent="0.25">
      <c r="B245" s="63">
        <v>2025</v>
      </c>
      <c r="C245" s="63">
        <v>891780111</v>
      </c>
      <c r="D245" s="63" t="s">
        <v>63</v>
      </c>
      <c r="E245" s="64" t="s">
        <v>1898</v>
      </c>
      <c r="F245" s="64" t="s">
        <v>1899</v>
      </c>
      <c r="G245" s="64">
        <v>0</v>
      </c>
      <c r="H245" s="64" t="s">
        <v>71</v>
      </c>
      <c r="I245" s="63" t="s">
        <v>64</v>
      </c>
      <c r="J245" s="65" t="s">
        <v>81</v>
      </c>
      <c r="K245" s="67" t="s">
        <v>1900</v>
      </c>
      <c r="L245" s="68">
        <v>15739800</v>
      </c>
      <c r="M245" s="63" t="s">
        <v>66</v>
      </c>
      <c r="N245" s="67" t="s">
        <v>1901</v>
      </c>
      <c r="O245" s="67">
        <v>36667908</v>
      </c>
      <c r="P245" s="64">
        <v>28</v>
      </c>
      <c r="Q245" s="71">
        <v>45670</v>
      </c>
      <c r="R245" s="67">
        <v>5573604000</v>
      </c>
      <c r="S245" s="71">
        <v>45681</v>
      </c>
      <c r="T245" s="68">
        <v>15739800</v>
      </c>
      <c r="U245" s="64" t="s">
        <v>65</v>
      </c>
      <c r="V245" s="68">
        <v>85449357</v>
      </c>
      <c r="W245" s="107" t="s">
        <v>837</v>
      </c>
      <c r="X245" s="69">
        <v>45681</v>
      </c>
      <c r="Y245" s="69">
        <v>45681</v>
      </c>
      <c r="Z245" s="69" t="s">
        <v>73</v>
      </c>
      <c r="AA245" s="69">
        <v>45808</v>
      </c>
      <c r="AB245" s="92">
        <f t="shared" si="18"/>
        <v>127</v>
      </c>
      <c r="AC245" s="64">
        <v>0</v>
      </c>
      <c r="AD245" s="64">
        <v>0</v>
      </c>
      <c r="AE245" s="64">
        <v>0</v>
      </c>
      <c r="AF245" s="70" t="s">
        <v>73</v>
      </c>
      <c r="AG245" s="92">
        <f t="shared" si="19"/>
        <v>0</v>
      </c>
      <c r="AH245" s="64">
        <v>0</v>
      </c>
      <c r="AI245" s="68">
        <v>0</v>
      </c>
      <c r="AJ245" s="64" t="s">
        <v>73</v>
      </c>
      <c r="AK245" s="71" t="s">
        <v>73</v>
      </c>
      <c r="AL245" s="64">
        <v>0</v>
      </c>
      <c r="AM245" s="71" t="s">
        <v>73</v>
      </c>
      <c r="AN245" s="71" t="s">
        <v>73</v>
      </c>
      <c r="AO245" s="71" t="s">
        <v>73</v>
      </c>
      <c r="AP245" s="92">
        <f t="shared" si="20"/>
        <v>0</v>
      </c>
      <c r="AQ245" s="92">
        <f t="shared" si="21"/>
        <v>15739800</v>
      </c>
      <c r="AR245" s="64" t="s">
        <v>65</v>
      </c>
      <c r="AS245" s="68">
        <v>15739800</v>
      </c>
      <c r="AT245" s="64" t="s">
        <v>215</v>
      </c>
      <c r="AU245" s="68">
        <v>0</v>
      </c>
      <c r="AV245" s="72" t="s">
        <v>73</v>
      </c>
      <c r="AW245" s="171">
        <v>3472000</v>
      </c>
      <c r="AX245" s="74">
        <f t="shared" si="22"/>
        <v>12267800</v>
      </c>
      <c r="AY245" s="75">
        <f t="shared" si="23"/>
        <v>0.2205873009822234</v>
      </c>
      <c r="AZ245" s="76">
        <v>0.2205873009822234</v>
      </c>
      <c r="BA245" s="72" t="s">
        <v>73</v>
      </c>
      <c r="BB245" s="64" t="s">
        <v>1130</v>
      </c>
      <c r="BC245" s="67" t="s">
        <v>1902</v>
      </c>
      <c r="BD245" s="63" t="s">
        <v>65</v>
      </c>
      <c r="BE245" s="63" t="s">
        <v>65</v>
      </c>
    </row>
    <row r="246" spans="2:57" x14ac:dyDescent="0.25">
      <c r="B246" s="63">
        <v>2025</v>
      </c>
      <c r="C246" s="63">
        <v>891780111</v>
      </c>
      <c r="D246" s="63" t="s">
        <v>63</v>
      </c>
      <c r="E246" s="64" t="s">
        <v>1903</v>
      </c>
      <c r="F246" s="64" t="s">
        <v>1904</v>
      </c>
      <c r="G246" s="64">
        <v>0</v>
      </c>
      <c r="H246" s="64" t="s">
        <v>71</v>
      </c>
      <c r="I246" s="63" t="s">
        <v>64</v>
      </c>
      <c r="J246" s="65" t="s">
        <v>81</v>
      </c>
      <c r="K246" s="67" t="s">
        <v>1905</v>
      </c>
      <c r="L246" s="68">
        <v>9825000</v>
      </c>
      <c r="M246" s="63" t="s">
        <v>66</v>
      </c>
      <c r="N246" s="67" t="s">
        <v>1906</v>
      </c>
      <c r="O246" s="67">
        <v>36668600</v>
      </c>
      <c r="P246" s="64">
        <v>27</v>
      </c>
      <c r="Q246" s="71">
        <v>45670</v>
      </c>
      <c r="R246" s="67">
        <v>2494141000</v>
      </c>
      <c r="S246" s="71">
        <v>45681</v>
      </c>
      <c r="T246" s="68">
        <v>9825000</v>
      </c>
      <c r="U246" s="64" t="s">
        <v>65</v>
      </c>
      <c r="V246" s="68">
        <v>7633817</v>
      </c>
      <c r="W246" s="107" t="s">
        <v>1876</v>
      </c>
      <c r="X246" s="69">
        <v>45681</v>
      </c>
      <c r="Y246" s="69">
        <v>45681</v>
      </c>
      <c r="Z246" s="69" t="s">
        <v>73</v>
      </c>
      <c r="AA246" s="69">
        <v>45808</v>
      </c>
      <c r="AB246" s="92">
        <f t="shared" si="18"/>
        <v>127</v>
      </c>
      <c r="AC246" s="64">
        <v>0</v>
      </c>
      <c r="AD246" s="64">
        <v>0</v>
      </c>
      <c r="AE246" s="64">
        <v>0</v>
      </c>
      <c r="AF246" s="70" t="s">
        <v>73</v>
      </c>
      <c r="AG246" s="92">
        <f t="shared" si="19"/>
        <v>0</v>
      </c>
      <c r="AH246" s="64">
        <v>0</v>
      </c>
      <c r="AI246" s="68">
        <v>0</v>
      </c>
      <c r="AJ246" s="64" t="s">
        <v>73</v>
      </c>
      <c r="AK246" s="71" t="s">
        <v>73</v>
      </c>
      <c r="AL246" s="64">
        <v>0</v>
      </c>
      <c r="AM246" s="71" t="s">
        <v>73</v>
      </c>
      <c r="AN246" s="71" t="s">
        <v>73</v>
      </c>
      <c r="AO246" s="71" t="s">
        <v>73</v>
      </c>
      <c r="AP246" s="92">
        <f t="shared" si="20"/>
        <v>0</v>
      </c>
      <c r="AQ246" s="92">
        <f t="shared" si="21"/>
        <v>9825000</v>
      </c>
      <c r="AR246" s="64" t="s">
        <v>65</v>
      </c>
      <c r="AS246" s="68">
        <v>9825000</v>
      </c>
      <c r="AT246" s="64" t="s">
        <v>215</v>
      </c>
      <c r="AU246" s="68">
        <v>0</v>
      </c>
      <c r="AV246" s="72" t="s">
        <v>73</v>
      </c>
      <c r="AW246" s="171">
        <v>2250000</v>
      </c>
      <c r="AX246" s="74">
        <f t="shared" si="22"/>
        <v>7575000</v>
      </c>
      <c r="AY246" s="75">
        <f t="shared" si="23"/>
        <v>0.22900763358778625</v>
      </c>
      <c r="AZ246" s="76">
        <v>0.22900763358778625</v>
      </c>
      <c r="BA246" s="72" t="s">
        <v>73</v>
      </c>
      <c r="BB246" s="64" t="s">
        <v>1130</v>
      </c>
      <c r="BC246" s="67" t="s">
        <v>1907</v>
      </c>
      <c r="BD246" s="63" t="s">
        <v>65</v>
      </c>
      <c r="BE246" s="63" t="s">
        <v>65</v>
      </c>
    </row>
    <row r="247" spans="2:57" x14ac:dyDescent="0.25">
      <c r="B247" s="63">
        <v>2025</v>
      </c>
      <c r="C247" s="63">
        <v>891780111</v>
      </c>
      <c r="D247" s="63" t="s">
        <v>63</v>
      </c>
      <c r="E247" s="64" t="s">
        <v>1908</v>
      </c>
      <c r="F247" s="64" t="s">
        <v>1909</v>
      </c>
      <c r="G247" s="64">
        <v>0</v>
      </c>
      <c r="H247" s="64" t="s">
        <v>71</v>
      </c>
      <c r="I247" s="63" t="s">
        <v>64</v>
      </c>
      <c r="J247" s="65" t="s">
        <v>81</v>
      </c>
      <c r="K247" s="67" t="s">
        <v>1910</v>
      </c>
      <c r="L247" s="68">
        <v>11483400</v>
      </c>
      <c r="M247" s="63" t="s">
        <v>66</v>
      </c>
      <c r="N247" s="67" t="s">
        <v>1911</v>
      </c>
      <c r="O247" s="67">
        <v>1083041500</v>
      </c>
      <c r="P247" s="64">
        <v>27</v>
      </c>
      <c r="Q247" s="71">
        <v>45670</v>
      </c>
      <c r="R247" s="67">
        <v>2494141000</v>
      </c>
      <c r="S247" s="71">
        <v>45681</v>
      </c>
      <c r="T247" s="68">
        <v>11483400</v>
      </c>
      <c r="U247" s="64" t="s">
        <v>65</v>
      </c>
      <c r="V247" s="68">
        <v>1082868728</v>
      </c>
      <c r="W247" s="107" t="s">
        <v>1804</v>
      </c>
      <c r="X247" s="69">
        <v>45681</v>
      </c>
      <c r="Y247" s="69">
        <v>45681</v>
      </c>
      <c r="Z247" s="69" t="s">
        <v>73</v>
      </c>
      <c r="AA247" s="69">
        <v>45808</v>
      </c>
      <c r="AB247" s="92">
        <f t="shared" si="18"/>
        <v>127</v>
      </c>
      <c r="AC247" s="64">
        <v>0</v>
      </c>
      <c r="AD247" s="64">
        <v>0</v>
      </c>
      <c r="AE247" s="64">
        <v>0</v>
      </c>
      <c r="AF247" s="70" t="s">
        <v>73</v>
      </c>
      <c r="AG247" s="92">
        <f t="shared" si="19"/>
        <v>0</v>
      </c>
      <c r="AH247" s="64">
        <v>0</v>
      </c>
      <c r="AI247" s="68">
        <v>0</v>
      </c>
      <c r="AJ247" s="64" t="s">
        <v>73</v>
      </c>
      <c r="AK247" s="71" t="s">
        <v>73</v>
      </c>
      <c r="AL247" s="64">
        <v>0</v>
      </c>
      <c r="AM247" s="71" t="s">
        <v>73</v>
      </c>
      <c r="AN247" s="71" t="s">
        <v>73</v>
      </c>
      <c r="AO247" s="71" t="s">
        <v>73</v>
      </c>
      <c r="AP247" s="92">
        <f t="shared" si="20"/>
        <v>0</v>
      </c>
      <c r="AQ247" s="92">
        <f t="shared" si="21"/>
        <v>11483400</v>
      </c>
      <c r="AR247" s="64" t="s">
        <v>65</v>
      </c>
      <c r="AS247" s="68">
        <v>11483400</v>
      </c>
      <c r="AT247" s="64" t="s">
        <v>215</v>
      </c>
      <c r="AU247" s="68">
        <v>0</v>
      </c>
      <c r="AV247" s="72" t="s">
        <v>73</v>
      </c>
      <c r="AW247" s="171">
        <v>2650000</v>
      </c>
      <c r="AX247" s="74">
        <f t="shared" si="22"/>
        <v>8833400</v>
      </c>
      <c r="AY247" s="75">
        <f t="shared" si="23"/>
        <v>0.23076789104272255</v>
      </c>
      <c r="AZ247" s="76">
        <v>0.23076789104272255</v>
      </c>
      <c r="BA247" s="72" t="s">
        <v>73</v>
      </c>
      <c r="BB247" s="64" t="s">
        <v>1130</v>
      </c>
      <c r="BC247" s="67" t="s">
        <v>1912</v>
      </c>
      <c r="BD247" s="63" t="s">
        <v>65</v>
      </c>
      <c r="BE247" s="63" t="s">
        <v>65</v>
      </c>
    </row>
    <row r="248" spans="2:57" x14ac:dyDescent="0.25">
      <c r="B248" s="63">
        <v>2025</v>
      </c>
      <c r="C248" s="63">
        <v>891780111</v>
      </c>
      <c r="D248" s="63" t="s">
        <v>63</v>
      </c>
      <c r="E248" s="64" t="s">
        <v>1913</v>
      </c>
      <c r="F248" s="64" t="s">
        <v>1914</v>
      </c>
      <c r="G248" s="64">
        <v>0</v>
      </c>
      <c r="H248" s="64" t="s">
        <v>71</v>
      </c>
      <c r="I248" s="63" t="s">
        <v>64</v>
      </c>
      <c r="J248" s="65" t="s">
        <v>81</v>
      </c>
      <c r="K248" s="67" t="s">
        <v>1697</v>
      </c>
      <c r="L248" s="68">
        <v>13676000</v>
      </c>
      <c r="M248" s="63" t="s">
        <v>66</v>
      </c>
      <c r="N248" s="67" t="s">
        <v>1915</v>
      </c>
      <c r="O248" s="67">
        <v>1065657067</v>
      </c>
      <c r="P248" s="64">
        <v>28</v>
      </c>
      <c r="Q248" s="71">
        <v>45670</v>
      </c>
      <c r="R248" s="67">
        <v>5573604000</v>
      </c>
      <c r="S248" s="71">
        <v>45681</v>
      </c>
      <c r="T248" s="68">
        <v>13676000</v>
      </c>
      <c r="U248" s="64" t="s">
        <v>65</v>
      </c>
      <c r="V248" s="68">
        <v>1082863147</v>
      </c>
      <c r="W248" s="107" t="s">
        <v>1699</v>
      </c>
      <c r="X248" s="69">
        <v>45681</v>
      </c>
      <c r="Y248" s="69">
        <v>45681</v>
      </c>
      <c r="Z248" s="69" t="s">
        <v>73</v>
      </c>
      <c r="AA248" s="69">
        <v>45808</v>
      </c>
      <c r="AB248" s="92">
        <f t="shared" si="18"/>
        <v>127</v>
      </c>
      <c r="AC248" s="64">
        <v>0</v>
      </c>
      <c r="AD248" s="64">
        <v>0</v>
      </c>
      <c r="AE248" s="64">
        <v>0</v>
      </c>
      <c r="AF248" s="70" t="s">
        <v>73</v>
      </c>
      <c r="AG248" s="92">
        <f t="shared" si="19"/>
        <v>0</v>
      </c>
      <c r="AH248" s="64">
        <v>0</v>
      </c>
      <c r="AI248" s="68">
        <v>0</v>
      </c>
      <c r="AJ248" s="64" t="s">
        <v>73</v>
      </c>
      <c r="AK248" s="71" t="s">
        <v>73</v>
      </c>
      <c r="AL248" s="64">
        <v>0</v>
      </c>
      <c r="AM248" s="71" t="s">
        <v>73</v>
      </c>
      <c r="AN248" s="71" t="s">
        <v>73</v>
      </c>
      <c r="AO248" s="71" t="s">
        <v>73</v>
      </c>
      <c r="AP248" s="92">
        <f t="shared" si="20"/>
        <v>0</v>
      </c>
      <c r="AQ248" s="92">
        <f t="shared" si="21"/>
        <v>13676000</v>
      </c>
      <c r="AR248" s="64" t="s">
        <v>65</v>
      </c>
      <c r="AS248" s="68">
        <v>13676000</v>
      </c>
      <c r="AT248" s="64" t="s">
        <v>215</v>
      </c>
      <c r="AU248" s="68">
        <v>0</v>
      </c>
      <c r="AV248" s="72" t="s">
        <v>73</v>
      </c>
      <c r="AW248" s="171">
        <v>3156000</v>
      </c>
      <c r="AX248" s="74">
        <f t="shared" si="22"/>
        <v>10520000</v>
      </c>
      <c r="AY248" s="75">
        <f t="shared" si="23"/>
        <v>0.23076923076923078</v>
      </c>
      <c r="AZ248" s="76">
        <v>0.23076923076923078</v>
      </c>
      <c r="BA248" s="72" t="s">
        <v>73</v>
      </c>
      <c r="BB248" s="64" t="s">
        <v>1130</v>
      </c>
      <c r="BC248" s="67" t="s">
        <v>1916</v>
      </c>
      <c r="BD248" s="63" t="s">
        <v>65</v>
      </c>
      <c r="BE248" s="63" t="s">
        <v>65</v>
      </c>
    </row>
    <row r="249" spans="2:57" x14ac:dyDescent="0.25">
      <c r="B249" s="63">
        <v>2025</v>
      </c>
      <c r="C249" s="63">
        <v>891780111</v>
      </c>
      <c r="D249" s="63" t="s">
        <v>63</v>
      </c>
      <c r="E249" s="64" t="s">
        <v>1917</v>
      </c>
      <c r="F249" s="64" t="s">
        <v>1918</v>
      </c>
      <c r="G249" s="64">
        <v>0</v>
      </c>
      <c r="H249" s="64" t="s">
        <v>71</v>
      </c>
      <c r="I249" s="63" t="s">
        <v>64</v>
      </c>
      <c r="J249" s="65" t="s">
        <v>81</v>
      </c>
      <c r="K249" s="67" t="s">
        <v>1919</v>
      </c>
      <c r="L249" s="68">
        <v>9750000</v>
      </c>
      <c r="M249" s="63" t="s">
        <v>66</v>
      </c>
      <c r="N249" s="67" t="s">
        <v>1920</v>
      </c>
      <c r="O249" s="67">
        <v>1083032026</v>
      </c>
      <c r="P249" s="64">
        <v>27</v>
      </c>
      <c r="Q249" s="71">
        <v>45670</v>
      </c>
      <c r="R249" s="67">
        <v>2494141000</v>
      </c>
      <c r="S249" s="71">
        <v>45681</v>
      </c>
      <c r="T249" s="68">
        <v>9750000</v>
      </c>
      <c r="U249" s="64" t="s">
        <v>65</v>
      </c>
      <c r="V249" s="68">
        <v>85475141</v>
      </c>
      <c r="W249" s="107" t="s">
        <v>1921</v>
      </c>
      <c r="X249" s="69">
        <v>45681</v>
      </c>
      <c r="Y249" s="69">
        <v>45681</v>
      </c>
      <c r="Z249" s="69" t="s">
        <v>73</v>
      </c>
      <c r="AA249" s="69">
        <v>45808</v>
      </c>
      <c r="AB249" s="92">
        <f t="shared" si="18"/>
        <v>127</v>
      </c>
      <c r="AC249" s="64">
        <v>0</v>
      </c>
      <c r="AD249" s="64">
        <v>0</v>
      </c>
      <c r="AE249" s="64">
        <v>0</v>
      </c>
      <c r="AF249" s="70" t="s">
        <v>73</v>
      </c>
      <c r="AG249" s="92">
        <f t="shared" si="19"/>
        <v>0</v>
      </c>
      <c r="AH249" s="64">
        <v>0</v>
      </c>
      <c r="AI249" s="68">
        <v>0</v>
      </c>
      <c r="AJ249" s="64" t="s">
        <v>73</v>
      </c>
      <c r="AK249" s="71" t="s">
        <v>73</v>
      </c>
      <c r="AL249" s="64">
        <v>0</v>
      </c>
      <c r="AM249" s="71" t="s">
        <v>73</v>
      </c>
      <c r="AN249" s="71" t="s">
        <v>73</v>
      </c>
      <c r="AO249" s="71" t="s">
        <v>73</v>
      </c>
      <c r="AP249" s="92">
        <f t="shared" si="20"/>
        <v>0</v>
      </c>
      <c r="AQ249" s="92">
        <f t="shared" si="21"/>
        <v>9750000</v>
      </c>
      <c r="AR249" s="64" t="s">
        <v>65</v>
      </c>
      <c r="AS249" s="68">
        <v>9750000</v>
      </c>
      <c r="AT249" s="64" t="s">
        <v>215</v>
      </c>
      <c r="AU249" s="68">
        <v>0</v>
      </c>
      <c r="AV249" s="72" t="s">
        <v>73</v>
      </c>
      <c r="AW249" s="171">
        <v>2250000</v>
      </c>
      <c r="AX249" s="74">
        <f t="shared" si="22"/>
        <v>7500000</v>
      </c>
      <c r="AY249" s="75">
        <f t="shared" si="23"/>
        <v>0.23076923076923078</v>
      </c>
      <c r="AZ249" s="76">
        <v>0.23076923076923078</v>
      </c>
      <c r="BA249" s="72" t="s">
        <v>73</v>
      </c>
      <c r="BB249" s="64" t="s">
        <v>1130</v>
      </c>
      <c r="BC249" s="67" t="s">
        <v>1922</v>
      </c>
      <c r="BD249" s="63" t="s">
        <v>65</v>
      </c>
      <c r="BE249" s="63" t="s">
        <v>65</v>
      </c>
    </row>
    <row r="250" spans="2:57" x14ac:dyDescent="0.25">
      <c r="B250" s="63">
        <v>2025</v>
      </c>
      <c r="C250" s="63">
        <v>891780111</v>
      </c>
      <c r="D250" s="63" t="s">
        <v>63</v>
      </c>
      <c r="E250" s="64" t="s">
        <v>1923</v>
      </c>
      <c r="F250" s="64" t="s">
        <v>1924</v>
      </c>
      <c r="G250" s="64">
        <v>0</v>
      </c>
      <c r="H250" s="64" t="s">
        <v>71</v>
      </c>
      <c r="I250" s="63" t="s">
        <v>64</v>
      </c>
      <c r="J250" s="65" t="s">
        <v>81</v>
      </c>
      <c r="K250" s="67" t="s">
        <v>1925</v>
      </c>
      <c r="L250" s="68">
        <v>17634700</v>
      </c>
      <c r="M250" s="63" t="s">
        <v>66</v>
      </c>
      <c r="N250" s="67" t="s">
        <v>1926</v>
      </c>
      <c r="O250" s="67">
        <v>1082857989</v>
      </c>
      <c r="P250" s="64">
        <v>28</v>
      </c>
      <c r="Q250" s="71">
        <v>45670</v>
      </c>
      <c r="R250" s="67">
        <v>5573604000</v>
      </c>
      <c r="S250" s="71">
        <v>45681</v>
      </c>
      <c r="T250" s="68">
        <v>17634700</v>
      </c>
      <c r="U250" s="64" t="s">
        <v>65</v>
      </c>
      <c r="V250" s="68">
        <v>72175281</v>
      </c>
      <c r="W250" s="107" t="s">
        <v>989</v>
      </c>
      <c r="X250" s="69">
        <v>45681</v>
      </c>
      <c r="Y250" s="69">
        <v>45681</v>
      </c>
      <c r="Z250" s="69" t="s">
        <v>73</v>
      </c>
      <c r="AA250" s="69">
        <v>45808</v>
      </c>
      <c r="AB250" s="92">
        <f t="shared" si="18"/>
        <v>127</v>
      </c>
      <c r="AC250" s="64">
        <v>0</v>
      </c>
      <c r="AD250" s="64">
        <v>0</v>
      </c>
      <c r="AE250" s="64">
        <v>0</v>
      </c>
      <c r="AF250" s="70" t="s">
        <v>73</v>
      </c>
      <c r="AG250" s="92">
        <f t="shared" si="19"/>
        <v>0</v>
      </c>
      <c r="AH250" s="64">
        <v>0</v>
      </c>
      <c r="AI250" s="68">
        <v>0</v>
      </c>
      <c r="AJ250" s="64" t="s">
        <v>73</v>
      </c>
      <c r="AK250" s="71" t="s">
        <v>73</v>
      </c>
      <c r="AL250" s="64">
        <v>0</v>
      </c>
      <c r="AM250" s="71" t="s">
        <v>73</v>
      </c>
      <c r="AN250" s="71" t="s">
        <v>73</v>
      </c>
      <c r="AO250" s="71" t="s">
        <v>73</v>
      </c>
      <c r="AP250" s="92">
        <f t="shared" si="20"/>
        <v>0</v>
      </c>
      <c r="AQ250" s="92">
        <f t="shared" si="21"/>
        <v>17634700</v>
      </c>
      <c r="AR250" s="64" t="s">
        <v>65</v>
      </c>
      <c r="AS250" s="68">
        <v>17634700</v>
      </c>
      <c r="AT250" s="64" t="s">
        <v>215</v>
      </c>
      <c r="AU250" s="68">
        <v>0</v>
      </c>
      <c r="AV250" s="72" t="s">
        <v>73</v>
      </c>
      <c r="AW250" s="171">
        <v>3890000</v>
      </c>
      <c r="AX250" s="74">
        <f t="shared" si="22"/>
        <v>13744700</v>
      </c>
      <c r="AY250" s="75">
        <f t="shared" si="23"/>
        <v>0.22058781833544092</v>
      </c>
      <c r="AZ250" s="76">
        <v>0.22058781833544092</v>
      </c>
      <c r="BA250" s="72" t="s">
        <v>73</v>
      </c>
      <c r="BB250" s="64" t="s">
        <v>1130</v>
      </c>
      <c r="BC250" s="67" t="s">
        <v>1927</v>
      </c>
      <c r="BD250" s="63" t="s">
        <v>65</v>
      </c>
      <c r="BE250" s="63" t="s">
        <v>65</v>
      </c>
    </row>
    <row r="251" spans="2:57" x14ac:dyDescent="0.25">
      <c r="B251" s="63">
        <v>2025</v>
      </c>
      <c r="C251" s="63">
        <v>891780111</v>
      </c>
      <c r="D251" s="63" t="s">
        <v>63</v>
      </c>
      <c r="E251" s="64" t="s">
        <v>1928</v>
      </c>
      <c r="F251" s="64" t="s">
        <v>1929</v>
      </c>
      <c r="G251" s="64">
        <v>0</v>
      </c>
      <c r="H251" s="64" t="s">
        <v>71</v>
      </c>
      <c r="I251" s="63" t="s">
        <v>64</v>
      </c>
      <c r="J251" s="65" t="s">
        <v>81</v>
      </c>
      <c r="K251" s="67" t="s">
        <v>1930</v>
      </c>
      <c r="L251" s="68">
        <v>13781200</v>
      </c>
      <c r="M251" s="63" t="s">
        <v>66</v>
      </c>
      <c r="N251" s="67" t="s">
        <v>1931</v>
      </c>
      <c r="O251" s="67">
        <v>1082912086</v>
      </c>
      <c r="P251" s="64">
        <v>28</v>
      </c>
      <c r="Q251" s="71">
        <v>45670</v>
      </c>
      <c r="R251" s="67">
        <v>5573604000</v>
      </c>
      <c r="S251" s="71">
        <v>45681</v>
      </c>
      <c r="T251" s="68">
        <v>13781200</v>
      </c>
      <c r="U251" s="64" t="s">
        <v>65</v>
      </c>
      <c r="V251" s="68">
        <v>57461216</v>
      </c>
      <c r="W251" s="107" t="s">
        <v>1726</v>
      </c>
      <c r="X251" s="69">
        <v>45681</v>
      </c>
      <c r="Y251" s="69">
        <v>45681</v>
      </c>
      <c r="Z251" s="69" t="s">
        <v>73</v>
      </c>
      <c r="AA251" s="69">
        <v>45808</v>
      </c>
      <c r="AB251" s="92">
        <f t="shared" si="18"/>
        <v>127</v>
      </c>
      <c r="AC251" s="64">
        <v>0</v>
      </c>
      <c r="AD251" s="64">
        <v>0</v>
      </c>
      <c r="AE251" s="64">
        <v>0</v>
      </c>
      <c r="AF251" s="70" t="s">
        <v>73</v>
      </c>
      <c r="AG251" s="92">
        <f t="shared" si="19"/>
        <v>0</v>
      </c>
      <c r="AH251" s="64">
        <v>0</v>
      </c>
      <c r="AI251" s="68">
        <v>0</v>
      </c>
      <c r="AJ251" s="64" t="s">
        <v>73</v>
      </c>
      <c r="AK251" s="71" t="s">
        <v>73</v>
      </c>
      <c r="AL251" s="64">
        <v>0</v>
      </c>
      <c r="AM251" s="71" t="s">
        <v>73</v>
      </c>
      <c r="AN251" s="71" t="s">
        <v>73</v>
      </c>
      <c r="AO251" s="71" t="s">
        <v>73</v>
      </c>
      <c r="AP251" s="92">
        <f t="shared" si="20"/>
        <v>0</v>
      </c>
      <c r="AQ251" s="92">
        <f t="shared" si="21"/>
        <v>13781200</v>
      </c>
      <c r="AR251" s="64" t="s">
        <v>65</v>
      </c>
      <c r="AS251" s="68">
        <v>13781200</v>
      </c>
      <c r="AT251" s="64" t="s">
        <v>215</v>
      </c>
      <c r="AU251" s="68">
        <v>0</v>
      </c>
      <c r="AV251" s="72" t="s">
        <v>73</v>
      </c>
      <c r="AW251" s="171">
        <v>3156000</v>
      </c>
      <c r="AX251" s="74">
        <f t="shared" si="22"/>
        <v>10625200</v>
      </c>
      <c r="AY251" s="75">
        <f t="shared" si="23"/>
        <v>0.22900763358778625</v>
      </c>
      <c r="AZ251" s="76">
        <v>0.22900763358778625</v>
      </c>
      <c r="BA251" s="72" t="s">
        <v>73</v>
      </c>
      <c r="BB251" s="64" t="s">
        <v>1130</v>
      </c>
      <c r="BC251" s="67" t="s">
        <v>1932</v>
      </c>
      <c r="BD251" s="63" t="s">
        <v>65</v>
      </c>
      <c r="BE251" s="63" t="s">
        <v>65</v>
      </c>
    </row>
    <row r="252" spans="2:57" x14ac:dyDescent="0.25">
      <c r="B252" s="63">
        <v>2025</v>
      </c>
      <c r="C252" s="63">
        <v>891780111</v>
      </c>
      <c r="D252" s="63" t="s">
        <v>63</v>
      </c>
      <c r="E252" s="64" t="s">
        <v>1933</v>
      </c>
      <c r="F252" s="64" t="s">
        <v>1934</v>
      </c>
      <c r="G252" s="64">
        <v>0</v>
      </c>
      <c r="H252" s="64" t="s">
        <v>71</v>
      </c>
      <c r="I252" s="63" t="s">
        <v>64</v>
      </c>
      <c r="J252" s="65" t="s">
        <v>81</v>
      </c>
      <c r="K252" s="67" t="s">
        <v>1935</v>
      </c>
      <c r="L252" s="68">
        <v>11483400</v>
      </c>
      <c r="M252" s="63" t="s">
        <v>66</v>
      </c>
      <c r="N252" s="67" t="s">
        <v>1936</v>
      </c>
      <c r="O252" s="67">
        <v>1082476913</v>
      </c>
      <c r="P252" s="64">
        <v>27</v>
      </c>
      <c r="Q252" s="71">
        <v>45670</v>
      </c>
      <c r="R252" s="67">
        <v>2494141000</v>
      </c>
      <c r="S252" s="71">
        <v>45681</v>
      </c>
      <c r="T252" s="68">
        <v>11483400</v>
      </c>
      <c r="U252" s="64" t="s">
        <v>65</v>
      </c>
      <c r="V252" s="68">
        <v>1083432808</v>
      </c>
      <c r="W252" s="107" t="s">
        <v>1937</v>
      </c>
      <c r="X252" s="69">
        <v>45681</v>
      </c>
      <c r="Y252" s="69">
        <v>45681</v>
      </c>
      <c r="Z252" s="69" t="s">
        <v>73</v>
      </c>
      <c r="AA252" s="69">
        <v>45808</v>
      </c>
      <c r="AB252" s="92">
        <f t="shared" si="18"/>
        <v>127</v>
      </c>
      <c r="AC252" s="64">
        <v>0</v>
      </c>
      <c r="AD252" s="64">
        <v>0</v>
      </c>
      <c r="AE252" s="64">
        <v>0</v>
      </c>
      <c r="AF252" s="70" t="s">
        <v>73</v>
      </c>
      <c r="AG252" s="92">
        <f t="shared" si="19"/>
        <v>0</v>
      </c>
      <c r="AH252" s="64">
        <v>0</v>
      </c>
      <c r="AI252" s="68">
        <v>0</v>
      </c>
      <c r="AJ252" s="64" t="s">
        <v>73</v>
      </c>
      <c r="AK252" s="71" t="s">
        <v>73</v>
      </c>
      <c r="AL252" s="64">
        <v>0</v>
      </c>
      <c r="AM252" s="71" t="s">
        <v>73</v>
      </c>
      <c r="AN252" s="71" t="s">
        <v>73</v>
      </c>
      <c r="AO252" s="71" t="s">
        <v>73</v>
      </c>
      <c r="AP252" s="92">
        <f t="shared" si="20"/>
        <v>0</v>
      </c>
      <c r="AQ252" s="92">
        <f t="shared" si="21"/>
        <v>11483400</v>
      </c>
      <c r="AR252" s="64" t="s">
        <v>65</v>
      </c>
      <c r="AS252" s="68">
        <v>11483400</v>
      </c>
      <c r="AT252" s="64" t="s">
        <v>215</v>
      </c>
      <c r="AU252" s="68">
        <v>0</v>
      </c>
      <c r="AV252" s="72" t="s">
        <v>73</v>
      </c>
      <c r="AW252" s="171">
        <v>2650000</v>
      </c>
      <c r="AX252" s="74">
        <f t="shared" si="22"/>
        <v>8833400</v>
      </c>
      <c r="AY252" s="75">
        <f t="shared" si="23"/>
        <v>0.23076789104272255</v>
      </c>
      <c r="AZ252" s="76">
        <v>0.23076789104272255</v>
      </c>
      <c r="BA252" s="72" t="s">
        <v>73</v>
      </c>
      <c r="BB252" s="64" t="s">
        <v>1130</v>
      </c>
      <c r="BC252" s="67" t="s">
        <v>1938</v>
      </c>
      <c r="BD252" s="63" t="s">
        <v>65</v>
      </c>
      <c r="BE252" s="63" t="s">
        <v>65</v>
      </c>
    </row>
    <row r="253" spans="2:57" x14ac:dyDescent="0.25">
      <c r="B253" s="63">
        <v>2025</v>
      </c>
      <c r="C253" s="63">
        <v>891780111</v>
      </c>
      <c r="D253" s="63" t="s">
        <v>63</v>
      </c>
      <c r="E253" s="64" t="s">
        <v>1939</v>
      </c>
      <c r="F253" s="64" t="s">
        <v>1940</v>
      </c>
      <c r="G253" s="64">
        <v>0</v>
      </c>
      <c r="H253" s="64" t="s">
        <v>71</v>
      </c>
      <c r="I253" s="63" t="s">
        <v>64</v>
      </c>
      <c r="J253" s="65" t="s">
        <v>81</v>
      </c>
      <c r="K253" s="67" t="s">
        <v>1941</v>
      </c>
      <c r="L253" s="68">
        <v>16410400</v>
      </c>
      <c r="M253" s="63" t="s">
        <v>66</v>
      </c>
      <c r="N253" s="67" t="s">
        <v>1942</v>
      </c>
      <c r="O253" s="67">
        <v>1082926372</v>
      </c>
      <c r="P253" s="64">
        <v>28</v>
      </c>
      <c r="Q253" s="71">
        <v>45670</v>
      </c>
      <c r="R253" s="67">
        <v>5573604000</v>
      </c>
      <c r="S253" s="71">
        <v>45681</v>
      </c>
      <c r="T253" s="68">
        <v>16410400</v>
      </c>
      <c r="U253" s="64" t="s">
        <v>65</v>
      </c>
      <c r="V253" s="68">
        <v>12621405</v>
      </c>
      <c r="W253" s="107" t="s">
        <v>708</v>
      </c>
      <c r="X253" s="69">
        <v>45681</v>
      </c>
      <c r="Y253" s="69">
        <v>45681</v>
      </c>
      <c r="Z253" s="69" t="s">
        <v>73</v>
      </c>
      <c r="AA253" s="69">
        <v>45808</v>
      </c>
      <c r="AB253" s="92">
        <f t="shared" si="18"/>
        <v>127</v>
      </c>
      <c r="AC253" s="64">
        <v>0</v>
      </c>
      <c r="AD253" s="64">
        <v>0</v>
      </c>
      <c r="AE253" s="64">
        <v>0</v>
      </c>
      <c r="AF253" s="70" t="s">
        <v>73</v>
      </c>
      <c r="AG253" s="92">
        <f t="shared" si="19"/>
        <v>0</v>
      </c>
      <c r="AH253" s="64">
        <v>0</v>
      </c>
      <c r="AI253" s="68">
        <v>0</v>
      </c>
      <c r="AJ253" s="64" t="s">
        <v>73</v>
      </c>
      <c r="AK253" s="71" t="s">
        <v>73</v>
      </c>
      <c r="AL253" s="64">
        <v>0</v>
      </c>
      <c r="AM253" s="71" t="s">
        <v>73</v>
      </c>
      <c r="AN253" s="71" t="s">
        <v>73</v>
      </c>
      <c r="AO253" s="71" t="s">
        <v>73</v>
      </c>
      <c r="AP253" s="92">
        <f t="shared" si="20"/>
        <v>0</v>
      </c>
      <c r="AQ253" s="92">
        <f t="shared" si="21"/>
        <v>16410400</v>
      </c>
      <c r="AR253" s="64" t="s">
        <v>65</v>
      </c>
      <c r="AS253" s="68">
        <v>16410400</v>
      </c>
      <c r="AT253" s="64" t="s">
        <v>215</v>
      </c>
      <c r="AU253" s="68">
        <v>0</v>
      </c>
      <c r="AV253" s="72" t="s">
        <v>73</v>
      </c>
      <c r="AW253" s="171">
        <v>3787000</v>
      </c>
      <c r="AX253" s="74">
        <f t="shared" si="22"/>
        <v>12623400</v>
      </c>
      <c r="AY253" s="75">
        <f t="shared" si="23"/>
        <v>0.23076829327743381</v>
      </c>
      <c r="AZ253" s="76">
        <v>0.23076829327743381</v>
      </c>
      <c r="BA253" s="72" t="s">
        <v>73</v>
      </c>
      <c r="BB253" s="64" t="s">
        <v>1130</v>
      </c>
      <c r="BC253" s="67" t="s">
        <v>1943</v>
      </c>
      <c r="BD253" s="63" t="s">
        <v>65</v>
      </c>
      <c r="BE253" s="63" t="s">
        <v>65</v>
      </c>
    </row>
    <row r="254" spans="2:57" x14ac:dyDescent="0.25">
      <c r="B254" s="63">
        <v>2025</v>
      </c>
      <c r="C254" s="63">
        <v>891780111</v>
      </c>
      <c r="D254" s="63" t="s">
        <v>63</v>
      </c>
      <c r="E254" s="64" t="s">
        <v>1944</v>
      </c>
      <c r="F254" s="64" t="s">
        <v>1945</v>
      </c>
      <c r="G254" s="64">
        <v>0</v>
      </c>
      <c r="H254" s="64" t="s">
        <v>71</v>
      </c>
      <c r="I254" s="63" t="s">
        <v>64</v>
      </c>
      <c r="J254" s="65" t="s">
        <v>81</v>
      </c>
      <c r="K254" s="67" t="s">
        <v>1946</v>
      </c>
      <c r="L254" s="68">
        <v>14307200</v>
      </c>
      <c r="M254" s="63" t="s">
        <v>66</v>
      </c>
      <c r="N254" s="67" t="s">
        <v>1947</v>
      </c>
      <c r="O254" s="67">
        <v>1050461549</v>
      </c>
      <c r="P254" s="64">
        <v>28</v>
      </c>
      <c r="Q254" s="71">
        <v>45670</v>
      </c>
      <c r="R254" s="67">
        <v>5573604000</v>
      </c>
      <c r="S254" s="71">
        <v>45681</v>
      </c>
      <c r="T254" s="68">
        <v>14307200</v>
      </c>
      <c r="U254" s="64" t="s">
        <v>65</v>
      </c>
      <c r="V254" s="68">
        <v>36557666</v>
      </c>
      <c r="W254" s="107" t="s">
        <v>1015</v>
      </c>
      <c r="X254" s="69">
        <v>45681</v>
      </c>
      <c r="Y254" s="69">
        <v>45681</v>
      </c>
      <c r="Z254" s="69" t="s">
        <v>73</v>
      </c>
      <c r="AA254" s="69">
        <v>45808</v>
      </c>
      <c r="AB254" s="92">
        <f t="shared" si="18"/>
        <v>127</v>
      </c>
      <c r="AC254" s="64">
        <v>0</v>
      </c>
      <c r="AD254" s="64">
        <v>0</v>
      </c>
      <c r="AE254" s="64">
        <v>0</v>
      </c>
      <c r="AF254" s="70" t="s">
        <v>73</v>
      </c>
      <c r="AG254" s="92">
        <f t="shared" si="19"/>
        <v>0</v>
      </c>
      <c r="AH254" s="64">
        <v>0</v>
      </c>
      <c r="AI254" s="68">
        <v>0</v>
      </c>
      <c r="AJ254" s="64" t="s">
        <v>73</v>
      </c>
      <c r="AK254" s="71" t="s">
        <v>73</v>
      </c>
      <c r="AL254" s="64">
        <v>0</v>
      </c>
      <c r="AM254" s="71" t="s">
        <v>73</v>
      </c>
      <c r="AN254" s="71" t="s">
        <v>73</v>
      </c>
      <c r="AO254" s="71" t="s">
        <v>73</v>
      </c>
      <c r="AP254" s="92">
        <f t="shared" si="20"/>
        <v>0</v>
      </c>
      <c r="AQ254" s="92">
        <f t="shared" si="21"/>
        <v>14307200</v>
      </c>
      <c r="AR254" s="64" t="s">
        <v>65</v>
      </c>
      <c r="AS254" s="68">
        <v>14307200</v>
      </c>
      <c r="AT254" s="64" t="s">
        <v>215</v>
      </c>
      <c r="AU254" s="68">
        <v>0</v>
      </c>
      <c r="AV254" s="72" t="s">
        <v>73</v>
      </c>
      <c r="AW254" s="171">
        <v>3156000</v>
      </c>
      <c r="AX254" s="74">
        <f t="shared" si="22"/>
        <v>11151200</v>
      </c>
      <c r="AY254" s="75">
        <f t="shared" si="23"/>
        <v>0.22058823529411764</v>
      </c>
      <c r="AZ254" s="76">
        <v>0.22058823529411764</v>
      </c>
      <c r="BA254" s="72" t="s">
        <v>73</v>
      </c>
      <c r="BB254" s="64" t="s">
        <v>1130</v>
      </c>
      <c r="BC254" s="67" t="s">
        <v>1948</v>
      </c>
      <c r="BD254" s="63" t="s">
        <v>65</v>
      </c>
      <c r="BE254" s="63" t="s">
        <v>65</v>
      </c>
    </row>
    <row r="255" spans="2:57" x14ac:dyDescent="0.25">
      <c r="B255" s="63">
        <v>2025</v>
      </c>
      <c r="C255" s="63">
        <v>891780111</v>
      </c>
      <c r="D255" s="63" t="s">
        <v>63</v>
      </c>
      <c r="E255" s="64" t="s">
        <v>1949</v>
      </c>
      <c r="F255" s="64" t="s">
        <v>1950</v>
      </c>
      <c r="G255" s="64">
        <v>0</v>
      </c>
      <c r="H255" s="64" t="s">
        <v>71</v>
      </c>
      <c r="I255" s="63" t="s">
        <v>64</v>
      </c>
      <c r="J255" s="65" t="s">
        <v>81</v>
      </c>
      <c r="K255" s="67" t="s">
        <v>1951</v>
      </c>
      <c r="L255" s="68">
        <v>9825000</v>
      </c>
      <c r="M255" s="63" t="s">
        <v>66</v>
      </c>
      <c r="N255" s="67" t="s">
        <v>1952</v>
      </c>
      <c r="O255" s="67">
        <v>1129534741</v>
      </c>
      <c r="P255" s="64">
        <v>27</v>
      </c>
      <c r="Q255" s="71">
        <v>45670</v>
      </c>
      <c r="R255" s="67">
        <v>2494141000</v>
      </c>
      <c r="S255" s="71">
        <v>45681</v>
      </c>
      <c r="T255" s="68">
        <v>9825000</v>
      </c>
      <c r="U255" s="64" t="s">
        <v>65</v>
      </c>
      <c r="V255" s="68">
        <v>8742360</v>
      </c>
      <c r="W255" s="107" t="s">
        <v>1273</v>
      </c>
      <c r="X255" s="69">
        <v>45681</v>
      </c>
      <c r="Y255" s="69">
        <v>45681</v>
      </c>
      <c r="Z255" s="69" t="s">
        <v>73</v>
      </c>
      <c r="AA255" s="69">
        <v>45808</v>
      </c>
      <c r="AB255" s="92">
        <f t="shared" si="18"/>
        <v>127</v>
      </c>
      <c r="AC255" s="64">
        <v>0</v>
      </c>
      <c r="AD255" s="64">
        <v>0</v>
      </c>
      <c r="AE255" s="64">
        <v>0</v>
      </c>
      <c r="AF255" s="70" t="s">
        <v>73</v>
      </c>
      <c r="AG255" s="92">
        <f t="shared" si="19"/>
        <v>0</v>
      </c>
      <c r="AH255" s="64">
        <v>0</v>
      </c>
      <c r="AI255" s="68">
        <v>0</v>
      </c>
      <c r="AJ255" s="64" t="s">
        <v>73</v>
      </c>
      <c r="AK255" s="71" t="s">
        <v>73</v>
      </c>
      <c r="AL255" s="64">
        <v>0</v>
      </c>
      <c r="AM255" s="71" t="s">
        <v>73</v>
      </c>
      <c r="AN255" s="71" t="s">
        <v>73</v>
      </c>
      <c r="AO255" s="71" t="s">
        <v>73</v>
      </c>
      <c r="AP255" s="92">
        <f t="shared" si="20"/>
        <v>0</v>
      </c>
      <c r="AQ255" s="92">
        <f t="shared" si="21"/>
        <v>9825000</v>
      </c>
      <c r="AR255" s="64" t="s">
        <v>65</v>
      </c>
      <c r="AS255" s="68">
        <v>9825000</v>
      </c>
      <c r="AT255" s="64" t="s">
        <v>215</v>
      </c>
      <c r="AU255" s="68">
        <v>0</v>
      </c>
      <c r="AV255" s="72" t="s">
        <v>73</v>
      </c>
      <c r="AW255" s="171">
        <v>2250000</v>
      </c>
      <c r="AX255" s="74">
        <f t="shared" si="22"/>
        <v>7575000</v>
      </c>
      <c r="AY255" s="75">
        <f t="shared" si="23"/>
        <v>0.22900763358778625</v>
      </c>
      <c r="AZ255" s="76">
        <v>0.22900763358778625</v>
      </c>
      <c r="BA255" s="72" t="s">
        <v>73</v>
      </c>
      <c r="BB255" s="64" t="s">
        <v>1130</v>
      </c>
      <c r="BC255" s="67" t="s">
        <v>1953</v>
      </c>
      <c r="BD255" s="63" t="s">
        <v>65</v>
      </c>
      <c r="BE255" s="63" t="s">
        <v>65</v>
      </c>
    </row>
    <row r="256" spans="2:57" x14ac:dyDescent="0.25">
      <c r="B256" s="63">
        <v>2025</v>
      </c>
      <c r="C256" s="63">
        <v>891780111</v>
      </c>
      <c r="D256" s="63" t="s">
        <v>63</v>
      </c>
      <c r="E256" s="64" t="s">
        <v>1954</v>
      </c>
      <c r="F256" s="64" t="s">
        <v>1955</v>
      </c>
      <c r="G256" s="64">
        <v>0</v>
      </c>
      <c r="H256" s="64" t="s">
        <v>71</v>
      </c>
      <c r="I256" s="63" t="s">
        <v>64</v>
      </c>
      <c r="J256" s="65" t="s">
        <v>81</v>
      </c>
      <c r="K256" s="67" t="s">
        <v>1956</v>
      </c>
      <c r="L256" s="68">
        <v>17041500</v>
      </c>
      <c r="M256" s="63" t="s">
        <v>66</v>
      </c>
      <c r="N256" s="67" t="s">
        <v>1957</v>
      </c>
      <c r="O256" s="67">
        <v>1064802492</v>
      </c>
      <c r="P256" s="64">
        <v>28</v>
      </c>
      <c r="Q256" s="71">
        <v>45670</v>
      </c>
      <c r="R256" s="67">
        <v>5573604000</v>
      </c>
      <c r="S256" s="71">
        <v>45681</v>
      </c>
      <c r="T256" s="68">
        <v>17041500</v>
      </c>
      <c r="U256" s="64" t="s">
        <v>65</v>
      </c>
      <c r="V256" s="68">
        <v>57464638</v>
      </c>
      <c r="W256" s="107" t="s">
        <v>1334</v>
      </c>
      <c r="X256" s="69">
        <v>45681</v>
      </c>
      <c r="Y256" s="69">
        <v>45681</v>
      </c>
      <c r="Z256" s="69" t="s">
        <v>73</v>
      </c>
      <c r="AA256" s="69">
        <v>45808</v>
      </c>
      <c r="AB256" s="92">
        <f t="shared" si="18"/>
        <v>127</v>
      </c>
      <c r="AC256" s="64">
        <v>0</v>
      </c>
      <c r="AD256" s="64">
        <v>0</v>
      </c>
      <c r="AE256" s="64">
        <v>0</v>
      </c>
      <c r="AF256" s="70" t="s">
        <v>73</v>
      </c>
      <c r="AG256" s="92">
        <f t="shared" si="19"/>
        <v>0</v>
      </c>
      <c r="AH256" s="64">
        <v>0</v>
      </c>
      <c r="AI256" s="68">
        <v>0</v>
      </c>
      <c r="AJ256" s="64" t="s">
        <v>73</v>
      </c>
      <c r="AK256" s="71" t="s">
        <v>73</v>
      </c>
      <c r="AL256" s="64">
        <v>0</v>
      </c>
      <c r="AM256" s="71" t="s">
        <v>73</v>
      </c>
      <c r="AN256" s="71" t="s">
        <v>73</v>
      </c>
      <c r="AO256" s="71" t="s">
        <v>73</v>
      </c>
      <c r="AP256" s="92">
        <f t="shared" si="20"/>
        <v>0</v>
      </c>
      <c r="AQ256" s="92">
        <f t="shared" si="21"/>
        <v>17041500</v>
      </c>
      <c r="AR256" s="64" t="s">
        <v>65</v>
      </c>
      <c r="AS256" s="68">
        <v>17041500</v>
      </c>
      <c r="AT256" s="64" t="s">
        <v>215</v>
      </c>
      <c r="AU256" s="68">
        <v>0</v>
      </c>
      <c r="AV256" s="72" t="s">
        <v>73</v>
      </c>
      <c r="AW256" s="171">
        <v>3787000</v>
      </c>
      <c r="AX256" s="74">
        <f t="shared" si="22"/>
        <v>13254500</v>
      </c>
      <c r="AY256" s="75">
        <f t="shared" si="23"/>
        <v>0.22222222222222221</v>
      </c>
      <c r="AZ256" s="76">
        <v>0.22222222222222221</v>
      </c>
      <c r="BA256" s="72" t="s">
        <v>73</v>
      </c>
      <c r="BB256" s="64" t="s">
        <v>1130</v>
      </c>
      <c r="BC256" s="67" t="s">
        <v>1958</v>
      </c>
      <c r="BD256" s="63" t="s">
        <v>65</v>
      </c>
      <c r="BE256" s="63" t="s">
        <v>65</v>
      </c>
    </row>
    <row r="257" spans="2:57" x14ac:dyDescent="0.25">
      <c r="B257" s="63">
        <v>2025</v>
      </c>
      <c r="C257" s="63">
        <v>891780111</v>
      </c>
      <c r="D257" s="63" t="s">
        <v>63</v>
      </c>
      <c r="E257" s="64" t="s">
        <v>1959</v>
      </c>
      <c r="F257" s="64" t="s">
        <v>1960</v>
      </c>
      <c r="G257" s="64">
        <v>0</v>
      </c>
      <c r="H257" s="64" t="s">
        <v>71</v>
      </c>
      <c r="I257" s="63" t="s">
        <v>64</v>
      </c>
      <c r="J257" s="65" t="s">
        <v>81</v>
      </c>
      <c r="K257" s="67" t="s">
        <v>1390</v>
      </c>
      <c r="L257" s="68">
        <v>9825000</v>
      </c>
      <c r="M257" s="63" t="s">
        <v>66</v>
      </c>
      <c r="N257" s="67" t="s">
        <v>1961</v>
      </c>
      <c r="O257" s="67">
        <v>57428677</v>
      </c>
      <c r="P257" s="64">
        <v>27</v>
      </c>
      <c r="Q257" s="71">
        <v>45670</v>
      </c>
      <c r="R257" s="67">
        <v>2494141000</v>
      </c>
      <c r="S257" s="71">
        <v>45681</v>
      </c>
      <c r="T257" s="68">
        <v>9825000</v>
      </c>
      <c r="U257" s="64" t="s">
        <v>65</v>
      </c>
      <c r="V257" s="68">
        <v>8742360</v>
      </c>
      <c r="W257" s="107" t="s">
        <v>1273</v>
      </c>
      <c r="X257" s="69">
        <v>45681</v>
      </c>
      <c r="Y257" s="69">
        <v>45681</v>
      </c>
      <c r="Z257" s="69" t="s">
        <v>73</v>
      </c>
      <c r="AA257" s="69">
        <v>45808</v>
      </c>
      <c r="AB257" s="92">
        <f t="shared" si="18"/>
        <v>127</v>
      </c>
      <c r="AC257" s="64">
        <v>0</v>
      </c>
      <c r="AD257" s="64">
        <v>0</v>
      </c>
      <c r="AE257" s="64">
        <v>0</v>
      </c>
      <c r="AF257" s="70" t="s">
        <v>73</v>
      </c>
      <c r="AG257" s="92">
        <f t="shared" si="19"/>
        <v>0</v>
      </c>
      <c r="AH257" s="64">
        <v>0</v>
      </c>
      <c r="AI257" s="68">
        <v>0</v>
      </c>
      <c r="AJ257" s="64" t="s">
        <v>73</v>
      </c>
      <c r="AK257" s="71" t="s">
        <v>73</v>
      </c>
      <c r="AL257" s="64">
        <v>0</v>
      </c>
      <c r="AM257" s="71" t="s">
        <v>73</v>
      </c>
      <c r="AN257" s="71" t="s">
        <v>73</v>
      </c>
      <c r="AO257" s="71" t="s">
        <v>73</v>
      </c>
      <c r="AP257" s="92">
        <f t="shared" si="20"/>
        <v>0</v>
      </c>
      <c r="AQ257" s="92">
        <f t="shared" si="21"/>
        <v>9825000</v>
      </c>
      <c r="AR257" s="64" t="s">
        <v>65</v>
      </c>
      <c r="AS257" s="68">
        <v>9825000</v>
      </c>
      <c r="AT257" s="64" t="s">
        <v>215</v>
      </c>
      <c r="AU257" s="68">
        <v>0</v>
      </c>
      <c r="AV257" s="72" t="s">
        <v>73</v>
      </c>
      <c r="AW257" s="171">
        <v>2250000</v>
      </c>
      <c r="AX257" s="74">
        <f t="shared" si="22"/>
        <v>7575000</v>
      </c>
      <c r="AY257" s="75">
        <f t="shared" si="23"/>
        <v>0.22900763358778625</v>
      </c>
      <c r="AZ257" s="76">
        <v>0.22900763358778625</v>
      </c>
      <c r="BA257" s="72" t="s">
        <v>73</v>
      </c>
      <c r="BB257" s="64" t="s">
        <v>1130</v>
      </c>
      <c r="BC257" s="67" t="s">
        <v>1962</v>
      </c>
      <c r="BD257" s="63" t="s">
        <v>65</v>
      </c>
      <c r="BE257" s="63" t="s">
        <v>65</v>
      </c>
    </row>
    <row r="258" spans="2:57" x14ac:dyDescent="0.25">
      <c r="B258" s="63">
        <v>2025</v>
      </c>
      <c r="C258" s="63">
        <v>891780111</v>
      </c>
      <c r="D258" s="63" t="s">
        <v>63</v>
      </c>
      <c r="E258" s="64" t="s">
        <v>1963</v>
      </c>
      <c r="F258" s="64" t="s">
        <v>1964</v>
      </c>
      <c r="G258" s="64">
        <v>0</v>
      </c>
      <c r="H258" s="64" t="s">
        <v>71</v>
      </c>
      <c r="I258" s="63" t="s">
        <v>64</v>
      </c>
      <c r="J258" s="65" t="s">
        <v>81</v>
      </c>
      <c r="K258" s="67" t="s">
        <v>1965</v>
      </c>
      <c r="L258" s="68">
        <v>15161100</v>
      </c>
      <c r="M258" s="63" t="s">
        <v>66</v>
      </c>
      <c r="N258" s="67" t="s">
        <v>1966</v>
      </c>
      <c r="O258" s="67">
        <v>36697703</v>
      </c>
      <c r="P258" s="64">
        <v>28</v>
      </c>
      <c r="Q258" s="71">
        <v>45670</v>
      </c>
      <c r="R258" s="67">
        <v>5573604000</v>
      </c>
      <c r="S258" s="71">
        <v>45681</v>
      </c>
      <c r="T258" s="68">
        <v>15161100</v>
      </c>
      <c r="U258" s="64" t="s">
        <v>65</v>
      </c>
      <c r="V258" s="68">
        <v>8742360</v>
      </c>
      <c r="W258" s="107" t="s">
        <v>1273</v>
      </c>
      <c r="X258" s="69">
        <v>45681</v>
      </c>
      <c r="Y258" s="69">
        <v>45681</v>
      </c>
      <c r="Z258" s="69" t="s">
        <v>73</v>
      </c>
      <c r="AA258" s="69">
        <v>45808</v>
      </c>
      <c r="AB258" s="92">
        <f t="shared" si="18"/>
        <v>127</v>
      </c>
      <c r="AC258" s="64">
        <v>0</v>
      </c>
      <c r="AD258" s="64">
        <v>0</v>
      </c>
      <c r="AE258" s="64">
        <v>0</v>
      </c>
      <c r="AF258" s="70" t="s">
        <v>73</v>
      </c>
      <c r="AG258" s="92">
        <f t="shared" si="19"/>
        <v>0</v>
      </c>
      <c r="AH258" s="64">
        <v>0</v>
      </c>
      <c r="AI258" s="68">
        <v>0</v>
      </c>
      <c r="AJ258" s="64" t="s">
        <v>73</v>
      </c>
      <c r="AK258" s="71" t="s">
        <v>73</v>
      </c>
      <c r="AL258" s="64">
        <v>0</v>
      </c>
      <c r="AM258" s="71" t="s">
        <v>73</v>
      </c>
      <c r="AN258" s="71" t="s">
        <v>73</v>
      </c>
      <c r="AO258" s="71" t="s">
        <v>73</v>
      </c>
      <c r="AP258" s="92">
        <f t="shared" si="20"/>
        <v>0</v>
      </c>
      <c r="AQ258" s="92">
        <f t="shared" si="21"/>
        <v>15161100</v>
      </c>
      <c r="AR258" s="64" t="s">
        <v>65</v>
      </c>
      <c r="AS258" s="68">
        <v>15161100</v>
      </c>
      <c r="AT258" s="64" t="s">
        <v>215</v>
      </c>
      <c r="AU258" s="68">
        <v>0</v>
      </c>
      <c r="AV258" s="72" t="s">
        <v>73</v>
      </c>
      <c r="AW258" s="171">
        <v>3472000</v>
      </c>
      <c r="AX258" s="74">
        <f t="shared" si="22"/>
        <v>11689100</v>
      </c>
      <c r="AY258" s="75">
        <f t="shared" si="23"/>
        <v>0.22900713008950538</v>
      </c>
      <c r="AZ258" s="76">
        <v>0.22900713008950538</v>
      </c>
      <c r="BA258" s="72" t="s">
        <v>73</v>
      </c>
      <c r="BB258" s="64" t="s">
        <v>1130</v>
      </c>
      <c r="BC258" s="67" t="s">
        <v>1967</v>
      </c>
      <c r="BD258" s="63" t="s">
        <v>65</v>
      </c>
      <c r="BE258" s="63" t="s">
        <v>65</v>
      </c>
    </row>
    <row r="259" spans="2:57" x14ac:dyDescent="0.25">
      <c r="B259" s="63">
        <v>2025</v>
      </c>
      <c r="C259" s="63">
        <v>891780111</v>
      </c>
      <c r="D259" s="63" t="s">
        <v>63</v>
      </c>
      <c r="E259" s="64" t="s">
        <v>1968</v>
      </c>
      <c r="F259" s="64" t="s">
        <v>1969</v>
      </c>
      <c r="G259" s="64">
        <v>0</v>
      </c>
      <c r="H259" s="64" t="s">
        <v>71</v>
      </c>
      <c r="I259" s="63" t="s">
        <v>64</v>
      </c>
      <c r="J259" s="65" t="s">
        <v>81</v>
      </c>
      <c r="K259" s="67" t="s">
        <v>1390</v>
      </c>
      <c r="L259" s="68">
        <v>9825000</v>
      </c>
      <c r="M259" s="63" t="s">
        <v>66</v>
      </c>
      <c r="N259" s="67" t="s">
        <v>1970</v>
      </c>
      <c r="O259" s="67">
        <v>1085227404</v>
      </c>
      <c r="P259" s="64">
        <v>27</v>
      </c>
      <c r="Q259" s="71">
        <v>45670</v>
      </c>
      <c r="R259" s="67">
        <v>2494141000</v>
      </c>
      <c r="S259" s="71">
        <v>45681</v>
      </c>
      <c r="T259" s="68">
        <v>9825000</v>
      </c>
      <c r="U259" s="64" t="s">
        <v>65</v>
      </c>
      <c r="V259" s="68">
        <v>8742360</v>
      </c>
      <c r="W259" s="107" t="s">
        <v>1273</v>
      </c>
      <c r="X259" s="69">
        <v>45681</v>
      </c>
      <c r="Y259" s="69">
        <v>45681</v>
      </c>
      <c r="Z259" s="69" t="s">
        <v>73</v>
      </c>
      <c r="AA259" s="69">
        <v>45808</v>
      </c>
      <c r="AB259" s="92">
        <f t="shared" si="18"/>
        <v>127</v>
      </c>
      <c r="AC259" s="64">
        <v>0</v>
      </c>
      <c r="AD259" s="64">
        <v>0</v>
      </c>
      <c r="AE259" s="64">
        <v>0</v>
      </c>
      <c r="AF259" s="70" t="s">
        <v>73</v>
      </c>
      <c r="AG259" s="92">
        <f t="shared" si="19"/>
        <v>0</v>
      </c>
      <c r="AH259" s="64">
        <v>0</v>
      </c>
      <c r="AI259" s="68">
        <v>0</v>
      </c>
      <c r="AJ259" s="64" t="s">
        <v>73</v>
      </c>
      <c r="AK259" s="71" t="s">
        <v>73</v>
      </c>
      <c r="AL259" s="64">
        <v>0</v>
      </c>
      <c r="AM259" s="71" t="s">
        <v>73</v>
      </c>
      <c r="AN259" s="71" t="s">
        <v>73</v>
      </c>
      <c r="AO259" s="71" t="s">
        <v>73</v>
      </c>
      <c r="AP259" s="92">
        <f t="shared" si="20"/>
        <v>0</v>
      </c>
      <c r="AQ259" s="92">
        <f t="shared" si="21"/>
        <v>9825000</v>
      </c>
      <c r="AR259" s="64" t="s">
        <v>65</v>
      </c>
      <c r="AS259" s="68">
        <v>9825000</v>
      </c>
      <c r="AT259" s="64" t="s">
        <v>215</v>
      </c>
      <c r="AU259" s="68">
        <v>0</v>
      </c>
      <c r="AV259" s="72" t="s">
        <v>73</v>
      </c>
      <c r="AW259" s="171">
        <v>2250000</v>
      </c>
      <c r="AX259" s="74">
        <f t="shared" si="22"/>
        <v>7575000</v>
      </c>
      <c r="AY259" s="75">
        <f t="shared" si="23"/>
        <v>0.22900763358778625</v>
      </c>
      <c r="AZ259" s="76">
        <v>0.22900763358778625</v>
      </c>
      <c r="BA259" s="72" t="s">
        <v>73</v>
      </c>
      <c r="BB259" s="64" t="s">
        <v>1130</v>
      </c>
      <c r="BC259" s="67" t="s">
        <v>1971</v>
      </c>
      <c r="BD259" s="63" t="s">
        <v>65</v>
      </c>
      <c r="BE259" s="63" t="s">
        <v>65</v>
      </c>
    </row>
    <row r="260" spans="2:57" x14ac:dyDescent="0.25">
      <c r="B260" s="63">
        <v>2025</v>
      </c>
      <c r="C260" s="63">
        <v>891780111</v>
      </c>
      <c r="D260" s="63" t="s">
        <v>63</v>
      </c>
      <c r="E260" s="64" t="s">
        <v>1972</v>
      </c>
      <c r="F260" s="64" t="s">
        <v>1973</v>
      </c>
      <c r="G260" s="64">
        <v>0</v>
      </c>
      <c r="H260" s="64" t="s">
        <v>71</v>
      </c>
      <c r="I260" s="63" t="s">
        <v>64</v>
      </c>
      <c r="J260" s="65" t="s">
        <v>81</v>
      </c>
      <c r="K260" s="67" t="s">
        <v>1390</v>
      </c>
      <c r="L260" s="68">
        <v>9825000</v>
      </c>
      <c r="M260" s="63" t="s">
        <v>66</v>
      </c>
      <c r="N260" s="67" t="s">
        <v>1974</v>
      </c>
      <c r="O260" s="67">
        <v>1082882138</v>
      </c>
      <c r="P260" s="64">
        <v>27</v>
      </c>
      <c r="Q260" s="71">
        <v>45670</v>
      </c>
      <c r="R260" s="67">
        <v>2494141000</v>
      </c>
      <c r="S260" s="71">
        <v>45681</v>
      </c>
      <c r="T260" s="68">
        <v>9825000</v>
      </c>
      <c r="U260" s="64" t="s">
        <v>65</v>
      </c>
      <c r="V260" s="68">
        <v>8742360</v>
      </c>
      <c r="W260" s="107" t="s">
        <v>1273</v>
      </c>
      <c r="X260" s="69">
        <v>45681</v>
      </c>
      <c r="Y260" s="69">
        <v>45681</v>
      </c>
      <c r="Z260" s="69" t="s">
        <v>73</v>
      </c>
      <c r="AA260" s="69">
        <v>45808</v>
      </c>
      <c r="AB260" s="92">
        <f t="shared" si="18"/>
        <v>127</v>
      </c>
      <c r="AC260" s="64">
        <v>0</v>
      </c>
      <c r="AD260" s="64">
        <v>0</v>
      </c>
      <c r="AE260" s="64">
        <v>0</v>
      </c>
      <c r="AF260" s="70" t="s">
        <v>73</v>
      </c>
      <c r="AG260" s="92">
        <f t="shared" si="19"/>
        <v>0</v>
      </c>
      <c r="AH260" s="64">
        <v>0</v>
      </c>
      <c r="AI260" s="68">
        <v>0</v>
      </c>
      <c r="AJ260" s="64" t="s">
        <v>73</v>
      </c>
      <c r="AK260" s="71" t="s">
        <v>73</v>
      </c>
      <c r="AL260" s="64">
        <v>0</v>
      </c>
      <c r="AM260" s="71" t="s">
        <v>73</v>
      </c>
      <c r="AN260" s="71" t="s">
        <v>73</v>
      </c>
      <c r="AO260" s="71" t="s">
        <v>73</v>
      </c>
      <c r="AP260" s="92">
        <f t="shared" si="20"/>
        <v>0</v>
      </c>
      <c r="AQ260" s="92">
        <f t="shared" si="21"/>
        <v>9825000</v>
      </c>
      <c r="AR260" s="64" t="s">
        <v>65</v>
      </c>
      <c r="AS260" s="68">
        <v>9825000</v>
      </c>
      <c r="AT260" s="64" t="s">
        <v>215</v>
      </c>
      <c r="AU260" s="68">
        <v>0</v>
      </c>
      <c r="AV260" s="72" t="s">
        <v>73</v>
      </c>
      <c r="AW260" s="171">
        <v>2250000</v>
      </c>
      <c r="AX260" s="74">
        <f t="shared" si="22"/>
        <v>7575000</v>
      </c>
      <c r="AY260" s="75">
        <f t="shared" si="23"/>
        <v>0.22900763358778625</v>
      </c>
      <c r="AZ260" s="76">
        <v>0.22900763358778625</v>
      </c>
      <c r="BA260" s="72" t="s">
        <v>73</v>
      </c>
      <c r="BB260" s="64" t="s">
        <v>1130</v>
      </c>
      <c r="BC260" s="67" t="s">
        <v>1975</v>
      </c>
      <c r="BD260" s="63" t="s">
        <v>65</v>
      </c>
      <c r="BE260" s="63" t="s">
        <v>65</v>
      </c>
    </row>
    <row r="261" spans="2:57" x14ac:dyDescent="0.25">
      <c r="B261" s="63">
        <v>2025</v>
      </c>
      <c r="C261" s="63">
        <v>891780111</v>
      </c>
      <c r="D261" s="63" t="s">
        <v>63</v>
      </c>
      <c r="E261" s="64" t="s">
        <v>1976</v>
      </c>
      <c r="F261" s="64" t="s">
        <v>1977</v>
      </c>
      <c r="G261" s="64">
        <v>0</v>
      </c>
      <c r="H261" s="64" t="s">
        <v>71</v>
      </c>
      <c r="I261" s="63" t="s">
        <v>64</v>
      </c>
      <c r="J261" s="65" t="s">
        <v>81</v>
      </c>
      <c r="K261" s="67" t="s">
        <v>1874</v>
      </c>
      <c r="L261" s="68">
        <v>9825000</v>
      </c>
      <c r="M261" s="63" t="s">
        <v>66</v>
      </c>
      <c r="N261" s="67" t="s">
        <v>1978</v>
      </c>
      <c r="O261" s="67">
        <v>57298171</v>
      </c>
      <c r="P261" s="64">
        <v>27</v>
      </c>
      <c r="Q261" s="71">
        <v>45670</v>
      </c>
      <c r="R261" s="67">
        <v>2494141000</v>
      </c>
      <c r="S261" s="71">
        <v>45681</v>
      </c>
      <c r="T261" s="68">
        <v>9825000</v>
      </c>
      <c r="U261" s="64" t="s">
        <v>65</v>
      </c>
      <c r="V261" s="68">
        <v>7633817</v>
      </c>
      <c r="W261" s="107" t="s">
        <v>1876</v>
      </c>
      <c r="X261" s="69">
        <v>45681</v>
      </c>
      <c r="Y261" s="69">
        <v>45681</v>
      </c>
      <c r="Z261" s="69" t="s">
        <v>73</v>
      </c>
      <c r="AA261" s="69">
        <v>45808</v>
      </c>
      <c r="AB261" s="92">
        <f t="shared" si="18"/>
        <v>127</v>
      </c>
      <c r="AC261" s="64">
        <v>0</v>
      </c>
      <c r="AD261" s="64">
        <v>0</v>
      </c>
      <c r="AE261" s="64">
        <v>0</v>
      </c>
      <c r="AF261" s="70" t="s">
        <v>73</v>
      </c>
      <c r="AG261" s="92">
        <f t="shared" si="19"/>
        <v>0</v>
      </c>
      <c r="AH261" s="64">
        <v>0</v>
      </c>
      <c r="AI261" s="68">
        <v>0</v>
      </c>
      <c r="AJ261" s="64" t="s">
        <v>73</v>
      </c>
      <c r="AK261" s="71" t="s">
        <v>73</v>
      </c>
      <c r="AL261" s="64">
        <v>0</v>
      </c>
      <c r="AM261" s="71" t="s">
        <v>73</v>
      </c>
      <c r="AN261" s="71" t="s">
        <v>73</v>
      </c>
      <c r="AO261" s="71" t="s">
        <v>73</v>
      </c>
      <c r="AP261" s="92">
        <f t="shared" si="20"/>
        <v>0</v>
      </c>
      <c r="AQ261" s="92">
        <f t="shared" si="21"/>
        <v>9825000</v>
      </c>
      <c r="AR261" s="64" t="s">
        <v>65</v>
      </c>
      <c r="AS261" s="68">
        <v>9825000</v>
      </c>
      <c r="AT261" s="64" t="s">
        <v>215</v>
      </c>
      <c r="AU261" s="68">
        <v>0</v>
      </c>
      <c r="AV261" s="72" t="s">
        <v>73</v>
      </c>
      <c r="AW261" s="171">
        <v>2250000</v>
      </c>
      <c r="AX261" s="74">
        <f t="shared" si="22"/>
        <v>7575000</v>
      </c>
      <c r="AY261" s="75">
        <f t="shared" si="23"/>
        <v>0.22900763358778625</v>
      </c>
      <c r="AZ261" s="76">
        <v>0.22900763358778625</v>
      </c>
      <c r="BA261" s="72" t="s">
        <v>73</v>
      </c>
      <c r="BB261" s="64" t="s">
        <v>1130</v>
      </c>
      <c r="BC261" s="67" t="s">
        <v>1979</v>
      </c>
      <c r="BD261" s="63" t="s">
        <v>65</v>
      </c>
      <c r="BE261" s="63" t="s">
        <v>65</v>
      </c>
    </row>
    <row r="262" spans="2:57" x14ac:dyDescent="0.25">
      <c r="B262" s="63">
        <v>2025</v>
      </c>
      <c r="C262" s="63">
        <v>891780111</v>
      </c>
      <c r="D262" s="63" t="s">
        <v>63</v>
      </c>
      <c r="E262" s="64" t="s">
        <v>1980</v>
      </c>
      <c r="F262" s="64" t="s">
        <v>1981</v>
      </c>
      <c r="G262" s="64">
        <v>0</v>
      </c>
      <c r="H262" s="64" t="s">
        <v>71</v>
      </c>
      <c r="I262" s="63" t="s">
        <v>64</v>
      </c>
      <c r="J262" s="65" t="s">
        <v>81</v>
      </c>
      <c r="K262" s="67" t="s">
        <v>1982</v>
      </c>
      <c r="L262" s="68">
        <v>16410400</v>
      </c>
      <c r="M262" s="63" t="s">
        <v>66</v>
      </c>
      <c r="N262" s="67" t="s">
        <v>1983</v>
      </c>
      <c r="O262" s="67">
        <v>1081799501</v>
      </c>
      <c r="P262" s="64">
        <v>28</v>
      </c>
      <c r="Q262" s="71">
        <v>45670</v>
      </c>
      <c r="R262" s="67">
        <v>5573604000</v>
      </c>
      <c r="S262" s="71">
        <v>45681</v>
      </c>
      <c r="T262" s="68">
        <v>16410400</v>
      </c>
      <c r="U262" s="64" t="s">
        <v>65</v>
      </c>
      <c r="V262" s="68">
        <v>12621405</v>
      </c>
      <c r="W262" s="107" t="s">
        <v>708</v>
      </c>
      <c r="X262" s="69">
        <v>45681</v>
      </c>
      <c r="Y262" s="69">
        <v>45681</v>
      </c>
      <c r="Z262" s="69" t="s">
        <v>73</v>
      </c>
      <c r="AA262" s="69">
        <v>45808</v>
      </c>
      <c r="AB262" s="92">
        <f t="shared" si="18"/>
        <v>127</v>
      </c>
      <c r="AC262" s="64">
        <v>0</v>
      </c>
      <c r="AD262" s="64">
        <v>0</v>
      </c>
      <c r="AE262" s="64">
        <v>0</v>
      </c>
      <c r="AF262" s="70" t="s">
        <v>73</v>
      </c>
      <c r="AG262" s="92">
        <f t="shared" si="19"/>
        <v>0</v>
      </c>
      <c r="AH262" s="64">
        <v>0</v>
      </c>
      <c r="AI262" s="68">
        <v>0</v>
      </c>
      <c r="AJ262" s="64" t="s">
        <v>73</v>
      </c>
      <c r="AK262" s="71" t="s">
        <v>73</v>
      </c>
      <c r="AL262" s="64">
        <v>0</v>
      </c>
      <c r="AM262" s="71" t="s">
        <v>73</v>
      </c>
      <c r="AN262" s="71" t="s">
        <v>73</v>
      </c>
      <c r="AO262" s="71" t="s">
        <v>73</v>
      </c>
      <c r="AP262" s="92">
        <f t="shared" si="20"/>
        <v>0</v>
      </c>
      <c r="AQ262" s="92">
        <f t="shared" si="21"/>
        <v>16410400</v>
      </c>
      <c r="AR262" s="64" t="s">
        <v>65</v>
      </c>
      <c r="AS262" s="68">
        <v>16410400</v>
      </c>
      <c r="AT262" s="64" t="s">
        <v>215</v>
      </c>
      <c r="AU262" s="68">
        <v>0</v>
      </c>
      <c r="AV262" s="72" t="s">
        <v>73</v>
      </c>
      <c r="AW262" s="171">
        <v>3787000</v>
      </c>
      <c r="AX262" s="74">
        <f t="shared" si="22"/>
        <v>12623400</v>
      </c>
      <c r="AY262" s="75">
        <f t="shared" si="23"/>
        <v>0.23076829327743381</v>
      </c>
      <c r="AZ262" s="76">
        <v>0.23076829327743381</v>
      </c>
      <c r="BA262" s="72" t="s">
        <v>73</v>
      </c>
      <c r="BB262" s="64" t="s">
        <v>1130</v>
      </c>
      <c r="BC262" s="67" t="s">
        <v>1984</v>
      </c>
      <c r="BD262" s="63" t="s">
        <v>65</v>
      </c>
      <c r="BE262" s="63" t="s">
        <v>65</v>
      </c>
    </row>
    <row r="263" spans="2:57" x14ac:dyDescent="0.25">
      <c r="B263" s="63">
        <v>2025</v>
      </c>
      <c r="C263" s="63">
        <v>891780111</v>
      </c>
      <c r="D263" s="63" t="s">
        <v>63</v>
      </c>
      <c r="E263" s="64" t="s">
        <v>1985</v>
      </c>
      <c r="F263" s="64" t="s">
        <v>1986</v>
      </c>
      <c r="G263" s="64">
        <v>0</v>
      </c>
      <c r="H263" s="64" t="s">
        <v>71</v>
      </c>
      <c r="I263" s="63" t="s">
        <v>64</v>
      </c>
      <c r="J263" s="65" t="s">
        <v>81</v>
      </c>
      <c r="K263" s="67" t="s">
        <v>1987</v>
      </c>
      <c r="L263" s="68">
        <v>13781200</v>
      </c>
      <c r="M263" s="63" t="s">
        <v>66</v>
      </c>
      <c r="N263" s="67" t="s">
        <v>1988</v>
      </c>
      <c r="O263" s="67">
        <v>1083041507</v>
      </c>
      <c r="P263" s="64">
        <v>28</v>
      </c>
      <c r="Q263" s="71">
        <v>45670</v>
      </c>
      <c r="R263" s="67">
        <v>5573604000</v>
      </c>
      <c r="S263" s="71">
        <v>45681</v>
      </c>
      <c r="T263" s="68">
        <v>13781200</v>
      </c>
      <c r="U263" s="64" t="s">
        <v>65</v>
      </c>
      <c r="V263" s="68">
        <v>57461216</v>
      </c>
      <c r="W263" s="107" t="s">
        <v>1726</v>
      </c>
      <c r="X263" s="69">
        <v>45681</v>
      </c>
      <c r="Y263" s="69">
        <v>45681</v>
      </c>
      <c r="Z263" s="69" t="s">
        <v>73</v>
      </c>
      <c r="AA263" s="69">
        <v>45808</v>
      </c>
      <c r="AB263" s="92">
        <f t="shared" si="18"/>
        <v>127</v>
      </c>
      <c r="AC263" s="64">
        <v>0</v>
      </c>
      <c r="AD263" s="64">
        <v>0</v>
      </c>
      <c r="AE263" s="64">
        <v>0</v>
      </c>
      <c r="AF263" s="70" t="s">
        <v>73</v>
      </c>
      <c r="AG263" s="92">
        <f t="shared" si="19"/>
        <v>0</v>
      </c>
      <c r="AH263" s="64">
        <v>0</v>
      </c>
      <c r="AI263" s="68">
        <v>0</v>
      </c>
      <c r="AJ263" s="64" t="s">
        <v>73</v>
      </c>
      <c r="AK263" s="71" t="s">
        <v>73</v>
      </c>
      <c r="AL263" s="64">
        <v>0</v>
      </c>
      <c r="AM263" s="71" t="s">
        <v>73</v>
      </c>
      <c r="AN263" s="71" t="s">
        <v>73</v>
      </c>
      <c r="AO263" s="71" t="s">
        <v>73</v>
      </c>
      <c r="AP263" s="92">
        <f t="shared" si="20"/>
        <v>0</v>
      </c>
      <c r="AQ263" s="92">
        <f t="shared" si="21"/>
        <v>13781200</v>
      </c>
      <c r="AR263" s="64" t="s">
        <v>65</v>
      </c>
      <c r="AS263" s="68">
        <v>13781200</v>
      </c>
      <c r="AT263" s="64" t="s">
        <v>215</v>
      </c>
      <c r="AU263" s="68">
        <v>0</v>
      </c>
      <c r="AV263" s="72" t="s">
        <v>73</v>
      </c>
      <c r="AW263" s="171">
        <v>3156000</v>
      </c>
      <c r="AX263" s="74">
        <f t="shared" si="22"/>
        <v>10625200</v>
      </c>
      <c r="AY263" s="75">
        <f t="shared" si="23"/>
        <v>0.22900763358778625</v>
      </c>
      <c r="AZ263" s="76">
        <v>0.22900763358778625</v>
      </c>
      <c r="BA263" s="72" t="s">
        <v>73</v>
      </c>
      <c r="BB263" s="64" t="s">
        <v>1130</v>
      </c>
      <c r="BC263" s="67" t="s">
        <v>1989</v>
      </c>
      <c r="BD263" s="63" t="s">
        <v>65</v>
      </c>
      <c r="BE263" s="63" t="s">
        <v>65</v>
      </c>
    </row>
    <row r="264" spans="2:57" x14ac:dyDescent="0.25">
      <c r="B264" s="63">
        <v>2025</v>
      </c>
      <c r="C264" s="63">
        <v>891780111</v>
      </c>
      <c r="D264" s="63" t="s">
        <v>63</v>
      </c>
      <c r="E264" s="64" t="s">
        <v>1990</v>
      </c>
      <c r="F264" s="64" t="s">
        <v>1991</v>
      </c>
      <c r="G264" s="64">
        <v>0</v>
      </c>
      <c r="H264" s="64" t="s">
        <v>71</v>
      </c>
      <c r="I264" s="63" t="s">
        <v>64</v>
      </c>
      <c r="J264" s="65" t="s">
        <v>81</v>
      </c>
      <c r="K264" s="67" t="s">
        <v>1874</v>
      </c>
      <c r="L264" s="68">
        <v>9825000</v>
      </c>
      <c r="M264" s="63" t="s">
        <v>66</v>
      </c>
      <c r="N264" s="67" t="s">
        <v>1992</v>
      </c>
      <c r="O264" s="67">
        <v>1004347619</v>
      </c>
      <c r="P264" s="64">
        <v>27</v>
      </c>
      <c r="Q264" s="71">
        <v>45670</v>
      </c>
      <c r="R264" s="67">
        <v>2494141000</v>
      </c>
      <c r="S264" s="71">
        <v>45681</v>
      </c>
      <c r="T264" s="68">
        <v>9825000</v>
      </c>
      <c r="U264" s="64" t="s">
        <v>65</v>
      </c>
      <c r="V264" s="68">
        <v>7633817</v>
      </c>
      <c r="W264" s="107" t="s">
        <v>1876</v>
      </c>
      <c r="X264" s="69">
        <v>45681</v>
      </c>
      <c r="Y264" s="69">
        <v>45681</v>
      </c>
      <c r="Z264" s="69" t="s">
        <v>73</v>
      </c>
      <c r="AA264" s="69">
        <v>45808</v>
      </c>
      <c r="AB264" s="92">
        <f t="shared" ref="AB264:AB327" si="24">+IF(Z264="1800-01-01",AA264-Y264,AA264-Z264)</f>
        <v>127</v>
      </c>
      <c r="AC264" s="64">
        <v>0</v>
      </c>
      <c r="AD264" s="64">
        <v>0</v>
      </c>
      <c r="AE264" s="64">
        <v>0</v>
      </c>
      <c r="AF264" s="70" t="s">
        <v>73</v>
      </c>
      <c r="AG264" s="92">
        <f t="shared" ref="AG264:AG327" si="25">+IF(AF264="1800-01-01",0,AF264-AA264)</f>
        <v>0</v>
      </c>
      <c r="AH264" s="64">
        <v>0</v>
      </c>
      <c r="AI264" s="68">
        <v>0</v>
      </c>
      <c r="AJ264" s="64" t="s">
        <v>73</v>
      </c>
      <c r="AK264" s="71" t="s">
        <v>73</v>
      </c>
      <c r="AL264" s="64">
        <v>0</v>
      </c>
      <c r="AM264" s="71" t="s">
        <v>73</v>
      </c>
      <c r="AN264" s="71" t="s">
        <v>73</v>
      </c>
      <c r="AO264" s="71" t="s">
        <v>73</v>
      </c>
      <c r="AP264" s="92">
        <f t="shared" ref="AP264:AP327" si="26">+IF(AM264="1800-01-01",0,AN264-AM264)</f>
        <v>0</v>
      </c>
      <c r="AQ264" s="92">
        <f t="shared" ref="AQ264:AQ327" si="27">+L264+AD264-AI264</f>
        <v>9825000</v>
      </c>
      <c r="AR264" s="64" t="s">
        <v>65</v>
      </c>
      <c r="AS264" s="68">
        <v>9825000</v>
      </c>
      <c r="AT264" s="64" t="s">
        <v>215</v>
      </c>
      <c r="AU264" s="68">
        <v>0</v>
      </c>
      <c r="AV264" s="72" t="s">
        <v>73</v>
      </c>
      <c r="AW264" s="171">
        <v>2250000</v>
      </c>
      <c r="AX264" s="74">
        <f t="shared" ref="AX264:AX327" si="28">AQ264-AW264</f>
        <v>7575000</v>
      </c>
      <c r="AY264" s="75">
        <f t="shared" ref="AY264:AY327" si="29">+IFERROR(AW264/AQ264,"_")</f>
        <v>0.22900763358778625</v>
      </c>
      <c r="AZ264" s="76">
        <v>0.22900763358778625</v>
      </c>
      <c r="BA264" s="72" t="s">
        <v>73</v>
      </c>
      <c r="BB264" s="64" t="s">
        <v>1130</v>
      </c>
      <c r="BC264" s="67" t="s">
        <v>1993</v>
      </c>
      <c r="BD264" s="63" t="s">
        <v>65</v>
      </c>
      <c r="BE264" s="63" t="s">
        <v>65</v>
      </c>
    </row>
    <row r="265" spans="2:57" x14ac:dyDescent="0.25">
      <c r="B265" s="63">
        <v>2025</v>
      </c>
      <c r="C265" s="63">
        <v>891780111</v>
      </c>
      <c r="D265" s="63" t="s">
        <v>63</v>
      </c>
      <c r="E265" s="64" t="s">
        <v>1994</v>
      </c>
      <c r="F265" s="64" t="s">
        <v>1995</v>
      </c>
      <c r="G265" s="64">
        <v>0</v>
      </c>
      <c r="H265" s="64" t="s">
        <v>71</v>
      </c>
      <c r="I265" s="63" t="s">
        <v>64</v>
      </c>
      <c r="J265" s="65" t="s">
        <v>81</v>
      </c>
      <c r="K265" s="67" t="s">
        <v>1874</v>
      </c>
      <c r="L265" s="68">
        <v>9825000</v>
      </c>
      <c r="M265" s="63" t="s">
        <v>66</v>
      </c>
      <c r="N265" s="67" t="s">
        <v>1996</v>
      </c>
      <c r="O265" s="67">
        <v>1082983512</v>
      </c>
      <c r="P265" s="64">
        <v>27</v>
      </c>
      <c r="Q265" s="71">
        <v>45670</v>
      </c>
      <c r="R265" s="67">
        <v>2494141000</v>
      </c>
      <c r="S265" s="71">
        <v>45681</v>
      </c>
      <c r="T265" s="68">
        <v>9825000</v>
      </c>
      <c r="U265" s="64" t="s">
        <v>65</v>
      </c>
      <c r="V265" s="68">
        <v>7633817</v>
      </c>
      <c r="W265" s="107" t="s">
        <v>1876</v>
      </c>
      <c r="X265" s="69">
        <v>45681</v>
      </c>
      <c r="Y265" s="69">
        <v>45681</v>
      </c>
      <c r="Z265" s="69" t="s">
        <v>73</v>
      </c>
      <c r="AA265" s="69">
        <v>45808</v>
      </c>
      <c r="AB265" s="92">
        <f t="shared" si="24"/>
        <v>127</v>
      </c>
      <c r="AC265" s="64">
        <v>0</v>
      </c>
      <c r="AD265" s="64">
        <v>0</v>
      </c>
      <c r="AE265" s="64">
        <v>0</v>
      </c>
      <c r="AF265" s="70" t="s">
        <v>73</v>
      </c>
      <c r="AG265" s="92">
        <f t="shared" si="25"/>
        <v>0</v>
      </c>
      <c r="AH265" s="64">
        <v>0</v>
      </c>
      <c r="AI265" s="68">
        <v>0</v>
      </c>
      <c r="AJ265" s="64" t="s">
        <v>73</v>
      </c>
      <c r="AK265" s="71" t="s">
        <v>73</v>
      </c>
      <c r="AL265" s="64">
        <v>0</v>
      </c>
      <c r="AM265" s="71" t="s">
        <v>73</v>
      </c>
      <c r="AN265" s="71" t="s">
        <v>73</v>
      </c>
      <c r="AO265" s="71" t="s">
        <v>73</v>
      </c>
      <c r="AP265" s="92">
        <f t="shared" si="26"/>
        <v>0</v>
      </c>
      <c r="AQ265" s="92">
        <f t="shared" si="27"/>
        <v>9825000</v>
      </c>
      <c r="AR265" s="64" t="s">
        <v>65</v>
      </c>
      <c r="AS265" s="68">
        <v>9825000</v>
      </c>
      <c r="AT265" s="64" t="s">
        <v>215</v>
      </c>
      <c r="AU265" s="68">
        <v>0</v>
      </c>
      <c r="AV265" s="72" t="s">
        <v>73</v>
      </c>
      <c r="AW265" s="171">
        <v>2250000</v>
      </c>
      <c r="AX265" s="74">
        <f t="shared" si="28"/>
        <v>7575000</v>
      </c>
      <c r="AY265" s="75">
        <f t="shared" si="29"/>
        <v>0.22900763358778625</v>
      </c>
      <c r="AZ265" s="76">
        <v>0.22900763358778625</v>
      </c>
      <c r="BA265" s="72" t="s">
        <v>73</v>
      </c>
      <c r="BB265" s="64" t="s">
        <v>1130</v>
      </c>
      <c r="BC265" s="67" t="s">
        <v>1997</v>
      </c>
      <c r="BD265" s="63" t="s">
        <v>65</v>
      </c>
      <c r="BE265" s="63" t="s">
        <v>65</v>
      </c>
    </row>
    <row r="266" spans="2:57" x14ac:dyDescent="0.25">
      <c r="B266" s="63">
        <v>2025</v>
      </c>
      <c r="C266" s="63">
        <v>891780111</v>
      </c>
      <c r="D266" s="63" t="s">
        <v>63</v>
      </c>
      <c r="E266" s="64" t="s">
        <v>1998</v>
      </c>
      <c r="F266" s="64" t="s">
        <v>1999</v>
      </c>
      <c r="G266" s="64">
        <v>0</v>
      </c>
      <c r="H266" s="64" t="s">
        <v>71</v>
      </c>
      <c r="I266" s="63" t="s">
        <v>64</v>
      </c>
      <c r="J266" s="65" t="s">
        <v>81</v>
      </c>
      <c r="K266" s="67" t="s">
        <v>1338</v>
      </c>
      <c r="L266" s="68">
        <v>9825000</v>
      </c>
      <c r="M266" s="63" t="s">
        <v>66</v>
      </c>
      <c r="N266" s="67" t="s">
        <v>2000</v>
      </c>
      <c r="O266" s="67">
        <v>57432482</v>
      </c>
      <c r="P266" s="64">
        <v>27</v>
      </c>
      <c r="Q266" s="71">
        <v>45670</v>
      </c>
      <c r="R266" s="67">
        <v>2494141000</v>
      </c>
      <c r="S266" s="71">
        <v>45681</v>
      </c>
      <c r="T266" s="68">
        <v>9825000</v>
      </c>
      <c r="U266" s="64" t="s">
        <v>65</v>
      </c>
      <c r="V266" s="68">
        <v>8742360</v>
      </c>
      <c r="W266" s="107" t="s">
        <v>1273</v>
      </c>
      <c r="X266" s="69">
        <v>45681</v>
      </c>
      <c r="Y266" s="69">
        <v>45681</v>
      </c>
      <c r="Z266" s="69" t="s">
        <v>73</v>
      </c>
      <c r="AA266" s="69">
        <v>45808</v>
      </c>
      <c r="AB266" s="92">
        <f t="shared" si="24"/>
        <v>127</v>
      </c>
      <c r="AC266" s="64">
        <v>0</v>
      </c>
      <c r="AD266" s="64">
        <v>0</v>
      </c>
      <c r="AE266" s="64">
        <v>0</v>
      </c>
      <c r="AF266" s="70" t="s">
        <v>73</v>
      </c>
      <c r="AG266" s="92">
        <f t="shared" si="25"/>
        <v>0</v>
      </c>
      <c r="AH266" s="64">
        <v>0</v>
      </c>
      <c r="AI266" s="68">
        <v>0</v>
      </c>
      <c r="AJ266" s="64" t="s">
        <v>73</v>
      </c>
      <c r="AK266" s="71" t="s">
        <v>73</v>
      </c>
      <c r="AL266" s="64">
        <v>0</v>
      </c>
      <c r="AM266" s="71" t="s">
        <v>73</v>
      </c>
      <c r="AN266" s="71" t="s">
        <v>73</v>
      </c>
      <c r="AO266" s="71" t="s">
        <v>73</v>
      </c>
      <c r="AP266" s="92">
        <f t="shared" si="26"/>
        <v>0</v>
      </c>
      <c r="AQ266" s="92">
        <f t="shared" si="27"/>
        <v>9825000</v>
      </c>
      <c r="AR266" s="64" t="s">
        <v>65</v>
      </c>
      <c r="AS266" s="68">
        <v>9825000</v>
      </c>
      <c r="AT266" s="64" t="s">
        <v>215</v>
      </c>
      <c r="AU266" s="68">
        <v>0</v>
      </c>
      <c r="AV266" s="72" t="s">
        <v>73</v>
      </c>
      <c r="AW266" s="171">
        <v>2250000</v>
      </c>
      <c r="AX266" s="74">
        <f t="shared" si="28"/>
        <v>7575000</v>
      </c>
      <c r="AY266" s="75">
        <f t="shared" si="29"/>
        <v>0.22900763358778625</v>
      </c>
      <c r="AZ266" s="76">
        <v>0.22900763358778625</v>
      </c>
      <c r="BA266" s="72" t="s">
        <v>73</v>
      </c>
      <c r="BB266" s="64" t="s">
        <v>1130</v>
      </c>
      <c r="BC266" s="67" t="s">
        <v>2001</v>
      </c>
      <c r="BD266" s="63" t="s">
        <v>65</v>
      </c>
      <c r="BE266" s="63" t="s">
        <v>65</v>
      </c>
    </row>
    <row r="267" spans="2:57" x14ac:dyDescent="0.25">
      <c r="B267" s="63">
        <v>2025</v>
      </c>
      <c r="C267" s="63">
        <v>891780111</v>
      </c>
      <c r="D267" s="63" t="s">
        <v>63</v>
      </c>
      <c r="E267" s="64" t="s">
        <v>2002</v>
      </c>
      <c r="F267" s="64" t="s">
        <v>2003</v>
      </c>
      <c r="G267" s="64">
        <v>0</v>
      </c>
      <c r="H267" s="64" t="s">
        <v>71</v>
      </c>
      <c r="I267" s="63" t="s">
        <v>64</v>
      </c>
      <c r="J267" s="65" t="s">
        <v>81</v>
      </c>
      <c r="K267" s="67" t="s">
        <v>2004</v>
      </c>
      <c r="L267" s="68">
        <v>15739800</v>
      </c>
      <c r="M267" s="63" t="s">
        <v>66</v>
      </c>
      <c r="N267" s="67" t="s">
        <v>2005</v>
      </c>
      <c r="O267" s="67">
        <v>1084789581</v>
      </c>
      <c r="P267" s="64">
        <v>28</v>
      </c>
      <c r="Q267" s="71">
        <v>45670</v>
      </c>
      <c r="R267" s="67">
        <v>5573604000</v>
      </c>
      <c r="S267" s="71">
        <v>45681</v>
      </c>
      <c r="T267" s="68">
        <v>15739800</v>
      </c>
      <c r="U267" s="64" t="s">
        <v>65</v>
      </c>
      <c r="V267" s="68">
        <v>57461777</v>
      </c>
      <c r="W267" s="107" t="s">
        <v>1317</v>
      </c>
      <c r="X267" s="69">
        <v>45681</v>
      </c>
      <c r="Y267" s="69">
        <v>45681</v>
      </c>
      <c r="Z267" s="69" t="s">
        <v>73</v>
      </c>
      <c r="AA267" s="69">
        <v>45808</v>
      </c>
      <c r="AB267" s="92">
        <f t="shared" si="24"/>
        <v>127</v>
      </c>
      <c r="AC267" s="64">
        <v>0</v>
      </c>
      <c r="AD267" s="64">
        <v>0</v>
      </c>
      <c r="AE267" s="64">
        <v>0</v>
      </c>
      <c r="AF267" s="70" t="s">
        <v>73</v>
      </c>
      <c r="AG267" s="92">
        <f t="shared" si="25"/>
        <v>0</v>
      </c>
      <c r="AH267" s="64">
        <v>0</v>
      </c>
      <c r="AI267" s="68">
        <v>0</v>
      </c>
      <c r="AJ267" s="64" t="s">
        <v>73</v>
      </c>
      <c r="AK267" s="71" t="s">
        <v>73</v>
      </c>
      <c r="AL267" s="64">
        <v>0</v>
      </c>
      <c r="AM267" s="71" t="s">
        <v>73</v>
      </c>
      <c r="AN267" s="71" t="s">
        <v>73</v>
      </c>
      <c r="AO267" s="71" t="s">
        <v>73</v>
      </c>
      <c r="AP267" s="92">
        <f t="shared" si="26"/>
        <v>0</v>
      </c>
      <c r="AQ267" s="92">
        <f t="shared" si="27"/>
        <v>15739800</v>
      </c>
      <c r="AR267" s="64" t="s">
        <v>65</v>
      </c>
      <c r="AS267" s="68">
        <v>15739800</v>
      </c>
      <c r="AT267" s="64" t="s">
        <v>215</v>
      </c>
      <c r="AU267" s="68">
        <v>0</v>
      </c>
      <c r="AV267" s="72" t="s">
        <v>73</v>
      </c>
      <c r="AW267" s="171">
        <v>3472000</v>
      </c>
      <c r="AX267" s="74">
        <f t="shared" si="28"/>
        <v>12267800</v>
      </c>
      <c r="AY267" s="75">
        <f t="shared" si="29"/>
        <v>0.2205873009822234</v>
      </c>
      <c r="AZ267" s="76">
        <v>0.2205873009822234</v>
      </c>
      <c r="BA267" s="72" t="s">
        <v>73</v>
      </c>
      <c r="BB267" s="64" t="s">
        <v>1130</v>
      </c>
      <c r="BC267" s="67" t="s">
        <v>2006</v>
      </c>
      <c r="BD267" s="63" t="s">
        <v>65</v>
      </c>
      <c r="BE267" s="63" t="s">
        <v>65</v>
      </c>
    </row>
    <row r="268" spans="2:57" x14ac:dyDescent="0.25">
      <c r="B268" s="63">
        <v>2025</v>
      </c>
      <c r="C268" s="63">
        <v>891780111</v>
      </c>
      <c r="D268" s="63" t="s">
        <v>63</v>
      </c>
      <c r="E268" s="64" t="s">
        <v>2007</v>
      </c>
      <c r="F268" s="64" t="s">
        <v>2008</v>
      </c>
      <c r="G268" s="64">
        <v>0</v>
      </c>
      <c r="H268" s="64" t="s">
        <v>71</v>
      </c>
      <c r="I268" s="63" t="s">
        <v>64</v>
      </c>
      <c r="J268" s="65" t="s">
        <v>81</v>
      </c>
      <c r="K268" s="67" t="s">
        <v>2009</v>
      </c>
      <c r="L268" s="68">
        <v>15739800</v>
      </c>
      <c r="M268" s="63" t="s">
        <v>66</v>
      </c>
      <c r="N268" s="67" t="s">
        <v>2010</v>
      </c>
      <c r="O268" s="67">
        <v>1084742720</v>
      </c>
      <c r="P268" s="64">
        <v>28</v>
      </c>
      <c r="Q268" s="71">
        <v>45670</v>
      </c>
      <c r="R268" s="67">
        <v>5573604000</v>
      </c>
      <c r="S268" s="71">
        <v>45681</v>
      </c>
      <c r="T268" s="68">
        <v>15739800</v>
      </c>
      <c r="U268" s="64" t="s">
        <v>65</v>
      </c>
      <c r="V268" s="68">
        <v>57461777</v>
      </c>
      <c r="W268" s="107" t="s">
        <v>1317</v>
      </c>
      <c r="X268" s="69">
        <v>45681</v>
      </c>
      <c r="Y268" s="69">
        <v>45681</v>
      </c>
      <c r="Z268" s="69" t="s">
        <v>73</v>
      </c>
      <c r="AA268" s="69">
        <v>45808</v>
      </c>
      <c r="AB268" s="92">
        <f t="shared" si="24"/>
        <v>127</v>
      </c>
      <c r="AC268" s="64">
        <v>0</v>
      </c>
      <c r="AD268" s="64">
        <v>0</v>
      </c>
      <c r="AE268" s="64">
        <v>0</v>
      </c>
      <c r="AF268" s="70" t="s">
        <v>73</v>
      </c>
      <c r="AG268" s="92">
        <f t="shared" si="25"/>
        <v>0</v>
      </c>
      <c r="AH268" s="64">
        <v>0</v>
      </c>
      <c r="AI268" s="68">
        <v>0</v>
      </c>
      <c r="AJ268" s="64" t="s">
        <v>73</v>
      </c>
      <c r="AK268" s="71" t="s">
        <v>73</v>
      </c>
      <c r="AL268" s="64">
        <v>0</v>
      </c>
      <c r="AM268" s="71" t="s">
        <v>73</v>
      </c>
      <c r="AN268" s="71" t="s">
        <v>73</v>
      </c>
      <c r="AO268" s="71" t="s">
        <v>73</v>
      </c>
      <c r="AP268" s="92">
        <f t="shared" si="26"/>
        <v>0</v>
      </c>
      <c r="AQ268" s="92">
        <f t="shared" si="27"/>
        <v>15739800</v>
      </c>
      <c r="AR268" s="64" t="s">
        <v>65</v>
      </c>
      <c r="AS268" s="68">
        <v>15739800</v>
      </c>
      <c r="AT268" s="64" t="s">
        <v>215</v>
      </c>
      <c r="AU268" s="68">
        <v>0</v>
      </c>
      <c r="AV268" s="72" t="s">
        <v>73</v>
      </c>
      <c r="AW268" s="171">
        <v>3472000</v>
      </c>
      <c r="AX268" s="74">
        <f t="shared" si="28"/>
        <v>12267800</v>
      </c>
      <c r="AY268" s="75">
        <f t="shared" si="29"/>
        <v>0.2205873009822234</v>
      </c>
      <c r="AZ268" s="76">
        <v>0.2205873009822234</v>
      </c>
      <c r="BA268" s="72" t="s">
        <v>73</v>
      </c>
      <c r="BB268" s="64" t="s">
        <v>1130</v>
      </c>
      <c r="BC268" s="67" t="s">
        <v>2011</v>
      </c>
      <c r="BD268" s="63" t="s">
        <v>65</v>
      </c>
      <c r="BE268" s="63" t="s">
        <v>65</v>
      </c>
    </row>
    <row r="269" spans="2:57" x14ac:dyDescent="0.25">
      <c r="B269" s="63">
        <v>2025</v>
      </c>
      <c r="C269" s="63">
        <v>891780111</v>
      </c>
      <c r="D269" s="63" t="s">
        <v>63</v>
      </c>
      <c r="E269" s="64" t="s">
        <v>2012</v>
      </c>
      <c r="F269" s="64" t="s">
        <v>2013</v>
      </c>
      <c r="G269" s="64">
        <v>0</v>
      </c>
      <c r="H269" s="64" t="s">
        <v>71</v>
      </c>
      <c r="I269" s="63" t="s">
        <v>64</v>
      </c>
      <c r="J269" s="65" t="s">
        <v>81</v>
      </c>
      <c r="K269" s="67" t="s">
        <v>2014</v>
      </c>
      <c r="L269" s="68">
        <v>17630000</v>
      </c>
      <c r="M269" s="63" t="s">
        <v>66</v>
      </c>
      <c r="N269" s="67" t="s">
        <v>2015</v>
      </c>
      <c r="O269" s="67">
        <v>52385148</v>
      </c>
      <c r="P269" s="64">
        <v>28</v>
      </c>
      <c r="Q269" s="71">
        <v>45670</v>
      </c>
      <c r="R269" s="67">
        <v>5573604000</v>
      </c>
      <c r="S269" s="71">
        <v>45681</v>
      </c>
      <c r="T269" s="68">
        <v>17630000</v>
      </c>
      <c r="U269" s="64" t="s">
        <v>65</v>
      </c>
      <c r="V269" s="68">
        <v>429946</v>
      </c>
      <c r="W269" s="107" t="s">
        <v>1052</v>
      </c>
      <c r="X269" s="69">
        <v>45681</v>
      </c>
      <c r="Y269" s="69">
        <v>45681</v>
      </c>
      <c r="Z269" s="69" t="s">
        <v>73</v>
      </c>
      <c r="AA269" s="69">
        <v>45808</v>
      </c>
      <c r="AB269" s="92">
        <f t="shared" si="24"/>
        <v>127</v>
      </c>
      <c r="AC269" s="64">
        <v>0</v>
      </c>
      <c r="AD269" s="64">
        <v>0</v>
      </c>
      <c r="AE269" s="64">
        <v>0</v>
      </c>
      <c r="AF269" s="70" t="s">
        <v>73</v>
      </c>
      <c r="AG269" s="92">
        <f t="shared" si="25"/>
        <v>0</v>
      </c>
      <c r="AH269" s="64">
        <v>1</v>
      </c>
      <c r="AI269" s="68">
        <v>16400000</v>
      </c>
      <c r="AJ269" s="69">
        <v>45693</v>
      </c>
      <c r="AK269" s="71">
        <v>45693</v>
      </c>
      <c r="AL269" s="64">
        <v>0</v>
      </c>
      <c r="AM269" s="71" t="s">
        <v>73</v>
      </c>
      <c r="AN269" s="71" t="s">
        <v>73</v>
      </c>
      <c r="AO269" s="71" t="s">
        <v>73</v>
      </c>
      <c r="AP269" s="92">
        <f t="shared" si="26"/>
        <v>0</v>
      </c>
      <c r="AQ269" s="92">
        <f t="shared" si="27"/>
        <v>1230000</v>
      </c>
      <c r="AR269" s="64" t="s">
        <v>65</v>
      </c>
      <c r="AS269" s="68">
        <v>1230000</v>
      </c>
      <c r="AT269" s="64" t="s">
        <v>215</v>
      </c>
      <c r="AU269" s="68">
        <v>0</v>
      </c>
      <c r="AV269" s="72" t="s">
        <v>73</v>
      </c>
      <c r="AW269" s="171">
        <v>0</v>
      </c>
      <c r="AX269" s="74">
        <f t="shared" si="28"/>
        <v>1230000</v>
      </c>
      <c r="AY269" s="75">
        <f t="shared" si="29"/>
        <v>0</v>
      </c>
      <c r="AZ269" s="76">
        <v>0</v>
      </c>
      <c r="BA269" s="72" t="s">
        <v>73</v>
      </c>
      <c r="BB269" s="64" t="s">
        <v>1130</v>
      </c>
      <c r="BC269" s="67" t="s">
        <v>2016</v>
      </c>
      <c r="BD269" s="63" t="s">
        <v>65</v>
      </c>
      <c r="BE269" s="63" t="s">
        <v>65</v>
      </c>
    </row>
    <row r="270" spans="2:57" x14ac:dyDescent="0.25">
      <c r="B270" s="63">
        <v>2025</v>
      </c>
      <c r="C270" s="63">
        <v>891780111</v>
      </c>
      <c r="D270" s="63" t="s">
        <v>63</v>
      </c>
      <c r="E270" s="64" t="s">
        <v>2017</v>
      </c>
      <c r="F270" s="64" t="s">
        <v>2018</v>
      </c>
      <c r="G270" s="64">
        <v>0</v>
      </c>
      <c r="H270" s="64" t="s">
        <v>71</v>
      </c>
      <c r="I270" s="63" t="s">
        <v>64</v>
      </c>
      <c r="J270" s="65" t="s">
        <v>81</v>
      </c>
      <c r="K270" s="67" t="s">
        <v>2019</v>
      </c>
      <c r="L270" s="68">
        <v>17630000</v>
      </c>
      <c r="M270" s="63" t="s">
        <v>66</v>
      </c>
      <c r="N270" s="67" t="s">
        <v>2020</v>
      </c>
      <c r="O270" s="67">
        <v>36722139</v>
      </c>
      <c r="P270" s="64">
        <v>28</v>
      </c>
      <c r="Q270" s="71">
        <v>45670</v>
      </c>
      <c r="R270" s="67">
        <v>5573604000</v>
      </c>
      <c r="S270" s="71">
        <v>45681</v>
      </c>
      <c r="T270" s="68">
        <v>17630000</v>
      </c>
      <c r="U270" s="64" t="s">
        <v>65</v>
      </c>
      <c r="V270" s="68">
        <v>429946</v>
      </c>
      <c r="W270" s="107" t="s">
        <v>1052</v>
      </c>
      <c r="X270" s="69">
        <v>45681</v>
      </c>
      <c r="Y270" s="69">
        <v>45681</v>
      </c>
      <c r="Z270" s="69" t="s">
        <v>73</v>
      </c>
      <c r="AA270" s="69">
        <v>45808</v>
      </c>
      <c r="AB270" s="92">
        <f t="shared" si="24"/>
        <v>127</v>
      </c>
      <c r="AC270" s="64">
        <v>0</v>
      </c>
      <c r="AD270" s="64">
        <v>0</v>
      </c>
      <c r="AE270" s="64">
        <v>0</v>
      </c>
      <c r="AF270" s="70" t="s">
        <v>73</v>
      </c>
      <c r="AG270" s="92">
        <f t="shared" si="25"/>
        <v>0</v>
      </c>
      <c r="AH270" s="64">
        <v>0</v>
      </c>
      <c r="AI270" s="68">
        <v>0</v>
      </c>
      <c r="AJ270" s="64" t="s">
        <v>73</v>
      </c>
      <c r="AK270" s="71" t="s">
        <v>73</v>
      </c>
      <c r="AL270" s="64">
        <v>0</v>
      </c>
      <c r="AM270" s="71" t="s">
        <v>73</v>
      </c>
      <c r="AN270" s="71" t="s">
        <v>73</v>
      </c>
      <c r="AO270" s="71" t="s">
        <v>73</v>
      </c>
      <c r="AP270" s="92">
        <f t="shared" si="26"/>
        <v>0</v>
      </c>
      <c r="AQ270" s="92">
        <f t="shared" si="27"/>
        <v>17630000</v>
      </c>
      <c r="AR270" s="64" t="s">
        <v>65</v>
      </c>
      <c r="AS270" s="68">
        <v>17630000</v>
      </c>
      <c r="AT270" s="64" t="s">
        <v>215</v>
      </c>
      <c r="AU270" s="68">
        <v>0</v>
      </c>
      <c r="AV270" s="72" t="s">
        <v>73</v>
      </c>
      <c r="AW270" s="171">
        <v>4100000</v>
      </c>
      <c r="AX270" s="74">
        <f t="shared" si="28"/>
        <v>13530000</v>
      </c>
      <c r="AY270" s="75">
        <f t="shared" si="29"/>
        <v>0.23255813953488372</v>
      </c>
      <c r="AZ270" s="76">
        <v>0.23255813953488372</v>
      </c>
      <c r="BA270" s="72" t="s">
        <v>73</v>
      </c>
      <c r="BB270" s="64" t="s">
        <v>1130</v>
      </c>
      <c r="BC270" s="67" t="s">
        <v>2021</v>
      </c>
      <c r="BD270" s="63" t="s">
        <v>65</v>
      </c>
      <c r="BE270" s="63" t="s">
        <v>65</v>
      </c>
    </row>
    <row r="271" spans="2:57" x14ac:dyDescent="0.25">
      <c r="B271" s="63">
        <v>2025</v>
      </c>
      <c r="C271" s="63">
        <v>891780111</v>
      </c>
      <c r="D271" s="63" t="s">
        <v>63</v>
      </c>
      <c r="E271" s="64" t="s">
        <v>2022</v>
      </c>
      <c r="F271" s="64" t="s">
        <v>2023</v>
      </c>
      <c r="G271" s="64">
        <v>0</v>
      </c>
      <c r="H271" s="64" t="s">
        <v>71</v>
      </c>
      <c r="I271" s="63" t="s">
        <v>64</v>
      </c>
      <c r="J271" s="65" t="s">
        <v>81</v>
      </c>
      <c r="K271" s="67" t="s">
        <v>2024</v>
      </c>
      <c r="L271" s="68">
        <v>15739800</v>
      </c>
      <c r="M271" s="63" t="s">
        <v>66</v>
      </c>
      <c r="N271" s="67" t="s">
        <v>2025</v>
      </c>
      <c r="O271" s="67">
        <v>1083035488</v>
      </c>
      <c r="P271" s="64">
        <v>28</v>
      </c>
      <c r="Q271" s="71">
        <v>45670</v>
      </c>
      <c r="R271" s="67">
        <v>5573604000</v>
      </c>
      <c r="S271" s="71">
        <v>45681</v>
      </c>
      <c r="T271" s="68">
        <v>15739800</v>
      </c>
      <c r="U271" s="64" t="s">
        <v>65</v>
      </c>
      <c r="V271" s="68">
        <v>57461777</v>
      </c>
      <c r="W271" s="107" t="s">
        <v>1317</v>
      </c>
      <c r="X271" s="69">
        <v>45681</v>
      </c>
      <c r="Y271" s="69">
        <v>45681</v>
      </c>
      <c r="Z271" s="69" t="s">
        <v>73</v>
      </c>
      <c r="AA271" s="69">
        <v>45808</v>
      </c>
      <c r="AB271" s="92">
        <f t="shared" si="24"/>
        <v>127</v>
      </c>
      <c r="AC271" s="64">
        <v>0</v>
      </c>
      <c r="AD271" s="64">
        <v>0</v>
      </c>
      <c r="AE271" s="64">
        <v>0</v>
      </c>
      <c r="AF271" s="70" t="s">
        <v>73</v>
      </c>
      <c r="AG271" s="92">
        <f t="shared" si="25"/>
        <v>0</v>
      </c>
      <c r="AH271" s="64">
        <v>0</v>
      </c>
      <c r="AI271" s="68">
        <v>0</v>
      </c>
      <c r="AJ271" s="64" t="s">
        <v>73</v>
      </c>
      <c r="AK271" s="71" t="s">
        <v>73</v>
      </c>
      <c r="AL271" s="64">
        <v>0</v>
      </c>
      <c r="AM271" s="71" t="s">
        <v>73</v>
      </c>
      <c r="AN271" s="71" t="s">
        <v>73</v>
      </c>
      <c r="AO271" s="71" t="s">
        <v>73</v>
      </c>
      <c r="AP271" s="92">
        <f t="shared" si="26"/>
        <v>0</v>
      </c>
      <c r="AQ271" s="92">
        <f t="shared" si="27"/>
        <v>15739800</v>
      </c>
      <c r="AR271" s="64" t="s">
        <v>65</v>
      </c>
      <c r="AS271" s="68">
        <v>15739800</v>
      </c>
      <c r="AT271" s="64" t="s">
        <v>215</v>
      </c>
      <c r="AU271" s="68">
        <v>0</v>
      </c>
      <c r="AV271" s="72" t="s">
        <v>73</v>
      </c>
      <c r="AW271" s="171">
        <v>3472000</v>
      </c>
      <c r="AX271" s="74">
        <f t="shared" si="28"/>
        <v>12267800</v>
      </c>
      <c r="AY271" s="75">
        <f t="shared" si="29"/>
        <v>0.2205873009822234</v>
      </c>
      <c r="AZ271" s="76">
        <v>0.2205873009822234</v>
      </c>
      <c r="BA271" s="72" t="s">
        <v>73</v>
      </c>
      <c r="BB271" s="64" t="s">
        <v>1130</v>
      </c>
      <c r="BC271" s="67" t="s">
        <v>2026</v>
      </c>
      <c r="BD271" s="63" t="s">
        <v>65</v>
      </c>
      <c r="BE271" s="63" t="s">
        <v>65</v>
      </c>
    </row>
    <row r="272" spans="2:57" x14ac:dyDescent="0.25">
      <c r="B272" s="63">
        <v>2025</v>
      </c>
      <c r="C272" s="63">
        <v>891780111</v>
      </c>
      <c r="D272" s="63" t="s">
        <v>63</v>
      </c>
      <c r="E272" s="64" t="s">
        <v>2027</v>
      </c>
      <c r="F272" s="64" t="s">
        <v>2028</v>
      </c>
      <c r="G272" s="64">
        <v>0</v>
      </c>
      <c r="H272" s="64" t="s">
        <v>71</v>
      </c>
      <c r="I272" s="63" t="s">
        <v>64</v>
      </c>
      <c r="J272" s="65" t="s">
        <v>81</v>
      </c>
      <c r="K272" s="67" t="s">
        <v>2029</v>
      </c>
      <c r="L272" s="68">
        <v>15161100</v>
      </c>
      <c r="M272" s="63" t="s">
        <v>66</v>
      </c>
      <c r="N272" s="67" t="s">
        <v>2030</v>
      </c>
      <c r="O272" s="67">
        <v>1216968632</v>
      </c>
      <c r="P272" s="64">
        <v>28</v>
      </c>
      <c r="Q272" s="71">
        <v>45670</v>
      </c>
      <c r="R272" s="67">
        <v>5573604000</v>
      </c>
      <c r="S272" s="71">
        <v>45681</v>
      </c>
      <c r="T272" s="68">
        <v>15161100</v>
      </c>
      <c r="U272" s="64" t="s">
        <v>65</v>
      </c>
      <c r="V272" s="68">
        <v>7633817</v>
      </c>
      <c r="W272" s="107" t="s">
        <v>1876</v>
      </c>
      <c r="X272" s="69">
        <v>45681</v>
      </c>
      <c r="Y272" s="69">
        <v>45681</v>
      </c>
      <c r="Z272" s="69" t="s">
        <v>73</v>
      </c>
      <c r="AA272" s="69">
        <v>45808</v>
      </c>
      <c r="AB272" s="92">
        <f t="shared" si="24"/>
        <v>127</v>
      </c>
      <c r="AC272" s="64">
        <v>0</v>
      </c>
      <c r="AD272" s="64">
        <v>0</v>
      </c>
      <c r="AE272" s="64">
        <v>0</v>
      </c>
      <c r="AF272" s="70" t="s">
        <v>73</v>
      </c>
      <c r="AG272" s="92">
        <f t="shared" si="25"/>
        <v>0</v>
      </c>
      <c r="AH272" s="64">
        <v>0</v>
      </c>
      <c r="AI272" s="68">
        <v>0</v>
      </c>
      <c r="AJ272" s="64" t="s">
        <v>73</v>
      </c>
      <c r="AK272" s="71" t="s">
        <v>73</v>
      </c>
      <c r="AL272" s="64">
        <v>0</v>
      </c>
      <c r="AM272" s="71" t="s">
        <v>73</v>
      </c>
      <c r="AN272" s="71" t="s">
        <v>73</v>
      </c>
      <c r="AO272" s="71" t="s">
        <v>73</v>
      </c>
      <c r="AP272" s="92">
        <f t="shared" si="26"/>
        <v>0</v>
      </c>
      <c r="AQ272" s="92">
        <f t="shared" si="27"/>
        <v>15161100</v>
      </c>
      <c r="AR272" s="64" t="s">
        <v>65</v>
      </c>
      <c r="AS272" s="68">
        <v>15161100</v>
      </c>
      <c r="AT272" s="64" t="s">
        <v>215</v>
      </c>
      <c r="AU272" s="68">
        <v>0</v>
      </c>
      <c r="AV272" s="72" t="s">
        <v>73</v>
      </c>
      <c r="AW272" s="171">
        <v>3472000</v>
      </c>
      <c r="AX272" s="74">
        <f t="shared" si="28"/>
        <v>11689100</v>
      </c>
      <c r="AY272" s="75">
        <f t="shared" si="29"/>
        <v>0.22900713008950538</v>
      </c>
      <c r="AZ272" s="76">
        <v>0.22900713008950538</v>
      </c>
      <c r="BA272" s="72" t="s">
        <v>73</v>
      </c>
      <c r="BB272" s="64" t="s">
        <v>1130</v>
      </c>
      <c r="BC272" s="67" t="s">
        <v>2031</v>
      </c>
      <c r="BD272" s="63" t="s">
        <v>65</v>
      </c>
      <c r="BE272" s="63" t="s">
        <v>65</v>
      </c>
    </row>
    <row r="273" spans="2:57" x14ac:dyDescent="0.25">
      <c r="B273" s="63">
        <v>2025</v>
      </c>
      <c r="C273" s="63">
        <v>891780111</v>
      </c>
      <c r="D273" s="63" t="s">
        <v>63</v>
      </c>
      <c r="E273" s="64" t="s">
        <v>2032</v>
      </c>
      <c r="F273" s="64" t="s">
        <v>2033</v>
      </c>
      <c r="G273" s="64">
        <v>0</v>
      </c>
      <c r="H273" s="64" t="s">
        <v>71</v>
      </c>
      <c r="I273" s="63" t="s">
        <v>64</v>
      </c>
      <c r="J273" s="65" t="s">
        <v>81</v>
      </c>
      <c r="K273" s="67" t="s">
        <v>2034</v>
      </c>
      <c r="L273" s="68">
        <v>13781200</v>
      </c>
      <c r="M273" s="63" t="s">
        <v>66</v>
      </c>
      <c r="N273" s="67" t="s">
        <v>2035</v>
      </c>
      <c r="O273" s="67">
        <v>1143379940</v>
      </c>
      <c r="P273" s="64">
        <v>28</v>
      </c>
      <c r="Q273" s="71">
        <v>45670</v>
      </c>
      <c r="R273" s="67">
        <v>5573604000</v>
      </c>
      <c r="S273" s="71">
        <v>45681</v>
      </c>
      <c r="T273" s="68">
        <v>13781200</v>
      </c>
      <c r="U273" s="64" t="s">
        <v>65</v>
      </c>
      <c r="V273" s="68">
        <v>57461216</v>
      </c>
      <c r="W273" s="107" t="s">
        <v>1726</v>
      </c>
      <c r="X273" s="69">
        <v>45681</v>
      </c>
      <c r="Y273" s="69">
        <v>45681</v>
      </c>
      <c r="Z273" s="69" t="s">
        <v>73</v>
      </c>
      <c r="AA273" s="69">
        <v>45808</v>
      </c>
      <c r="AB273" s="92">
        <f t="shared" si="24"/>
        <v>127</v>
      </c>
      <c r="AC273" s="64">
        <v>0</v>
      </c>
      <c r="AD273" s="64">
        <v>0</v>
      </c>
      <c r="AE273" s="64">
        <v>0</v>
      </c>
      <c r="AF273" s="70" t="s">
        <v>73</v>
      </c>
      <c r="AG273" s="92">
        <f t="shared" si="25"/>
        <v>0</v>
      </c>
      <c r="AH273" s="64">
        <v>0</v>
      </c>
      <c r="AI273" s="68">
        <v>0</v>
      </c>
      <c r="AJ273" s="64" t="s">
        <v>73</v>
      </c>
      <c r="AK273" s="71" t="s">
        <v>73</v>
      </c>
      <c r="AL273" s="64">
        <v>0</v>
      </c>
      <c r="AM273" s="71" t="s">
        <v>73</v>
      </c>
      <c r="AN273" s="71" t="s">
        <v>73</v>
      </c>
      <c r="AO273" s="71" t="s">
        <v>73</v>
      </c>
      <c r="AP273" s="92">
        <f t="shared" si="26"/>
        <v>0</v>
      </c>
      <c r="AQ273" s="92">
        <f t="shared" si="27"/>
        <v>13781200</v>
      </c>
      <c r="AR273" s="64" t="s">
        <v>65</v>
      </c>
      <c r="AS273" s="68">
        <v>13781200</v>
      </c>
      <c r="AT273" s="64" t="s">
        <v>215</v>
      </c>
      <c r="AU273" s="68">
        <v>0</v>
      </c>
      <c r="AV273" s="72" t="s">
        <v>73</v>
      </c>
      <c r="AW273" s="171">
        <v>3156000</v>
      </c>
      <c r="AX273" s="74">
        <f t="shared" si="28"/>
        <v>10625200</v>
      </c>
      <c r="AY273" s="75">
        <f t="shared" si="29"/>
        <v>0.22900763358778625</v>
      </c>
      <c r="AZ273" s="76">
        <v>0.22900763358778625</v>
      </c>
      <c r="BA273" s="72" t="s">
        <v>73</v>
      </c>
      <c r="BB273" s="64" t="s">
        <v>1130</v>
      </c>
      <c r="BC273" s="67" t="s">
        <v>2036</v>
      </c>
      <c r="BD273" s="63" t="s">
        <v>65</v>
      </c>
      <c r="BE273" s="63" t="s">
        <v>65</v>
      </c>
    </row>
    <row r="274" spans="2:57" x14ac:dyDescent="0.25">
      <c r="B274" s="63">
        <v>2025</v>
      </c>
      <c r="C274" s="63">
        <v>891780111</v>
      </c>
      <c r="D274" s="63" t="s">
        <v>63</v>
      </c>
      <c r="E274" s="64" t="s">
        <v>2037</v>
      </c>
      <c r="F274" s="64" t="s">
        <v>2038</v>
      </c>
      <c r="G274" s="64">
        <v>0</v>
      </c>
      <c r="H274" s="64" t="s">
        <v>71</v>
      </c>
      <c r="I274" s="63" t="s">
        <v>64</v>
      </c>
      <c r="J274" s="65" t="s">
        <v>81</v>
      </c>
      <c r="K274" s="67" t="s">
        <v>1874</v>
      </c>
      <c r="L274" s="68">
        <v>9825000</v>
      </c>
      <c r="M274" s="63" t="s">
        <v>66</v>
      </c>
      <c r="N274" s="67" t="s">
        <v>2039</v>
      </c>
      <c r="O274" s="67">
        <v>1082478213</v>
      </c>
      <c r="P274" s="64">
        <v>27</v>
      </c>
      <c r="Q274" s="71">
        <v>45670</v>
      </c>
      <c r="R274" s="67">
        <v>2494141000</v>
      </c>
      <c r="S274" s="71">
        <v>45681</v>
      </c>
      <c r="T274" s="68">
        <v>9825000</v>
      </c>
      <c r="U274" s="64" t="s">
        <v>65</v>
      </c>
      <c r="V274" s="68">
        <v>7633817</v>
      </c>
      <c r="W274" s="107" t="s">
        <v>1876</v>
      </c>
      <c r="X274" s="69">
        <v>45681</v>
      </c>
      <c r="Y274" s="69">
        <v>45681</v>
      </c>
      <c r="Z274" s="69" t="s">
        <v>73</v>
      </c>
      <c r="AA274" s="69">
        <v>45808</v>
      </c>
      <c r="AB274" s="92">
        <f t="shared" si="24"/>
        <v>127</v>
      </c>
      <c r="AC274" s="64">
        <v>0</v>
      </c>
      <c r="AD274" s="64">
        <v>0</v>
      </c>
      <c r="AE274" s="64">
        <v>0</v>
      </c>
      <c r="AF274" s="70" t="s">
        <v>73</v>
      </c>
      <c r="AG274" s="92">
        <f t="shared" si="25"/>
        <v>0</v>
      </c>
      <c r="AH274" s="64">
        <v>0</v>
      </c>
      <c r="AI274" s="68">
        <v>0</v>
      </c>
      <c r="AJ274" s="64" t="s">
        <v>73</v>
      </c>
      <c r="AK274" s="71" t="s">
        <v>73</v>
      </c>
      <c r="AL274" s="64">
        <v>0</v>
      </c>
      <c r="AM274" s="71" t="s">
        <v>73</v>
      </c>
      <c r="AN274" s="71" t="s">
        <v>73</v>
      </c>
      <c r="AO274" s="71" t="s">
        <v>73</v>
      </c>
      <c r="AP274" s="92">
        <f t="shared" si="26"/>
        <v>0</v>
      </c>
      <c r="AQ274" s="92">
        <f t="shared" si="27"/>
        <v>9825000</v>
      </c>
      <c r="AR274" s="64" t="s">
        <v>65</v>
      </c>
      <c r="AS274" s="68">
        <v>9825000</v>
      </c>
      <c r="AT274" s="64" t="s">
        <v>215</v>
      </c>
      <c r="AU274" s="68">
        <v>0</v>
      </c>
      <c r="AV274" s="72" t="s">
        <v>73</v>
      </c>
      <c r="AW274" s="171">
        <v>2250000</v>
      </c>
      <c r="AX274" s="74">
        <f t="shared" si="28"/>
        <v>7575000</v>
      </c>
      <c r="AY274" s="75">
        <f t="shared" si="29"/>
        <v>0.22900763358778625</v>
      </c>
      <c r="AZ274" s="76">
        <v>0.22900763358778625</v>
      </c>
      <c r="BA274" s="72" t="s">
        <v>73</v>
      </c>
      <c r="BB274" s="64" t="s">
        <v>1130</v>
      </c>
      <c r="BC274" s="67" t="s">
        <v>2040</v>
      </c>
      <c r="BD274" s="63" t="s">
        <v>65</v>
      </c>
      <c r="BE274" s="63" t="s">
        <v>65</v>
      </c>
    </row>
    <row r="275" spans="2:57" x14ac:dyDescent="0.25">
      <c r="B275" s="63">
        <v>2025</v>
      </c>
      <c r="C275" s="63">
        <v>891780111</v>
      </c>
      <c r="D275" s="63" t="s">
        <v>63</v>
      </c>
      <c r="E275" s="64" t="s">
        <v>2041</v>
      </c>
      <c r="F275" s="64" t="s">
        <v>2042</v>
      </c>
      <c r="G275" s="64">
        <v>0</v>
      </c>
      <c r="H275" s="64" t="s">
        <v>71</v>
      </c>
      <c r="I275" s="63" t="s">
        <v>64</v>
      </c>
      <c r="J275" s="65" t="s">
        <v>81</v>
      </c>
      <c r="K275" s="67" t="s">
        <v>2043</v>
      </c>
      <c r="L275" s="68">
        <v>14698200</v>
      </c>
      <c r="M275" s="63" t="s">
        <v>66</v>
      </c>
      <c r="N275" s="67" t="s">
        <v>2044</v>
      </c>
      <c r="O275" s="67">
        <v>39672643</v>
      </c>
      <c r="P275" s="64">
        <v>28</v>
      </c>
      <c r="Q275" s="71">
        <v>45670</v>
      </c>
      <c r="R275" s="67">
        <v>5573604000</v>
      </c>
      <c r="S275" s="71">
        <v>45684</v>
      </c>
      <c r="T275" s="68">
        <v>14698200</v>
      </c>
      <c r="U275" s="64" t="s">
        <v>65</v>
      </c>
      <c r="V275" s="68">
        <v>85460949</v>
      </c>
      <c r="W275" s="107" t="s">
        <v>2045</v>
      </c>
      <c r="X275" s="69">
        <v>45684</v>
      </c>
      <c r="Y275" s="69">
        <v>45684</v>
      </c>
      <c r="Z275" s="69" t="s">
        <v>73</v>
      </c>
      <c r="AA275" s="69">
        <v>45808</v>
      </c>
      <c r="AB275" s="92">
        <f t="shared" si="24"/>
        <v>124</v>
      </c>
      <c r="AC275" s="64">
        <v>0</v>
      </c>
      <c r="AD275" s="64">
        <v>0</v>
      </c>
      <c r="AE275" s="64">
        <v>0</v>
      </c>
      <c r="AF275" s="70" t="s">
        <v>73</v>
      </c>
      <c r="AG275" s="92">
        <f t="shared" si="25"/>
        <v>0</v>
      </c>
      <c r="AH275" s="64">
        <v>0</v>
      </c>
      <c r="AI275" s="68">
        <v>0</v>
      </c>
      <c r="AJ275" s="64" t="s">
        <v>73</v>
      </c>
      <c r="AK275" s="71" t="s">
        <v>73</v>
      </c>
      <c r="AL275" s="64">
        <v>0</v>
      </c>
      <c r="AM275" s="71" t="s">
        <v>73</v>
      </c>
      <c r="AN275" s="71" t="s">
        <v>73</v>
      </c>
      <c r="AO275" s="71" t="s">
        <v>73</v>
      </c>
      <c r="AP275" s="92">
        <f t="shared" si="26"/>
        <v>0</v>
      </c>
      <c r="AQ275" s="92">
        <f t="shared" si="27"/>
        <v>14698200</v>
      </c>
      <c r="AR275" s="64" t="s">
        <v>65</v>
      </c>
      <c r="AS275" s="68">
        <v>14698200</v>
      </c>
      <c r="AT275" s="64" t="s">
        <v>215</v>
      </c>
      <c r="AU275" s="68">
        <v>0</v>
      </c>
      <c r="AV275" s="72" t="s">
        <v>73</v>
      </c>
      <c r="AW275" s="171">
        <v>3472000</v>
      </c>
      <c r="AX275" s="74">
        <f t="shared" si="28"/>
        <v>11226200</v>
      </c>
      <c r="AY275" s="75">
        <f t="shared" si="29"/>
        <v>0.23621940101509029</v>
      </c>
      <c r="AZ275" s="76">
        <v>0.23621940101509029</v>
      </c>
      <c r="BA275" s="72" t="s">
        <v>73</v>
      </c>
      <c r="BB275" s="64" t="s">
        <v>1130</v>
      </c>
      <c r="BC275" s="67" t="s">
        <v>2046</v>
      </c>
      <c r="BD275" s="63" t="s">
        <v>65</v>
      </c>
      <c r="BE275" s="63" t="s">
        <v>65</v>
      </c>
    </row>
    <row r="276" spans="2:57" x14ac:dyDescent="0.25">
      <c r="B276" s="63">
        <v>2025</v>
      </c>
      <c r="C276" s="63">
        <v>891780111</v>
      </c>
      <c r="D276" s="63" t="s">
        <v>63</v>
      </c>
      <c r="E276" s="64" t="s">
        <v>2047</v>
      </c>
      <c r="F276" s="64" t="s">
        <v>2048</v>
      </c>
      <c r="G276" s="64">
        <v>0</v>
      </c>
      <c r="H276" s="64" t="s">
        <v>71</v>
      </c>
      <c r="I276" s="63" t="s">
        <v>64</v>
      </c>
      <c r="J276" s="65" t="s">
        <v>81</v>
      </c>
      <c r="K276" s="67" t="s">
        <v>2049</v>
      </c>
      <c r="L276" s="68">
        <v>15624000</v>
      </c>
      <c r="M276" s="63" t="s">
        <v>66</v>
      </c>
      <c r="N276" s="67" t="s">
        <v>2050</v>
      </c>
      <c r="O276" s="67">
        <v>85155379</v>
      </c>
      <c r="P276" s="64">
        <v>28</v>
      </c>
      <c r="Q276" s="71">
        <v>45670</v>
      </c>
      <c r="R276" s="67">
        <v>5573604000</v>
      </c>
      <c r="S276" s="71">
        <v>45684</v>
      </c>
      <c r="T276" s="68">
        <v>15624000</v>
      </c>
      <c r="U276" s="64" t="s">
        <v>65</v>
      </c>
      <c r="V276" s="68">
        <v>85465146</v>
      </c>
      <c r="W276" s="107" t="s">
        <v>1173</v>
      </c>
      <c r="X276" s="69">
        <v>45684</v>
      </c>
      <c r="Y276" s="69">
        <v>45684</v>
      </c>
      <c r="Z276" s="69" t="s">
        <v>73</v>
      </c>
      <c r="AA276" s="69">
        <v>45808</v>
      </c>
      <c r="AB276" s="92">
        <f t="shared" si="24"/>
        <v>124</v>
      </c>
      <c r="AC276" s="64">
        <v>0</v>
      </c>
      <c r="AD276" s="64">
        <v>0</v>
      </c>
      <c r="AE276" s="64">
        <v>0</v>
      </c>
      <c r="AF276" s="70" t="s">
        <v>73</v>
      </c>
      <c r="AG276" s="92">
        <f t="shared" si="25"/>
        <v>0</v>
      </c>
      <c r="AH276" s="64">
        <v>0</v>
      </c>
      <c r="AI276" s="68">
        <v>0</v>
      </c>
      <c r="AJ276" s="64" t="s">
        <v>73</v>
      </c>
      <c r="AK276" s="71" t="s">
        <v>73</v>
      </c>
      <c r="AL276" s="64">
        <v>0</v>
      </c>
      <c r="AM276" s="71" t="s">
        <v>73</v>
      </c>
      <c r="AN276" s="71" t="s">
        <v>73</v>
      </c>
      <c r="AO276" s="71" t="s">
        <v>73</v>
      </c>
      <c r="AP276" s="92">
        <f t="shared" si="26"/>
        <v>0</v>
      </c>
      <c r="AQ276" s="92">
        <f t="shared" si="27"/>
        <v>15624000</v>
      </c>
      <c r="AR276" s="64" t="s">
        <v>65</v>
      </c>
      <c r="AS276" s="68">
        <v>15624000</v>
      </c>
      <c r="AT276" s="64" t="s">
        <v>215</v>
      </c>
      <c r="AU276" s="68">
        <v>0</v>
      </c>
      <c r="AV276" s="72" t="s">
        <v>73</v>
      </c>
      <c r="AW276" s="171">
        <v>3472000</v>
      </c>
      <c r="AX276" s="74">
        <f t="shared" si="28"/>
        <v>12152000</v>
      </c>
      <c r="AY276" s="75">
        <f t="shared" si="29"/>
        <v>0.22222222222222221</v>
      </c>
      <c r="AZ276" s="76">
        <v>0.22222222222222221</v>
      </c>
      <c r="BA276" s="72" t="s">
        <v>73</v>
      </c>
      <c r="BB276" s="64" t="s">
        <v>1130</v>
      </c>
      <c r="BC276" s="67" t="s">
        <v>2051</v>
      </c>
      <c r="BD276" s="63" t="s">
        <v>65</v>
      </c>
      <c r="BE276" s="63" t="s">
        <v>65</v>
      </c>
    </row>
    <row r="277" spans="2:57" x14ac:dyDescent="0.25">
      <c r="B277" s="63">
        <v>2025</v>
      </c>
      <c r="C277" s="63">
        <v>891780111</v>
      </c>
      <c r="D277" s="63" t="s">
        <v>63</v>
      </c>
      <c r="E277" s="64" t="s">
        <v>2052</v>
      </c>
      <c r="F277" s="64" t="s">
        <v>2053</v>
      </c>
      <c r="G277" s="64">
        <v>0</v>
      </c>
      <c r="H277" s="64" t="s">
        <v>71</v>
      </c>
      <c r="I277" s="63" t="s">
        <v>64</v>
      </c>
      <c r="J277" s="65" t="s">
        <v>81</v>
      </c>
      <c r="K277" s="67" t="s">
        <v>2054</v>
      </c>
      <c r="L277" s="68">
        <v>10050000</v>
      </c>
      <c r="M277" s="63" t="s">
        <v>66</v>
      </c>
      <c r="N277" s="67" t="s">
        <v>2055</v>
      </c>
      <c r="O277" s="67">
        <v>85476117</v>
      </c>
      <c r="P277" s="64">
        <v>27</v>
      </c>
      <c r="Q277" s="71">
        <v>45670</v>
      </c>
      <c r="R277" s="67">
        <v>2494141000</v>
      </c>
      <c r="S277" s="71">
        <v>45684</v>
      </c>
      <c r="T277" s="68">
        <v>10050000</v>
      </c>
      <c r="U277" s="64" t="s">
        <v>65</v>
      </c>
      <c r="V277" s="68">
        <v>85459497</v>
      </c>
      <c r="W277" s="107" t="s">
        <v>771</v>
      </c>
      <c r="X277" s="69">
        <v>45684</v>
      </c>
      <c r="Y277" s="69">
        <v>45684</v>
      </c>
      <c r="Z277" s="69" t="s">
        <v>73</v>
      </c>
      <c r="AA277" s="69">
        <v>45808</v>
      </c>
      <c r="AB277" s="92">
        <f t="shared" si="24"/>
        <v>124</v>
      </c>
      <c r="AC277" s="64">
        <v>0</v>
      </c>
      <c r="AD277" s="64">
        <v>0</v>
      </c>
      <c r="AE277" s="64">
        <v>0</v>
      </c>
      <c r="AF277" s="70" t="s">
        <v>73</v>
      </c>
      <c r="AG277" s="92">
        <f t="shared" si="25"/>
        <v>0</v>
      </c>
      <c r="AH277" s="64">
        <v>0</v>
      </c>
      <c r="AI277" s="68">
        <v>0</v>
      </c>
      <c r="AJ277" s="64" t="s">
        <v>73</v>
      </c>
      <c r="AK277" s="71" t="s">
        <v>73</v>
      </c>
      <c r="AL277" s="64">
        <v>0</v>
      </c>
      <c r="AM277" s="71" t="s">
        <v>73</v>
      </c>
      <c r="AN277" s="71" t="s">
        <v>73</v>
      </c>
      <c r="AO277" s="71" t="s">
        <v>73</v>
      </c>
      <c r="AP277" s="92">
        <f t="shared" si="26"/>
        <v>0</v>
      </c>
      <c r="AQ277" s="92">
        <f t="shared" si="27"/>
        <v>10050000</v>
      </c>
      <c r="AR277" s="64" t="s">
        <v>65</v>
      </c>
      <c r="AS277" s="68">
        <v>10050000</v>
      </c>
      <c r="AT277" s="64" t="s">
        <v>215</v>
      </c>
      <c r="AU277" s="68">
        <v>0</v>
      </c>
      <c r="AV277" s="72" t="s">
        <v>73</v>
      </c>
      <c r="AW277" s="171">
        <v>2250000</v>
      </c>
      <c r="AX277" s="74">
        <f t="shared" si="28"/>
        <v>7800000</v>
      </c>
      <c r="AY277" s="75">
        <f t="shared" si="29"/>
        <v>0.22388059701492538</v>
      </c>
      <c r="AZ277" s="76">
        <v>0.22388059701492538</v>
      </c>
      <c r="BA277" s="72" t="s">
        <v>73</v>
      </c>
      <c r="BB277" s="64" t="s">
        <v>1130</v>
      </c>
      <c r="BC277" s="67" t="s">
        <v>2056</v>
      </c>
      <c r="BD277" s="63" t="s">
        <v>65</v>
      </c>
      <c r="BE277" s="63" t="s">
        <v>65</v>
      </c>
    </row>
    <row r="278" spans="2:57" x14ac:dyDescent="0.25">
      <c r="B278" s="63">
        <v>2025</v>
      </c>
      <c r="C278" s="63">
        <v>891780111</v>
      </c>
      <c r="D278" s="63" t="s">
        <v>63</v>
      </c>
      <c r="E278" s="64" t="s">
        <v>2057</v>
      </c>
      <c r="F278" s="64" t="s">
        <v>2058</v>
      </c>
      <c r="G278" s="64">
        <v>0</v>
      </c>
      <c r="H278" s="64" t="s">
        <v>71</v>
      </c>
      <c r="I278" s="63" t="s">
        <v>64</v>
      </c>
      <c r="J278" s="65" t="s">
        <v>81</v>
      </c>
      <c r="K278" s="67" t="s">
        <v>2059</v>
      </c>
      <c r="L278" s="68">
        <v>11836700</v>
      </c>
      <c r="M278" s="63" t="s">
        <v>66</v>
      </c>
      <c r="N278" s="67" t="s">
        <v>2060</v>
      </c>
      <c r="O278" s="67">
        <v>1084727795</v>
      </c>
      <c r="P278" s="64">
        <v>27</v>
      </c>
      <c r="Q278" s="71">
        <v>45670</v>
      </c>
      <c r="R278" s="67">
        <v>2494141000</v>
      </c>
      <c r="S278" s="71">
        <v>45684</v>
      </c>
      <c r="T278" s="68">
        <v>11836700</v>
      </c>
      <c r="U278" s="64" t="s">
        <v>65</v>
      </c>
      <c r="V278" s="68">
        <v>85465146</v>
      </c>
      <c r="W278" s="107" t="s">
        <v>1173</v>
      </c>
      <c r="X278" s="69">
        <v>45684</v>
      </c>
      <c r="Y278" s="69">
        <v>45684</v>
      </c>
      <c r="Z278" s="69" t="s">
        <v>73</v>
      </c>
      <c r="AA278" s="69">
        <v>45808</v>
      </c>
      <c r="AB278" s="92">
        <f t="shared" si="24"/>
        <v>124</v>
      </c>
      <c r="AC278" s="64">
        <v>0</v>
      </c>
      <c r="AD278" s="64">
        <v>0</v>
      </c>
      <c r="AE278" s="64">
        <v>0</v>
      </c>
      <c r="AF278" s="70" t="s">
        <v>73</v>
      </c>
      <c r="AG278" s="92">
        <f t="shared" si="25"/>
        <v>0</v>
      </c>
      <c r="AH278" s="64">
        <v>0</v>
      </c>
      <c r="AI278" s="68">
        <v>0</v>
      </c>
      <c r="AJ278" s="64" t="s">
        <v>73</v>
      </c>
      <c r="AK278" s="71" t="s">
        <v>73</v>
      </c>
      <c r="AL278" s="64">
        <v>0</v>
      </c>
      <c r="AM278" s="71" t="s">
        <v>73</v>
      </c>
      <c r="AN278" s="71" t="s">
        <v>73</v>
      </c>
      <c r="AO278" s="71" t="s">
        <v>73</v>
      </c>
      <c r="AP278" s="92">
        <f t="shared" si="26"/>
        <v>0</v>
      </c>
      <c r="AQ278" s="92">
        <f t="shared" si="27"/>
        <v>11836700</v>
      </c>
      <c r="AR278" s="64" t="s">
        <v>65</v>
      </c>
      <c r="AS278" s="68">
        <v>11836700</v>
      </c>
      <c r="AT278" s="64" t="s">
        <v>215</v>
      </c>
      <c r="AU278" s="68">
        <v>0</v>
      </c>
      <c r="AV278" s="72" t="s">
        <v>73</v>
      </c>
      <c r="AW278" s="171">
        <v>2650000</v>
      </c>
      <c r="AX278" s="74">
        <f t="shared" si="28"/>
        <v>9186700</v>
      </c>
      <c r="AY278" s="75">
        <f t="shared" si="29"/>
        <v>0.22387996654472953</v>
      </c>
      <c r="AZ278" s="76">
        <v>0.22387996654472953</v>
      </c>
      <c r="BA278" s="72" t="s">
        <v>73</v>
      </c>
      <c r="BB278" s="64" t="s">
        <v>1130</v>
      </c>
      <c r="BC278" s="67" t="s">
        <v>2061</v>
      </c>
      <c r="BD278" s="63" t="s">
        <v>65</v>
      </c>
      <c r="BE278" s="63" t="s">
        <v>65</v>
      </c>
    </row>
    <row r="279" spans="2:57" x14ac:dyDescent="0.25">
      <c r="B279" s="63">
        <v>2025</v>
      </c>
      <c r="C279" s="63">
        <v>891780111</v>
      </c>
      <c r="D279" s="63" t="s">
        <v>63</v>
      </c>
      <c r="E279" s="64" t="s">
        <v>2062</v>
      </c>
      <c r="F279" s="64" t="s">
        <v>2063</v>
      </c>
      <c r="G279" s="64">
        <v>0</v>
      </c>
      <c r="H279" s="64" t="s">
        <v>71</v>
      </c>
      <c r="I279" s="63" t="s">
        <v>64</v>
      </c>
      <c r="J279" s="65" t="s">
        <v>81</v>
      </c>
      <c r="K279" s="67" t="s">
        <v>1390</v>
      </c>
      <c r="L279" s="68">
        <v>9825000</v>
      </c>
      <c r="M279" s="63" t="s">
        <v>66</v>
      </c>
      <c r="N279" s="67" t="s">
        <v>2064</v>
      </c>
      <c r="O279" s="67">
        <v>57437742</v>
      </c>
      <c r="P279" s="64">
        <v>27</v>
      </c>
      <c r="Q279" s="71">
        <v>45670</v>
      </c>
      <c r="R279" s="67">
        <v>2494141000</v>
      </c>
      <c r="S279" s="71">
        <v>45684</v>
      </c>
      <c r="T279" s="68">
        <v>9825000</v>
      </c>
      <c r="U279" s="64" t="s">
        <v>65</v>
      </c>
      <c r="V279" s="68">
        <v>8742360</v>
      </c>
      <c r="W279" s="107" t="s">
        <v>1273</v>
      </c>
      <c r="X279" s="69">
        <v>45684</v>
      </c>
      <c r="Y279" s="69">
        <v>45684</v>
      </c>
      <c r="Z279" s="69" t="s">
        <v>73</v>
      </c>
      <c r="AA279" s="69">
        <v>45808</v>
      </c>
      <c r="AB279" s="92">
        <f t="shared" si="24"/>
        <v>124</v>
      </c>
      <c r="AC279" s="64">
        <v>0</v>
      </c>
      <c r="AD279" s="64">
        <v>0</v>
      </c>
      <c r="AE279" s="64">
        <v>0</v>
      </c>
      <c r="AF279" s="70" t="s">
        <v>73</v>
      </c>
      <c r="AG279" s="92">
        <f t="shared" si="25"/>
        <v>0</v>
      </c>
      <c r="AH279" s="64">
        <v>0</v>
      </c>
      <c r="AI279" s="68">
        <v>0</v>
      </c>
      <c r="AJ279" s="64" t="s">
        <v>73</v>
      </c>
      <c r="AK279" s="71" t="s">
        <v>73</v>
      </c>
      <c r="AL279" s="64">
        <v>0</v>
      </c>
      <c r="AM279" s="71" t="s">
        <v>73</v>
      </c>
      <c r="AN279" s="71" t="s">
        <v>73</v>
      </c>
      <c r="AO279" s="71" t="s">
        <v>73</v>
      </c>
      <c r="AP279" s="92">
        <f t="shared" si="26"/>
        <v>0</v>
      </c>
      <c r="AQ279" s="92">
        <f t="shared" si="27"/>
        <v>9825000</v>
      </c>
      <c r="AR279" s="64" t="s">
        <v>65</v>
      </c>
      <c r="AS279" s="68">
        <v>9825000</v>
      </c>
      <c r="AT279" s="64" t="s">
        <v>215</v>
      </c>
      <c r="AU279" s="68">
        <v>0</v>
      </c>
      <c r="AV279" s="72" t="s">
        <v>73</v>
      </c>
      <c r="AW279" s="171">
        <v>2250000</v>
      </c>
      <c r="AX279" s="74">
        <f t="shared" si="28"/>
        <v>7575000</v>
      </c>
      <c r="AY279" s="75">
        <f t="shared" si="29"/>
        <v>0.22900763358778625</v>
      </c>
      <c r="AZ279" s="76">
        <v>0.22900763358778625</v>
      </c>
      <c r="BA279" s="72" t="s">
        <v>73</v>
      </c>
      <c r="BB279" s="64" t="s">
        <v>1130</v>
      </c>
      <c r="BC279" s="67" t="s">
        <v>2065</v>
      </c>
      <c r="BD279" s="63" t="s">
        <v>65</v>
      </c>
      <c r="BE279" s="63" t="s">
        <v>65</v>
      </c>
    </row>
    <row r="280" spans="2:57" x14ac:dyDescent="0.25">
      <c r="B280" s="63">
        <v>2025</v>
      </c>
      <c r="C280" s="63">
        <v>891780111</v>
      </c>
      <c r="D280" s="63" t="s">
        <v>63</v>
      </c>
      <c r="E280" s="64" t="s">
        <v>2066</v>
      </c>
      <c r="F280" s="64" t="s">
        <v>2067</v>
      </c>
      <c r="G280" s="64">
        <v>0</v>
      </c>
      <c r="H280" s="64" t="s">
        <v>71</v>
      </c>
      <c r="I280" s="63" t="s">
        <v>64</v>
      </c>
      <c r="J280" s="65" t="s">
        <v>81</v>
      </c>
      <c r="K280" s="67" t="s">
        <v>2068</v>
      </c>
      <c r="L280" s="68">
        <v>27300000</v>
      </c>
      <c r="M280" s="63" t="s">
        <v>66</v>
      </c>
      <c r="N280" s="67" t="s">
        <v>2069</v>
      </c>
      <c r="O280" s="67">
        <v>36724902</v>
      </c>
      <c r="P280" s="64">
        <v>28</v>
      </c>
      <c r="Q280" s="71">
        <v>45670</v>
      </c>
      <c r="R280" s="67">
        <v>5573604000</v>
      </c>
      <c r="S280" s="71">
        <v>45684</v>
      </c>
      <c r="T280" s="68">
        <v>27300000</v>
      </c>
      <c r="U280" s="64" t="s">
        <v>65</v>
      </c>
      <c r="V280" s="68">
        <v>12621405</v>
      </c>
      <c r="W280" s="107" t="s">
        <v>708</v>
      </c>
      <c r="X280" s="69">
        <v>45684</v>
      </c>
      <c r="Y280" s="69">
        <v>45684</v>
      </c>
      <c r="Z280" s="69" t="s">
        <v>73</v>
      </c>
      <c r="AA280" s="69">
        <v>45808</v>
      </c>
      <c r="AB280" s="92">
        <f t="shared" si="24"/>
        <v>124</v>
      </c>
      <c r="AC280" s="64">
        <v>0</v>
      </c>
      <c r="AD280" s="64">
        <v>0</v>
      </c>
      <c r="AE280" s="64">
        <v>0</v>
      </c>
      <c r="AF280" s="70" t="s">
        <v>73</v>
      </c>
      <c r="AG280" s="92">
        <f t="shared" si="25"/>
        <v>0</v>
      </c>
      <c r="AH280" s="64">
        <v>0</v>
      </c>
      <c r="AI280" s="68">
        <v>0</v>
      </c>
      <c r="AJ280" s="64" t="s">
        <v>73</v>
      </c>
      <c r="AK280" s="71" t="s">
        <v>73</v>
      </c>
      <c r="AL280" s="64">
        <v>0</v>
      </c>
      <c r="AM280" s="71" t="s">
        <v>73</v>
      </c>
      <c r="AN280" s="71" t="s">
        <v>73</v>
      </c>
      <c r="AO280" s="71" t="s">
        <v>73</v>
      </c>
      <c r="AP280" s="92">
        <f t="shared" si="26"/>
        <v>0</v>
      </c>
      <c r="AQ280" s="92">
        <f t="shared" si="27"/>
        <v>27300000</v>
      </c>
      <c r="AR280" s="64" t="s">
        <v>65</v>
      </c>
      <c r="AS280" s="68">
        <v>27300000</v>
      </c>
      <c r="AT280" s="64" t="s">
        <v>215</v>
      </c>
      <c r="AU280" s="68">
        <v>0</v>
      </c>
      <c r="AV280" s="72" t="s">
        <v>73</v>
      </c>
      <c r="AW280" s="171">
        <v>6300000</v>
      </c>
      <c r="AX280" s="74">
        <f t="shared" si="28"/>
        <v>21000000</v>
      </c>
      <c r="AY280" s="75">
        <f t="shared" si="29"/>
        <v>0.23076923076923078</v>
      </c>
      <c r="AZ280" s="76">
        <v>0.23076923076923078</v>
      </c>
      <c r="BA280" s="72" t="s">
        <v>73</v>
      </c>
      <c r="BB280" s="64" t="s">
        <v>1130</v>
      </c>
      <c r="BC280" s="67" t="s">
        <v>2070</v>
      </c>
      <c r="BD280" s="63" t="s">
        <v>65</v>
      </c>
      <c r="BE280" s="63" t="s">
        <v>65</v>
      </c>
    </row>
    <row r="281" spans="2:57" x14ac:dyDescent="0.25">
      <c r="B281" s="63">
        <v>2025</v>
      </c>
      <c r="C281" s="63">
        <v>891780111</v>
      </c>
      <c r="D281" s="63" t="s">
        <v>63</v>
      </c>
      <c r="E281" s="64" t="s">
        <v>2071</v>
      </c>
      <c r="F281" s="64" t="s">
        <v>2072</v>
      </c>
      <c r="G281" s="64">
        <v>0</v>
      </c>
      <c r="H281" s="64" t="s">
        <v>71</v>
      </c>
      <c r="I281" s="63" t="s">
        <v>64</v>
      </c>
      <c r="J281" s="65" t="s">
        <v>81</v>
      </c>
      <c r="K281" s="67" t="s">
        <v>2073</v>
      </c>
      <c r="L281" s="68">
        <v>11483400</v>
      </c>
      <c r="M281" s="63" t="s">
        <v>66</v>
      </c>
      <c r="N281" s="67" t="s">
        <v>2074</v>
      </c>
      <c r="O281" s="67">
        <v>1082880869</v>
      </c>
      <c r="P281" s="64">
        <v>27</v>
      </c>
      <c r="Q281" s="71">
        <v>45670</v>
      </c>
      <c r="R281" s="67">
        <v>2494141000</v>
      </c>
      <c r="S281" s="71">
        <v>45684</v>
      </c>
      <c r="T281" s="68">
        <v>11483400</v>
      </c>
      <c r="U281" s="64" t="s">
        <v>65</v>
      </c>
      <c r="V281" s="68">
        <v>57444673</v>
      </c>
      <c r="W281" s="107" t="s">
        <v>978</v>
      </c>
      <c r="X281" s="69">
        <v>45684</v>
      </c>
      <c r="Y281" s="69">
        <v>45684</v>
      </c>
      <c r="Z281" s="69" t="s">
        <v>73</v>
      </c>
      <c r="AA281" s="69">
        <v>45808</v>
      </c>
      <c r="AB281" s="92">
        <f t="shared" si="24"/>
        <v>124</v>
      </c>
      <c r="AC281" s="64">
        <v>0</v>
      </c>
      <c r="AD281" s="64">
        <v>0</v>
      </c>
      <c r="AE281" s="64">
        <v>0</v>
      </c>
      <c r="AF281" s="70" t="s">
        <v>73</v>
      </c>
      <c r="AG281" s="92">
        <f t="shared" si="25"/>
        <v>0</v>
      </c>
      <c r="AH281" s="64">
        <v>0</v>
      </c>
      <c r="AI281" s="68">
        <v>0</v>
      </c>
      <c r="AJ281" s="64" t="s">
        <v>73</v>
      </c>
      <c r="AK281" s="71" t="s">
        <v>73</v>
      </c>
      <c r="AL281" s="64">
        <v>0</v>
      </c>
      <c r="AM281" s="71" t="s">
        <v>73</v>
      </c>
      <c r="AN281" s="71" t="s">
        <v>73</v>
      </c>
      <c r="AO281" s="71" t="s">
        <v>73</v>
      </c>
      <c r="AP281" s="92">
        <f t="shared" si="26"/>
        <v>0</v>
      </c>
      <c r="AQ281" s="92">
        <f t="shared" si="27"/>
        <v>11483400</v>
      </c>
      <c r="AR281" s="64" t="s">
        <v>65</v>
      </c>
      <c r="AS281" s="68">
        <v>11483400</v>
      </c>
      <c r="AT281" s="64" t="s">
        <v>215</v>
      </c>
      <c r="AU281" s="68">
        <v>0</v>
      </c>
      <c r="AV281" s="72" t="s">
        <v>73</v>
      </c>
      <c r="AW281" s="171">
        <v>2650000</v>
      </c>
      <c r="AX281" s="74">
        <f t="shared" si="28"/>
        <v>8833400</v>
      </c>
      <c r="AY281" s="75">
        <f t="shared" si="29"/>
        <v>0.23076789104272255</v>
      </c>
      <c r="AZ281" s="76">
        <v>0.23076789104272255</v>
      </c>
      <c r="BA281" s="72" t="s">
        <v>73</v>
      </c>
      <c r="BB281" s="64" t="s">
        <v>1130</v>
      </c>
      <c r="BC281" s="67" t="s">
        <v>2075</v>
      </c>
      <c r="BD281" s="63" t="s">
        <v>65</v>
      </c>
      <c r="BE281" s="63" t="s">
        <v>65</v>
      </c>
    </row>
    <row r="282" spans="2:57" x14ac:dyDescent="0.25">
      <c r="B282" s="63">
        <v>2025</v>
      </c>
      <c r="C282" s="63">
        <v>891780111</v>
      </c>
      <c r="D282" s="63" t="s">
        <v>63</v>
      </c>
      <c r="E282" s="64" t="s">
        <v>2076</v>
      </c>
      <c r="F282" s="64" t="s">
        <v>2077</v>
      </c>
      <c r="G282" s="64">
        <v>0</v>
      </c>
      <c r="H282" s="64" t="s">
        <v>71</v>
      </c>
      <c r="I282" s="63" t="s">
        <v>64</v>
      </c>
      <c r="J282" s="65" t="s">
        <v>81</v>
      </c>
      <c r="K282" s="67" t="s">
        <v>2078</v>
      </c>
      <c r="L282" s="68">
        <v>13781200</v>
      </c>
      <c r="M282" s="63" t="s">
        <v>66</v>
      </c>
      <c r="N282" s="67" t="s">
        <v>2079</v>
      </c>
      <c r="O282" s="67">
        <v>85474916</v>
      </c>
      <c r="P282" s="64">
        <v>28</v>
      </c>
      <c r="Q282" s="71">
        <v>45670</v>
      </c>
      <c r="R282" s="67">
        <v>5573604000</v>
      </c>
      <c r="S282" s="71">
        <v>45684</v>
      </c>
      <c r="T282" s="68">
        <v>13781200</v>
      </c>
      <c r="U282" s="64" t="s">
        <v>65</v>
      </c>
      <c r="V282" s="68">
        <v>1192791759</v>
      </c>
      <c r="W282" s="107" t="s">
        <v>394</v>
      </c>
      <c r="X282" s="69">
        <v>45684</v>
      </c>
      <c r="Y282" s="69">
        <v>45684</v>
      </c>
      <c r="Z282" s="69" t="s">
        <v>73</v>
      </c>
      <c r="AA282" s="69">
        <v>45808</v>
      </c>
      <c r="AB282" s="92">
        <f t="shared" si="24"/>
        <v>124</v>
      </c>
      <c r="AC282" s="64">
        <v>0</v>
      </c>
      <c r="AD282" s="64">
        <v>0</v>
      </c>
      <c r="AE282" s="64">
        <v>0</v>
      </c>
      <c r="AF282" s="70" t="s">
        <v>73</v>
      </c>
      <c r="AG282" s="92">
        <f t="shared" si="25"/>
        <v>0</v>
      </c>
      <c r="AH282" s="64">
        <v>0</v>
      </c>
      <c r="AI282" s="68">
        <v>0</v>
      </c>
      <c r="AJ282" s="64" t="s">
        <v>73</v>
      </c>
      <c r="AK282" s="71" t="s">
        <v>73</v>
      </c>
      <c r="AL282" s="64">
        <v>0</v>
      </c>
      <c r="AM282" s="71" t="s">
        <v>73</v>
      </c>
      <c r="AN282" s="71" t="s">
        <v>73</v>
      </c>
      <c r="AO282" s="71" t="s">
        <v>73</v>
      </c>
      <c r="AP282" s="92">
        <f t="shared" si="26"/>
        <v>0</v>
      </c>
      <c r="AQ282" s="92">
        <f t="shared" si="27"/>
        <v>13781200</v>
      </c>
      <c r="AR282" s="64" t="s">
        <v>65</v>
      </c>
      <c r="AS282" s="68">
        <v>13781200</v>
      </c>
      <c r="AT282" s="64" t="s">
        <v>215</v>
      </c>
      <c r="AU282" s="68">
        <v>0</v>
      </c>
      <c r="AV282" s="72" t="s">
        <v>73</v>
      </c>
      <c r="AW282" s="171">
        <v>3156000</v>
      </c>
      <c r="AX282" s="74">
        <f t="shared" si="28"/>
        <v>10625200</v>
      </c>
      <c r="AY282" s="75">
        <f t="shared" si="29"/>
        <v>0.22900763358778625</v>
      </c>
      <c r="AZ282" s="76">
        <v>0.22900763358778625</v>
      </c>
      <c r="BA282" s="72" t="s">
        <v>73</v>
      </c>
      <c r="BB282" s="64" t="s">
        <v>1130</v>
      </c>
      <c r="BC282" s="67" t="s">
        <v>2080</v>
      </c>
      <c r="BD282" s="63" t="s">
        <v>65</v>
      </c>
      <c r="BE282" s="63" t="s">
        <v>65</v>
      </c>
    </row>
    <row r="283" spans="2:57" x14ac:dyDescent="0.25">
      <c r="B283" s="63">
        <v>2025</v>
      </c>
      <c r="C283" s="63">
        <v>891780111</v>
      </c>
      <c r="D283" s="63" t="s">
        <v>63</v>
      </c>
      <c r="E283" s="64" t="s">
        <v>2081</v>
      </c>
      <c r="F283" s="64" t="s">
        <v>2082</v>
      </c>
      <c r="G283" s="64">
        <v>0</v>
      </c>
      <c r="H283" s="64" t="s">
        <v>71</v>
      </c>
      <c r="I283" s="63" t="s">
        <v>64</v>
      </c>
      <c r="J283" s="65" t="s">
        <v>81</v>
      </c>
      <c r="K283" s="67" t="s">
        <v>2083</v>
      </c>
      <c r="L283" s="68">
        <v>12013400</v>
      </c>
      <c r="M283" s="63" t="s">
        <v>66</v>
      </c>
      <c r="N283" s="67" t="s">
        <v>2084</v>
      </c>
      <c r="O283" s="67">
        <v>1004355940</v>
      </c>
      <c r="P283" s="64">
        <v>27</v>
      </c>
      <c r="Q283" s="71">
        <v>45670</v>
      </c>
      <c r="R283" s="67">
        <v>2494141000</v>
      </c>
      <c r="S283" s="71">
        <v>45684</v>
      </c>
      <c r="T283" s="68">
        <v>12013400</v>
      </c>
      <c r="U283" s="64" t="s">
        <v>65</v>
      </c>
      <c r="V283" s="68">
        <v>85449357</v>
      </c>
      <c r="W283" s="107" t="s">
        <v>837</v>
      </c>
      <c r="X283" s="69">
        <v>45684</v>
      </c>
      <c r="Y283" s="69">
        <v>45684</v>
      </c>
      <c r="Z283" s="69" t="s">
        <v>73</v>
      </c>
      <c r="AA283" s="69">
        <v>45808</v>
      </c>
      <c r="AB283" s="92">
        <f t="shared" si="24"/>
        <v>124</v>
      </c>
      <c r="AC283" s="64">
        <v>0</v>
      </c>
      <c r="AD283" s="64">
        <v>0</v>
      </c>
      <c r="AE283" s="64">
        <v>0</v>
      </c>
      <c r="AF283" s="70" t="s">
        <v>73</v>
      </c>
      <c r="AG283" s="92">
        <f t="shared" si="25"/>
        <v>0</v>
      </c>
      <c r="AH283" s="64">
        <v>0</v>
      </c>
      <c r="AI283" s="68">
        <v>0</v>
      </c>
      <c r="AJ283" s="64" t="s">
        <v>73</v>
      </c>
      <c r="AK283" s="71" t="s">
        <v>73</v>
      </c>
      <c r="AL283" s="64">
        <v>0</v>
      </c>
      <c r="AM283" s="71" t="s">
        <v>73</v>
      </c>
      <c r="AN283" s="71" t="s">
        <v>73</v>
      </c>
      <c r="AO283" s="71" t="s">
        <v>73</v>
      </c>
      <c r="AP283" s="92">
        <f t="shared" si="26"/>
        <v>0</v>
      </c>
      <c r="AQ283" s="92">
        <f t="shared" si="27"/>
        <v>12013400</v>
      </c>
      <c r="AR283" s="64" t="s">
        <v>65</v>
      </c>
      <c r="AS283" s="68">
        <v>12013400</v>
      </c>
      <c r="AT283" s="64" t="s">
        <v>215</v>
      </c>
      <c r="AU283" s="68">
        <v>0</v>
      </c>
      <c r="AV283" s="72" t="s">
        <v>73</v>
      </c>
      <c r="AW283" s="171">
        <v>2650000</v>
      </c>
      <c r="AX283" s="74">
        <f t="shared" si="28"/>
        <v>9363400</v>
      </c>
      <c r="AY283" s="75">
        <f t="shared" si="29"/>
        <v>0.22058701117085922</v>
      </c>
      <c r="AZ283" s="76">
        <v>0.22058701117085922</v>
      </c>
      <c r="BA283" s="72" t="s">
        <v>73</v>
      </c>
      <c r="BB283" s="64" t="s">
        <v>1130</v>
      </c>
      <c r="BC283" s="67" t="s">
        <v>2085</v>
      </c>
      <c r="BD283" s="63" t="s">
        <v>65</v>
      </c>
      <c r="BE283" s="63" t="s">
        <v>65</v>
      </c>
    </row>
    <row r="284" spans="2:57" x14ac:dyDescent="0.25">
      <c r="B284" s="63">
        <v>2025</v>
      </c>
      <c r="C284" s="63">
        <v>891780111</v>
      </c>
      <c r="D284" s="63" t="s">
        <v>63</v>
      </c>
      <c r="E284" s="64" t="s">
        <v>2086</v>
      </c>
      <c r="F284" s="64" t="s">
        <v>2087</v>
      </c>
      <c r="G284" s="64">
        <v>0</v>
      </c>
      <c r="H284" s="64" t="s">
        <v>71</v>
      </c>
      <c r="I284" s="63" t="s">
        <v>64</v>
      </c>
      <c r="J284" s="65" t="s">
        <v>81</v>
      </c>
      <c r="K284" s="67" t="s">
        <v>2088</v>
      </c>
      <c r="L284" s="68">
        <v>24266700</v>
      </c>
      <c r="M284" s="63" t="s">
        <v>66</v>
      </c>
      <c r="N284" s="67" t="s">
        <v>2089</v>
      </c>
      <c r="O284" s="67">
        <v>41612964</v>
      </c>
      <c r="P284" s="64">
        <v>28</v>
      </c>
      <c r="Q284" s="71">
        <v>45670</v>
      </c>
      <c r="R284" s="67">
        <v>5573604000</v>
      </c>
      <c r="S284" s="71">
        <v>45684</v>
      </c>
      <c r="T284" s="68">
        <v>24266700</v>
      </c>
      <c r="U284" s="64" t="s">
        <v>65</v>
      </c>
      <c r="V284" s="68">
        <v>12621405</v>
      </c>
      <c r="W284" s="107" t="s">
        <v>708</v>
      </c>
      <c r="X284" s="69">
        <v>45684</v>
      </c>
      <c r="Y284" s="69">
        <v>45684</v>
      </c>
      <c r="Z284" s="69" t="s">
        <v>73</v>
      </c>
      <c r="AA284" s="69">
        <v>45808</v>
      </c>
      <c r="AB284" s="92">
        <f t="shared" si="24"/>
        <v>124</v>
      </c>
      <c r="AC284" s="64">
        <v>0</v>
      </c>
      <c r="AD284" s="64">
        <v>0</v>
      </c>
      <c r="AE284" s="64">
        <v>0</v>
      </c>
      <c r="AF284" s="70" t="s">
        <v>73</v>
      </c>
      <c r="AG284" s="92">
        <f t="shared" si="25"/>
        <v>0</v>
      </c>
      <c r="AH284" s="64">
        <v>0</v>
      </c>
      <c r="AI284" s="68">
        <v>0</v>
      </c>
      <c r="AJ284" s="64" t="s">
        <v>73</v>
      </c>
      <c r="AK284" s="71" t="s">
        <v>73</v>
      </c>
      <c r="AL284" s="64">
        <v>0</v>
      </c>
      <c r="AM284" s="71" t="s">
        <v>73</v>
      </c>
      <c r="AN284" s="71" t="s">
        <v>73</v>
      </c>
      <c r="AO284" s="71" t="s">
        <v>73</v>
      </c>
      <c r="AP284" s="92">
        <f t="shared" si="26"/>
        <v>0</v>
      </c>
      <c r="AQ284" s="92">
        <f t="shared" si="27"/>
        <v>24266700</v>
      </c>
      <c r="AR284" s="64" t="s">
        <v>65</v>
      </c>
      <c r="AS284" s="68">
        <v>24266700</v>
      </c>
      <c r="AT284" s="64" t="s">
        <v>215</v>
      </c>
      <c r="AU284" s="68">
        <v>0</v>
      </c>
      <c r="AV284" s="72" t="s">
        <v>73</v>
      </c>
      <c r="AW284" s="171">
        <v>5600000</v>
      </c>
      <c r="AX284" s="74">
        <f t="shared" si="28"/>
        <v>18666700</v>
      </c>
      <c r="AY284" s="75">
        <f t="shared" si="29"/>
        <v>0.23076891377896458</v>
      </c>
      <c r="AZ284" s="76">
        <v>0.23076891377896458</v>
      </c>
      <c r="BA284" s="72" t="s">
        <v>73</v>
      </c>
      <c r="BB284" s="64" t="s">
        <v>1130</v>
      </c>
      <c r="BC284" s="67" t="s">
        <v>2090</v>
      </c>
      <c r="BD284" s="63" t="s">
        <v>65</v>
      </c>
      <c r="BE284" s="63" t="s">
        <v>65</v>
      </c>
    </row>
    <row r="285" spans="2:57" x14ac:dyDescent="0.25">
      <c r="B285" s="63">
        <v>2025</v>
      </c>
      <c r="C285" s="63">
        <v>891780111</v>
      </c>
      <c r="D285" s="63" t="s">
        <v>63</v>
      </c>
      <c r="E285" s="64" t="s">
        <v>2091</v>
      </c>
      <c r="F285" s="64" t="s">
        <v>2092</v>
      </c>
      <c r="G285" s="64">
        <v>0</v>
      </c>
      <c r="H285" s="64" t="s">
        <v>71</v>
      </c>
      <c r="I285" s="63" t="s">
        <v>64</v>
      </c>
      <c r="J285" s="65" t="s">
        <v>81</v>
      </c>
      <c r="K285" s="67" t="s">
        <v>2093</v>
      </c>
      <c r="L285" s="68">
        <v>14307200</v>
      </c>
      <c r="M285" s="63" t="s">
        <v>66</v>
      </c>
      <c r="N285" s="67" t="s">
        <v>2094</v>
      </c>
      <c r="O285" s="67">
        <v>1083005105</v>
      </c>
      <c r="P285" s="64">
        <v>28</v>
      </c>
      <c r="Q285" s="71">
        <v>45670</v>
      </c>
      <c r="R285" s="67">
        <v>5573604000</v>
      </c>
      <c r="S285" s="71">
        <v>45684</v>
      </c>
      <c r="T285" s="68">
        <v>14307200</v>
      </c>
      <c r="U285" s="64" t="s">
        <v>65</v>
      </c>
      <c r="V285" s="68">
        <v>85152695</v>
      </c>
      <c r="W285" s="107" t="s">
        <v>1152</v>
      </c>
      <c r="X285" s="69">
        <v>45684</v>
      </c>
      <c r="Y285" s="69">
        <v>45684</v>
      </c>
      <c r="Z285" s="69" t="s">
        <v>73</v>
      </c>
      <c r="AA285" s="69">
        <v>45808</v>
      </c>
      <c r="AB285" s="92">
        <f t="shared" si="24"/>
        <v>124</v>
      </c>
      <c r="AC285" s="64">
        <v>0</v>
      </c>
      <c r="AD285" s="64">
        <v>0</v>
      </c>
      <c r="AE285" s="64">
        <v>0</v>
      </c>
      <c r="AF285" s="70" t="s">
        <v>73</v>
      </c>
      <c r="AG285" s="92">
        <f t="shared" si="25"/>
        <v>0</v>
      </c>
      <c r="AH285" s="64">
        <v>0</v>
      </c>
      <c r="AI285" s="68">
        <v>0</v>
      </c>
      <c r="AJ285" s="64" t="s">
        <v>73</v>
      </c>
      <c r="AK285" s="71" t="s">
        <v>73</v>
      </c>
      <c r="AL285" s="64">
        <v>0</v>
      </c>
      <c r="AM285" s="71" t="s">
        <v>73</v>
      </c>
      <c r="AN285" s="71" t="s">
        <v>73</v>
      </c>
      <c r="AO285" s="71" t="s">
        <v>73</v>
      </c>
      <c r="AP285" s="92">
        <f t="shared" si="26"/>
        <v>0</v>
      </c>
      <c r="AQ285" s="92">
        <f t="shared" si="27"/>
        <v>14307200</v>
      </c>
      <c r="AR285" s="64" t="s">
        <v>65</v>
      </c>
      <c r="AS285" s="68">
        <v>14307200</v>
      </c>
      <c r="AT285" s="64" t="s">
        <v>215</v>
      </c>
      <c r="AU285" s="68">
        <v>0</v>
      </c>
      <c r="AV285" s="72" t="s">
        <v>73</v>
      </c>
      <c r="AW285" s="171">
        <v>0</v>
      </c>
      <c r="AX285" s="74">
        <f t="shared" si="28"/>
        <v>14307200</v>
      </c>
      <c r="AY285" s="75">
        <f t="shared" si="29"/>
        <v>0</v>
      </c>
      <c r="AZ285" s="76">
        <v>0</v>
      </c>
      <c r="BA285" s="72" t="s">
        <v>73</v>
      </c>
      <c r="BB285" s="64" t="s">
        <v>1130</v>
      </c>
      <c r="BC285" s="67" t="s">
        <v>2095</v>
      </c>
      <c r="BD285" s="63" t="s">
        <v>65</v>
      </c>
      <c r="BE285" s="63" t="s">
        <v>65</v>
      </c>
    </row>
    <row r="286" spans="2:57" x14ac:dyDescent="0.25">
      <c r="B286" s="63">
        <v>2025</v>
      </c>
      <c r="C286" s="63">
        <v>891780111</v>
      </c>
      <c r="D286" s="63" t="s">
        <v>63</v>
      </c>
      <c r="E286" s="64" t="s">
        <v>2096</v>
      </c>
      <c r="F286" s="64" t="s">
        <v>2097</v>
      </c>
      <c r="G286" s="64">
        <v>0</v>
      </c>
      <c r="H286" s="64" t="s">
        <v>71</v>
      </c>
      <c r="I286" s="63" t="s">
        <v>64</v>
      </c>
      <c r="J286" s="65" t="s">
        <v>81</v>
      </c>
      <c r="K286" s="67" t="s">
        <v>2098</v>
      </c>
      <c r="L286" s="68">
        <v>21166700</v>
      </c>
      <c r="M286" s="63" t="s">
        <v>66</v>
      </c>
      <c r="N286" s="67" t="s">
        <v>2099</v>
      </c>
      <c r="O286" s="67">
        <v>65742222</v>
      </c>
      <c r="P286" s="64">
        <v>28</v>
      </c>
      <c r="Q286" s="71">
        <v>45670</v>
      </c>
      <c r="R286" s="67">
        <v>5573604000</v>
      </c>
      <c r="S286" s="71">
        <v>45684</v>
      </c>
      <c r="T286" s="68">
        <v>21166700</v>
      </c>
      <c r="U286" s="64" t="s">
        <v>65</v>
      </c>
      <c r="V286" s="68">
        <v>85460949</v>
      </c>
      <c r="W286" s="107" t="s">
        <v>2045</v>
      </c>
      <c r="X286" s="69">
        <v>45684</v>
      </c>
      <c r="Y286" s="69">
        <v>45684</v>
      </c>
      <c r="Z286" s="69" t="s">
        <v>73</v>
      </c>
      <c r="AA286" s="69">
        <v>45808</v>
      </c>
      <c r="AB286" s="92">
        <f t="shared" si="24"/>
        <v>124</v>
      </c>
      <c r="AC286" s="64">
        <v>0</v>
      </c>
      <c r="AD286" s="64">
        <v>0</v>
      </c>
      <c r="AE286" s="64">
        <v>0</v>
      </c>
      <c r="AF286" s="70" t="s">
        <v>73</v>
      </c>
      <c r="AG286" s="92">
        <f t="shared" si="25"/>
        <v>0</v>
      </c>
      <c r="AH286" s="64">
        <v>0</v>
      </c>
      <c r="AI286" s="68">
        <v>0</v>
      </c>
      <c r="AJ286" s="64" t="s">
        <v>73</v>
      </c>
      <c r="AK286" s="71" t="s">
        <v>73</v>
      </c>
      <c r="AL286" s="64">
        <v>0</v>
      </c>
      <c r="AM286" s="71" t="s">
        <v>73</v>
      </c>
      <c r="AN286" s="71" t="s">
        <v>73</v>
      </c>
      <c r="AO286" s="71" t="s">
        <v>73</v>
      </c>
      <c r="AP286" s="92">
        <f t="shared" si="26"/>
        <v>0</v>
      </c>
      <c r="AQ286" s="92">
        <f t="shared" si="27"/>
        <v>21166700</v>
      </c>
      <c r="AR286" s="64" t="s">
        <v>65</v>
      </c>
      <c r="AS286" s="68">
        <v>21166700</v>
      </c>
      <c r="AT286" s="64" t="s">
        <v>215</v>
      </c>
      <c r="AU286" s="68">
        <v>0</v>
      </c>
      <c r="AV286" s="72" t="s">
        <v>73</v>
      </c>
      <c r="AW286" s="171">
        <v>5000000</v>
      </c>
      <c r="AX286" s="74">
        <f t="shared" si="28"/>
        <v>16166700</v>
      </c>
      <c r="AY286" s="75">
        <f t="shared" si="29"/>
        <v>0.2362201004407867</v>
      </c>
      <c r="AZ286" s="76">
        <v>0.2362201004407867</v>
      </c>
      <c r="BA286" s="72" t="s">
        <v>73</v>
      </c>
      <c r="BB286" s="64" t="s">
        <v>1130</v>
      </c>
      <c r="BC286" s="67" t="s">
        <v>2100</v>
      </c>
      <c r="BD286" s="63" t="s">
        <v>65</v>
      </c>
      <c r="BE286" s="63" t="s">
        <v>65</v>
      </c>
    </row>
    <row r="287" spans="2:57" x14ac:dyDescent="0.25">
      <c r="B287" s="63">
        <v>2025</v>
      </c>
      <c r="C287" s="63">
        <v>891780111</v>
      </c>
      <c r="D287" s="63" t="s">
        <v>63</v>
      </c>
      <c r="E287" s="64" t="s">
        <v>2101</v>
      </c>
      <c r="F287" s="64" t="s">
        <v>2102</v>
      </c>
      <c r="G287" s="64">
        <v>0</v>
      </c>
      <c r="H287" s="64" t="s">
        <v>71</v>
      </c>
      <c r="I287" s="63" t="s">
        <v>64</v>
      </c>
      <c r="J287" s="65" t="s">
        <v>81</v>
      </c>
      <c r="K287" s="67" t="s">
        <v>2103</v>
      </c>
      <c r="L287" s="68">
        <v>13360400</v>
      </c>
      <c r="M287" s="63" t="s">
        <v>66</v>
      </c>
      <c r="N287" s="67" t="s">
        <v>2104</v>
      </c>
      <c r="O287" s="67">
        <v>1083567101</v>
      </c>
      <c r="P287" s="64">
        <v>28</v>
      </c>
      <c r="Q287" s="71">
        <v>45670</v>
      </c>
      <c r="R287" s="67">
        <v>5573604000</v>
      </c>
      <c r="S287" s="71">
        <v>45684</v>
      </c>
      <c r="T287" s="68">
        <v>13360400</v>
      </c>
      <c r="U287" s="64" t="s">
        <v>65</v>
      </c>
      <c r="V287" s="68">
        <v>57461216</v>
      </c>
      <c r="W287" s="107" t="s">
        <v>1726</v>
      </c>
      <c r="X287" s="69">
        <v>45684</v>
      </c>
      <c r="Y287" s="69">
        <v>45684</v>
      </c>
      <c r="Z287" s="69" t="s">
        <v>73</v>
      </c>
      <c r="AA287" s="69">
        <v>45808</v>
      </c>
      <c r="AB287" s="92">
        <f t="shared" si="24"/>
        <v>124</v>
      </c>
      <c r="AC287" s="64">
        <v>0</v>
      </c>
      <c r="AD287" s="64">
        <v>0</v>
      </c>
      <c r="AE287" s="64">
        <v>0</v>
      </c>
      <c r="AF287" s="70" t="s">
        <v>73</v>
      </c>
      <c r="AG287" s="92">
        <f t="shared" si="25"/>
        <v>0</v>
      </c>
      <c r="AH287" s="64">
        <v>0</v>
      </c>
      <c r="AI287" s="68">
        <v>0</v>
      </c>
      <c r="AJ287" s="64" t="s">
        <v>73</v>
      </c>
      <c r="AK287" s="71" t="s">
        <v>73</v>
      </c>
      <c r="AL287" s="64">
        <v>0</v>
      </c>
      <c r="AM287" s="71" t="s">
        <v>73</v>
      </c>
      <c r="AN287" s="71" t="s">
        <v>73</v>
      </c>
      <c r="AO287" s="71" t="s">
        <v>73</v>
      </c>
      <c r="AP287" s="92">
        <f t="shared" si="26"/>
        <v>0</v>
      </c>
      <c r="AQ287" s="92">
        <f t="shared" si="27"/>
        <v>13360400</v>
      </c>
      <c r="AR287" s="64" t="s">
        <v>65</v>
      </c>
      <c r="AS287" s="68">
        <v>13360400</v>
      </c>
      <c r="AT287" s="64" t="s">
        <v>215</v>
      </c>
      <c r="AU287" s="68">
        <v>0</v>
      </c>
      <c r="AV287" s="72" t="s">
        <v>73</v>
      </c>
      <c r="AW287" s="171">
        <v>3156000</v>
      </c>
      <c r="AX287" s="74">
        <f t="shared" si="28"/>
        <v>10204400</v>
      </c>
      <c r="AY287" s="75">
        <f t="shared" si="29"/>
        <v>0.23622047244094488</v>
      </c>
      <c r="AZ287" s="76">
        <v>0.23622047244094488</v>
      </c>
      <c r="BA287" s="72" t="s">
        <v>73</v>
      </c>
      <c r="BB287" s="64" t="s">
        <v>1130</v>
      </c>
      <c r="BC287" s="67" t="s">
        <v>2105</v>
      </c>
      <c r="BD287" s="63" t="s">
        <v>65</v>
      </c>
      <c r="BE287" s="63" t="s">
        <v>65</v>
      </c>
    </row>
    <row r="288" spans="2:57" x14ac:dyDescent="0.25">
      <c r="B288" s="63">
        <v>2025</v>
      </c>
      <c r="C288" s="63">
        <v>891780111</v>
      </c>
      <c r="D288" s="63" t="s">
        <v>63</v>
      </c>
      <c r="E288" s="64" t="s">
        <v>2106</v>
      </c>
      <c r="F288" s="64" t="s">
        <v>2107</v>
      </c>
      <c r="G288" s="64">
        <v>0</v>
      </c>
      <c r="H288" s="64" t="s">
        <v>71</v>
      </c>
      <c r="I288" s="63" t="s">
        <v>64</v>
      </c>
      <c r="J288" s="65" t="s">
        <v>81</v>
      </c>
      <c r="K288" s="67" t="s">
        <v>2108</v>
      </c>
      <c r="L288" s="68">
        <v>8000000</v>
      </c>
      <c r="M288" s="63" t="s">
        <v>66</v>
      </c>
      <c r="N288" s="67" t="s">
        <v>2109</v>
      </c>
      <c r="O288" s="67">
        <v>32661345</v>
      </c>
      <c r="P288" s="64">
        <v>28</v>
      </c>
      <c r="Q288" s="71">
        <v>45670</v>
      </c>
      <c r="R288" s="67">
        <v>5573604000</v>
      </c>
      <c r="S288" s="71">
        <v>45684</v>
      </c>
      <c r="T288" s="68">
        <v>8000000</v>
      </c>
      <c r="U288" s="64" t="s">
        <v>65</v>
      </c>
      <c r="V288" s="68">
        <v>85455983</v>
      </c>
      <c r="W288" s="107" t="s">
        <v>697</v>
      </c>
      <c r="X288" s="69">
        <v>45684</v>
      </c>
      <c r="Y288" s="69">
        <v>45684</v>
      </c>
      <c r="Z288" s="69" t="s">
        <v>73</v>
      </c>
      <c r="AA288" s="69">
        <v>45716</v>
      </c>
      <c r="AB288" s="92">
        <f t="shared" si="24"/>
        <v>32</v>
      </c>
      <c r="AC288" s="64">
        <v>0</v>
      </c>
      <c r="AD288" s="64">
        <v>0</v>
      </c>
      <c r="AE288" s="64">
        <v>0</v>
      </c>
      <c r="AF288" s="70" t="s">
        <v>73</v>
      </c>
      <c r="AG288" s="92">
        <f t="shared" si="25"/>
        <v>0</v>
      </c>
      <c r="AH288" s="64">
        <v>0</v>
      </c>
      <c r="AI288" s="68">
        <v>0</v>
      </c>
      <c r="AJ288" s="64" t="s">
        <v>73</v>
      </c>
      <c r="AK288" s="71" t="s">
        <v>73</v>
      </c>
      <c r="AL288" s="64">
        <v>0</v>
      </c>
      <c r="AM288" s="71" t="s">
        <v>73</v>
      </c>
      <c r="AN288" s="71" t="s">
        <v>73</v>
      </c>
      <c r="AO288" s="71" t="s">
        <v>73</v>
      </c>
      <c r="AP288" s="92">
        <f t="shared" si="26"/>
        <v>0</v>
      </c>
      <c r="AQ288" s="92">
        <f t="shared" si="27"/>
        <v>8000000</v>
      </c>
      <c r="AR288" s="64" t="s">
        <v>65</v>
      </c>
      <c r="AS288" s="68">
        <v>8000000</v>
      </c>
      <c r="AT288" s="64" t="s">
        <v>215</v>
      </c>
      <c r="AU288" s="68">
        <v>0</v>
      </c>
      <c r="AV288" s="72" t="s">
        <v>73</v>
      </c>
      <c r="AW288" s="171">
        <v>8000000</v>
      </c>
      <c r="AX288" s="74">
        <f t="shared" si="28"/>
        <v>0</v>
      </c>
      <c r="AY288" s="75">
        <f t="shared" si="29"/>
        <v>1</v>
      </c>
      <c r="AZ288" s="76">
        <v>1</v>
      </c>
      <c r="BA288" s="72" t="s">
        <v>73</v>
      </c>
      <c r="BB288" s="64" t="s">
        <v>1130</v>
      </c>
      <c r="BC288" s="67" t="s">
        <v>2110</v>
      </c>
      <c r="BD288" s="63" t="s">
        <v>65</v>
      </c>
      <c r="BE288" s="63" t="s">
        <v>65</v>
      </c>
    </row>
    <row r="289" spans="2:57" x14ac:dyDescent="0.25">
      <c r="B289" s="63">
        <v>2025</v>
      </c>
      <c r="C289" s="63">
        <v>891780111</v>
      </c>
      <c r="D289" s="63" t="s">
        <v>63</v>
      </c>
      <c r="E289" s="64" t="s">
        <v>2111</v>
      </c>
      <c r="F289" s="64" t="s">
        <v>2112</v>
      </c>
      <c r="G289" s="64">
        <v>0</v>
      </c>
      <c r="H289" s="64" t="s">
        <v>71</v>
      </c>
      <c r="I289" s="63" t="s">
        <v>64</v>
      </c>
      <c r="J289" s="65" t="s">
        <v>81</v>
      </c>
      <c r="K289" s="67" t="s">
        <v>2113</v>
      </c>
      <c r="L289" s="68">
        <v>15161100</v>
      </c>
      <c r="M289" s="63" t="s">
        <v>66</v>
      </c>
      <c r="N289" s="67" t="s">
        <v>2114</v>
      </c>
      <c r="O289" s="67">
        <v>1085045367</v>
      </c>
      <c r="P289" s="64">
        <v>28</v>
      </c>
      <c r="Q289" s="71">
        <v>45670</v>
      </c>
      <c r="R289" s="67">
        <v>5573604000</v>
      </c>
      <c r="S289" s="71">
        <v>45685</v>
      </c>
      <c r="T289" s="68">
        <v>15161100</v>
      </c>
      <c r="U289" s="64" t="s">
        <v>65</v>
      </c>
      <c r="V289" s="68">
        <v>57461216</v>
      </c>
      <c r="W289" s="107" t="s">
        <v>1726</v>
      </c>
      <c r="X289" s="69">
        <v>45685</v>
      </c>
      <c r="Y289" s="69">
        <v>45685</v>
      </c>
      <c r="Z289" s="69" t="s">
        <v>73</v>
      </c>
      <c r="AA289" s="69">
        <v>45808</v>
      </c>
      <c r="AB289" s="92">
        <f t="shared" si="24"/>
        <v>123</v>
      </c>
      <c r="AC289" s="64">
        <v>0</v>
      </c>
      <c r="AD289" s="64">
        <v>0</v>
      </c>
      <c r="AE289" s="64">
        <v>0</v>
      </c>
      <c r="AF289" s="70" t="s">
        <v>73</v>
      </c>
      <c r="AG289" s="92">
        <f t="shared" si="25"/>
        <v>0</v>
      </c>
      <c r="AH289" s="64">
        <v>0</v>
      </c>
      <c r="AI289" s="68">
        <v>0</v>
      </c>
      <c r="AJ289" s="64" t="s">
        <v>73</v>
      </c>
      <c r="AK289" s="71" t="s">
        <v>73</v>
      </c>
      <c r="AL289" s="64">
        <v>0</v>
      </c>
      <c r="AM289" s="71" t="s">
        <v>73</v>
      </c>
      <c r="AN289" s="71" t="s">
        <v>73</v>
      </c>
      <c r="AO289" s="71" t="s">
        <v>73</v>
      </c>
      <c r="AP289" s="92">
        <f t="shared" si="26"/>
        <v>0</v>
      </c>
      <c r="AQ289" s="92">
        <f t="shared" si="27"/>
        <v>15161100</v>
      </c>
      <c r="AR289" s="64" t="s">
        <v>65</v>
      </c>
      <c r="AS289" s="68">
        <v>15161100</v>
      </c>
      <c r="AT289" s="64" t="s">
        <v>215</v>
      </c>
      <c r="AU289" s="68">
        <v>0</v>
      </c>
      <c r="AV289" s="72" t="s">
        <v>73</v>
      </c>
      <c r="AW289" s="171">
        <v>3472000</v>
      </c>
      <c r="AX289" s="74">
        <f t="shared" si="28"/>
        <v>11689100</v>
      </c>
      <c r="AY289" s="75">
        <f t="shared" si="29"/>
        <v>0.22900713008950538</v>
      </c>
      <c r="AZ289" s="76">
        <v>0.22900713008950538</v>
      </c>
      <c r="BA289" s="72" t="s">
        <v>73</v>
      </c>
      <c r="BB289" s="64" t="s">
        <v>1130</v>
      </c>
      <c r="BC289" s="67" t="s">
        <v>2115</v>
      </c>
      <c r="BD289" s="63" t="s">
        <v>65</v>
      </c>
      <c r="BE289" s="63" t="s">
        <v>65</v>
      </c>
    </row>
    <row r="290" spans="2:57" x14ac:dyDescent="0.25">
      <c r="B290" s="63">
        <v>2025</v>
      </c>
      <c r="C290" s="63">
        <v>891780111</v>
      </c>
      <c r="D290" s="63" t="s">
        <v>63</v>
      </c>
      <c r="E290" s="64" t="s">
        <v>2116</v>
      </c>
      <c r="F290" s="64" t="s">
        <v>2117</v>
      </c>
      <c r="G290" s="64">
        <v>0</v>
      </c>
      <c r="H290" s="64" t="s">
        <v>71</v>
      </c>
      <c r="I290" s="63" t="s">
        <v>64</v>
      </c>
      <c r="J290" s="65" t="s">
        <v>81</v>
      </c>
      <c r="K290" s="67" t="s">
        <v>2098</v>
      </c>
      <c r="L290" s="68">
        <v>14698200</v>
      </c>
      <c r="M290" s="63" t="s">
        <v>66</v>
      </c>
      <c r="N290" s="67" t="s">
        <v>2118</v>
      </c>
      <c r="O290" s="67">
        <v>1083020392</v>
      </c>
      <c r="P290" s="64">
        <v>28</v>
      </c>
      <c r="Q290" s="71">
        <v>45670</v>
      </c>
      <c r="R290" s="67">
        <v>5573604000</v>
      </c>
      <c r="S290" s="71">
        <v>45685</v>
      </c>
      <c r="T290" s="68">
        <v>14698200</v>
      </c>
      <c r="U290" s="64" t="s">
        <v>65</v>
      </c>
      <c r="V290" s="68">
        <v>85460949</v>
      </c>
      <c r="W290" s="107" t="s">
        <v>2045</v>
      </c>
      <c r="X290" s="69">
        <v>45685</v>
      </c>
      <c r="Y290" s="69">
        <v>45685</v>
      </c>
      <c r="Z290" s="69" t="s">
        <v>73</v>
      </c>
      <c r="AA290" s="69">
        <v>45808</v>
      </c>
      <c r="AB290" s="92">
        <f t="shared" si="24"/>
        <v>123</v>
      </c>
      <c r="AC290" s="64">
        <v>0</v>
      </c>
      <c r="AD290" s="64">
        <v>0</v>
      </c>
      <c r="AE290" s="64">
        <v>0</v>
      </c>
      <c r="AF290" s="70" t="s">
        <v>73</v>
      </c>
      <c r="AG290" s="92">
        <f t="shared" si="25"/>
        <v>0</v>
      </c>
      <c r="AH290" s="64">
        <v>0</v>
      </c>
      <c r="AI290" s="68">
        <v>0</v>
      </c>
      <c r="AJ290" s="64" t="s">
        <v>73</v>
      </c>
      <c r="AK290" s="71" t="s">
        <v>73</v>
      </c>
      <c r="AL290" s="64">
        <v>0</v>
      </c>
      <c r="AM290" s="71" t="s">
        <v>73</v>
      </c>
      <c r="AN290" s="71" t="s">
        <v>73</v>
      </c>
      <c r="AO290" s="71" t="s">
        <v>73</v>
      </c>
      <c r="AP290" s="92">
        <f t="shared" si="26"/>
        <v>0</v>
      </c>
      <c r="AQ290" s="92">
        <f t="shared" si="27"/>
        <v>14698200</v>
      </c>
      <c r="AR290" s="64" t="s">
        <v>65</v>
      </c>
      <c r="AS290" s="68">
        <v>14698200</v>
      </c>
      <c r="AT290" s="64" t="s">
        <v>215</v>
      </c>
      <c r="AU290" s="68">
        <v>0</v>
      </c>
      <c r="AV290" s="72" t="s">
        <v>73</v>
      </c>
      <c r="AW290" s="171">
        <v>3472000</v>
      </c>
      <c r="AX290" s="74">
        <f t="shared" si="28"/>
        <v>11226200</v>
      </c>
      <c r="AY290" s="75">
        <f t="shared" si="29"/>
        <v>0.23621940101509029</v>
      </c>
      <c r="AZ290" s="76">
        <v>0.23621940101509029</v>
      </c>
      <c r="BA290" s="72" t="s">
        <v>73</v>
      </c>
      <c r="BB290" s="64" t="s">
        <v>1130</v>
      </c>
      <c r="BC290" s="67" t="s">
        <v>2119</v>
      </c>
      <c r="BD290" s="63" t="s">
        <v>65</v>
      </c>
      <c r="BE290" s="63" t="s">
        <v>65</v>
      </c>
    </row>
    <row r="291" spans="2:57" x14ac:dyDescent="0.25">
      <c r="B291" s="63">
        <v>2025</v>
      </c>
      <c r="C291" s="63">
        <v>891780111</v>
      </c>
      <c r="D291" s="63" t="s">
        <v>63</v>
      </c>
      <c r="E291" s="64" t="s">
        <v>2120</v>
      </c>
      <c r="F291" s="64" t="s">
        <v>2121</v>
      </c>
      <c r="G291" s="64">
        <v>0</v>
      </c>
      <c r="H291" s="64" t="s">
        <v>71</v>
      </c>
      <c r="I291" s="63" t="s">
        <v>64</v>
      </c>
      <c r="J291" s="65" t="s">
        <v>81</v>
      </c>
      <c r="K291" s="67" t="s">
        <v>2122</v>
      </c>
      <c r="L291" s="68">
        <v>9750000</v>
      </c>
      <c r="M291" s="63" t="s">
        <v>66</v>
      </c>
      <c r="N291" s="67" t="s">
        <v>2123</v>
      </c>
      <c r="O291" s="67">
        <v>1082876431</v>
      </c>
      <c r="P291" s="64">
        <v>27</v>
      </c>
      <c r="Q291" s="71">
        <v>45670</v>
      </c>
      <c r="R291" s="67">
        <v>2494141000</v>
      </c>
      <c r="S291" s="71">
        <v>45685</v>
      </c>
      <c r="T291" s="68">
        <v>9750000</v>
      </c>
      <c r="U291" s="64" t="s">
        <v>65</v>
      </c>
      <c r="V291" s="68">
        <v>85450705</v>
      </c>
      <c r="W291" s="107" t="s">
        <v>2124</v>
      </c>
      <c r="X291" s="69">
        <v>45685</v>
      </c>
      <c r="Y291" s="69">
        <v>45685</v>
      </c>
      <c r="Z291" s="69" t="s">
        <v>73</v>
      </c>
      <c r="AA291" s="69">
        <v>45808</v>
      </c>
      <c r="AB291" s="92">
        <f t="shared" si="24"/>
        <v>123</v>
      </c>
      <c r="AC291" s="64">
        <v>0</v>
      </c>
      <c r="AD291" s="64">
        <v>0</v>
      </c>
      <c r="AE291" s="64">
        <v>0</v>
      </c>
      <c r="AF291" s="70" t="s">
        <v>73</v>
      </c>
      <c r="AG291" s="92">
        <f t="shared" si="25"/>
        <v>0</v>
      </c>
      <c r="AH291" s="64">
        <v>0</v>
      </c>
      <c r="AI291" s="68">
        <v>0</v>
      </c>
      <c r="AJ291" s="64" t="s">
        <v>73</v>
      </c>
      <c r="AK291" s="71" t="s">
        <v>73</v>
      </c>
      <c r="AL291" s="64">
        <v>0</v>
      </c>
      <c r="AM291" s="71" t="s">
        <v>73</v>
      </c>
      <c r="AN291" s="71" t="s">
        <v>73</v>
      </c>
      <c r="AO291" s="71" t="s">
        <v>73</v>
      </c>
      <c r="AP291" s="92">
        <f t="shared" si="26"/>
        <v>0</v>
      </c>
      <c r="AQ291" s="92">
        <f t="shared" si="27"/>
        <v>9750000</v>
      </c>
      <c r="AR291" s="64" t="s">
        <v>65</v>
      </c>
      <c r="AS291" s="68">
        <v>9750000</v>
      </c>
      <c r="AT291" s="64" t="s">
        <v>215</v>
      </c>
      <c r="AU291" s="68">
        <v>0</v>
      </c>
      <c r="AV291" s="72" t="s">
        <v>73</v>
      </c>
      <c r="AW291" s="171">
        <v>2250000</v>
      </c>
      <c r="AX291" s="74">
        <f t="shared" si="28"/>
        <v>7500000</v>
      </c>
      <c r="AY291" s="75">
        <f t="shared" si="29"/>
        <v>0.23076923076923078</v>
      </c>
      <c r="AZ291" s="76">
        <v>0.23076923076923078</v>
      </c>
      <c r="BA291" s="72" t="s">
        <v>73</v>
      </c>
      <c r="BB291" s="64" t="s">
        <v>1130</v>
      </c>
      <c r="BC291" s="67" t="s">
        <v>2125</v>
      </c>
      <c r="BD291" s="63" t="s">
        <v>65</v>
      </c>
      <c r="BE291" s="63" t="s">
        <v>65</v>
      </c>
    </row>
    <row r="292" spans="2:57" x14ac:dyDescent="0.25">
      <c r="B292" s="63">
        <v>2025</v>
      </c>
      <c r="C292" s="63">
        <v>891780111</v>
      </c>
      <c r="D292" s="63" t="s">
        <v>63</v>
      </c>
      <c r="E292" s="64" t="s">
        <v>2126</v>
      </c>
      <c r="F292" s="64" t="s">
        <v>2127</v>
      </c>
      <c r="G292" s="64">
        <v>0</v>
      </c>
      <c r="H292" s="64" t="s">
        <v>71</v>
      </c>
      <c r="I292" s="63" t="s">
        <v>64</v>
      </c>
      <c r="J292" s="65" t="s">
        <v>81</v>
      </c>
      <c r="K292" s="67" t="s">
        <v>2128</v>
      </c>
      <c r="L292" s="68">
        <v>11571700</v>
      </c>
      <c r="M292" s="63" t="s">
        <v>66</v>
      </c>
      <c r="N292" s="67" t="s">
        <v>2129</v>
      </c>
      <c r="O292" s="67">
        <v>1082941486</v>
      </c>
      <c r="P292" s="64">
        <v>27</v>
      </c>
      <c r="Q292" s="71">
        <v>45670</v>
      </c>
      <c r="R292" s="67">
        <v>2494141000</v>
      </c>
      <c r="S292" s="71">
        <v>45685</v>
      </c>
      <c r="T292" s="68">
        <v>11571700</v>
      </c>
      <c r="U292" s="64" t="s">
        <v>65</v>
      </c>
      <c r="V292" s="68">
        <v>8742360</v>
      </c>
      <c r="W292" s="107" t="s">
        <v>1273</v>
      </c>
      <c r="X292" s="69">
        <v>45685</v>
      </c>
      <c r="Y292" s="69">
        <v>45685</v>
      </c>
      <c r="Z292" s="69" t="s">
        <v>73</v>
      </c>
      <c r="AA292" s="69">
        <v>45808</v>
      </c>
      <c r="AB292" s="92">
        <f t="shared" si="24"/>
        <v>123</v>
      </c>
      <c r="AC292" s="64">
        <v>0</v>
      </c>
      <c r="AD292" s="64">
        <v>0</v>
      </c>
      <c r="AE292" s="64">
        <v>0</v>
      </c>
      <c r="AF292" s="70" t="s">
        <v>73</v>
      </c>
      <c r="AG292" s="92">
        <f t="shared" si="25"/>
        <v>0</v>
      </c>
      <c r="AH292" s="64">
        <v>0</v>
      </c>
      <c r="AI292" s="68">
        <v>0</v>
      </c>
      <c r="AJ292" s="64" t="s">
        <v>73</v>
      </c>
      <c r="AK292" s="71" t="s">
        <v>73</v>
      </c>
      <c r="AL292" s="64">
        <v>0</v>
      </c>
      <c r="AM292" s="71" t="s">
        <v>73</v>
      </c>
      <c r="AN292" s="71" t="s">
        <v>73</v>
      </c>
      <c r="AO292" s="71" t="s">
        <v>73</v>
      </c>
      <c r="AP292" s="92">
        <f t="shared" si="26"/>
        <v>0</v>
      </c>
      <c r="AQ292" s="92">
        <f t="shared" si="27"/>
        <v>11571700</v>
      </c>
      <c r="AR292" s="64" t="s">
        <v>65</v>
      </c>
      <c r="AS292" s="68">
        <v>11571700</v>
      </c>
      <c r="AT292" s="64" t="s">
        <v>215</v>
      </c>
      <c r="AU292" s="68">
        <v>0</v>
      </c>
      <c r="AV292" s="72" t="s">
        <v>73</v>
      </c>
      <c r="AW292" s="171">
        <v>2650000</v>
      </c>
      <c r="AX292" s="74">
        <f t="shared" si="28"/>
        <v>8921700</v>
      </c>
      <c r="AY292" s="75">
        <f t="shared" si="29"/>
        <v>0.22900697391048852</v>
      </c>
      <c r="AZ292" s="76">
        <v>0.22900697391048852</v>
      </c>
      <c r="BA292" s="72" t="s">
        <v>73</v>
      </c>
      <c r="BB292" s="64" t="s">
        <v>1130</v>
      </c>
      <c r="BC292" s="67" t="s">
        <v>2130</v>
      </c>
      <c r="BD292" s="63" t="s">
        <v>65</v>
      </c>
      <c r="BE292" s="63" t="s">
        <v>65</v>
      </c>
    </row>
    <row r="293" spans="2:57" x14ac:dyDescent="0.25">
      <c r="B293" s="63">
        <v>2025</v>
      </c>
      <c r="C293" s="63">
        <v>891780111</v>
      </c>
      <c r="D293" s="63" t="s">
        <v>63</v>
      </c>
      <c r="E293" s="64" t="s">
        <v>2131</v>
      </c>
      <c r="F293" s="64" t="s">
        <v>2132</v>
      </c>
      <c r="G293" s="64">
        <v>0</v>
      </c>
      <c r="H293" s="64" t="s">
        <v>71</v>
      </c>
      <c r="I293" s="63" t="s">
        <v>64</v>
      </c>
      <c r="J293" s="65" t="s">
        <v>81</v>
      </c>
      <c r="K293" s="67" t="s">
        <v>2133</v>
      </c>
      <c r="L293" s="68">
        <v>28383400</v>
      </c>
      <c r="M293" s="63" t="s">
        <v>66</v>
      </c>
      <c r="N293" s="67" t="s">
        <v>2134</v>
      </c>
      <c r="O293" s="67">
        <v>1065836973</v>
      </c>
      <c r="P293" s="64">
        <v>28</v>
      </c>
      <c r="Q293" s="71">
        <v>45670</v>
      </c>
      <c r="R293" s="67">
        <v>5573604000</v>
      </c>
      <c r="S293" s="71">
        <v>45685</v>
      </c>
      <c r="T293" s="68">
        <v>28383400</v>
      </c>
      <c r="U293" s="64" t="s">
        <v>65</v>
      </c>
      <c r="V293" s="68">
        <v>85475793</v>
      </c>
      <c r="W293" s="107" t="s">
        <v>2135</v>
      </c>
      <c r="X293" s="69">
        <v>45685</v>
      </c>
      <c r="Y293" s="69">
        <v>45685</v>
      </c>
      <c r="Z293" s="69" t="s">
        <v>73</v>
      </c>
      <c r="AA293" s="69">
        <v>45808</v>
      </c>
      <c r="AB293" s="92">
        <f t="shared" si="24"/>
        <v>123</v>
      </c>
      <c r="AC293" s="64">
        <v>0</v>
      </c>
      <c r="AD293" s="64">
        <v>0</v>
      </c>
      <c r="AE293" s="64">
        <v>0</v>
      </c>
      <c r="AF293" s="70" t="s">
        <v>73</v>
      </c>
      <c r="AG293" s="92">
        <f t="shared" si="25"/>
        <v>0</v>
      </c>
      <c r="AH293" s="64">
        <v>0</v>
      </c>
      <c r="AI293" s="68">
        <v>0</v>
      </c>
      <c r="AJ293" s="64" t="s">
        <v>73</v>
      </c>
      <c r="AK293" s="71" t="s">
        <v>73</v>
      </c>
      <c r="AL293" s="64">
        <v>0</v>
      </c>
      <c r="AM293" s="71" t="s">
        <v>73</v>
      </c>
      <c r="AN293" s="71" t="s">
        <v>73</v>
      </c>
      <c r="AO293" s="71" t="s">
        <v>73</v>
      </c>
      <c r="AP293" s="92">
        <f t="shared" si="26"/>
        <v>0</v>
      </c>
      <c r="AQ293" s="92">
        <f t="shared" si="27"/>
        <v>28383400</v>
      </c>
      <c r="AR293" s="64" t="s">
        <v>65</v>
      </c>
      <c r="AS293" s="68">
        <v>28383400</v>
      </c>
      <c r="AT293" s="64" t="s">
        <v>215</v>
      </c>
      <c r="AU293" s="68">
        <v>0</v>
      </c>
      <c r="AV293" s="72" t="s">
        <v>73</v>
      </c>
      <c r="AW293" s="171">
        <v>6500000</v>
      </c>
      <c r="AX293" s="74">
        <f t="shared" si="28"/>
        <v>21883400</v>
      </c>
      <c r="AY293" s="75">
        <f t="shared" si="29"/>
        <v>0.22900709569678052</v>
      </c>
      <c r="AZ293" s="76">
        <v>0.22900709569678052</v>
      </c>
      <c r="BA293" s="72" t="s">
        <v>73</v>
      </c>
      <c r="BB293" s="64" t="s">
        <v>1130</v>
      </c>
      <c r="BC293" s="67" t="s">
        <v>2136</v>
      </c>
      <c r="BD293" s="63" t="s">
        <v>65</v>
      </c>
      <c r="BE293" s="63" t="s">
        <v>65</v>
      </c>
    </row>
    <row r="294" spans="2:57" x14ac:dyDescent="0.25">
      <c r="B294" s="63">
        <v>2025</v>
      </c>
      <c r="C294" s="63">
        <v>891780111</v>
      </c>
      <c r="D294" s="63" t="s">
        <v>63</v>
      </c>
      <c r="E294" s="64" t="s">
        <v>2137</v>
      </c>
      <c r="F294" s="64" t="s">
        <v>2138</v>
      </c>
      <c r="G294" s="64">
        <v>0</v>
      </c>
      <c r="H294" s="64" t="s">
        <v>71</v>
      </c>
      <c r="I294" s="63" t="s">
        <v>64</v>
      </c>
      <c r="J294" s="65" t="s">
        <v>81</v>
      </c>
      <c r="K294" s="67" t="s">
        <v>2139</v>
      </c>
      <c r="L294" s="68">
        <v>13570800</v>
      </c>
      <c r="M294" s="63" t="s">
        <v>66</v>
      </c>
      <c r="N294" s="67" t="s">
        <v>2140</v>
      </c>
      <c r="O294" s="67">
        <v>1082904561</v>
      </c>
      <c r="P294" s="64">
        <v>28</v>
      </c>
      <c r="Q294" s="71">
        <v>45670</v>
      </c>
      <c r="R294" s="67">
        <v>5573604000</v>
      </c>
      <c r="S294" s="71">
        <v>45685</v>
      </c>
      <c r="T294" s="68">
        <v>13570800</v>
      </c>
      <c r="U294" s="64" t="s">
        <v>65</v>
      </c>
      <c r="V294" s="68">
        <v>72255882</v>
      </c>
      <c r="W294" s="107" t="s">
        <v>2141</v>
      </c>
      <c r="X294" s="69">
        <v>45685</v>
      </c>
      <c r="Y294" s="69">
        <v>45685</v>
      </c>
      <c r="Z294" s="69" t="s">
        <v>73</v>
      </c>
      <c r="AA294" s="69">
        <v>45808</v>
      </c>
      <c r="AB294" s="92">
        <f t="shared" si="24"/>
        <v>123</v>
      </c>
      <c r="AC294" s="64">
        <v>0</v>
      </c>
      <c r="AD294" s="64">
        <v>0</v>
      </c>
      <c r="AE294" s="64">
        <v>0</v>
      </c>
      <c r="AF294" s="70" t="s">
        <v>73</v>
      </c>
      <c r="AG294" s="92">
        <f t="shared" si="25"/>
        <v>0</v>
      </c>
      <c r="AH294" s="64">
        <v>0</v>
      </c>
      <c r="AI294" s="68">
        <v>0</v>
      </c>
      <c r="AJ294" s="64" t="s">
        <v>73</v>
      </c>
      <c r="AK294" s="71" t="s">
        <v>73</v>
      </c>
      <c r="AL294" s="64">
        <v>0</v>
      </c>
      <c r="AM294" s="71" t="s">
        <v>73</v>
      </c>
      <c r="AN294" s="71" t="s">
        <v>73</v>
      </c>
      <c r="AO294" s="71" t="s">
        <v>73</v>
      </c>
      <c r="AP294" s="92">
        <f t="shared" si="26"/>
        <v>0</v>
      </c>
      <c r="AQ294" s="92">
        <f t="shared" si="27"/>
        <v>13570800</v>
      </c>
      <c r="AR294" s="64" t="s">
        <v>65</v>
      </c>
      <c r="AS294" s="68">
        <v>13570800</v>
      </c>
      <c r="AT294" s="64" t="s">
        <v>215</v>
      </c>
      <c r="AU294" s="68">
        <v>0</v>
      </c>
      <c r="AV294" s="72" t="s">
        <v>73</v>
      </c>
      <c r="AW294" s="171">
        <v>3156000</v>
      </c>
      <c r="AX294" s="74">
        <f t="shared" si="28"/>
        <v>10414800</v>
      </c>
      <c r="AY294" s="75">
        <f t="shared" si="29"/>
        <v>0.23255813953488372</v>
      </c>
      <c r="AZ294" s="76">
        <v>0.23255813953488372</v>
      </c>
      <c r="BA294" s="72" t="s">
        <v>73</v>
      </c>
      <c r="BB294" s="64" t="s">
        <v>1130</v>
      </c>
      <c r="BC294" s="67" t="s">
        <v>2142</v>
      </c>
      <c r="BD294" s="63" t="s">
        <v>65</v>
      </c>
      <c r="BE294" s="63" t="s">
        <v>65</v>
      </c>
    </row>
    <row r="295" spans="2:57" x14ac:dyDescent="0.25">
      <c r="B295" s="63">
        <v>2025</v>
      </c>
      <c r="C295" s="63">
        <v>891780111</v>
      </c>
      <c r="D295" s="63" t="s">
        <v>63</v>
      </c>
      <c r="E295" s="64" t="s">
        <v>2143</v>
      </c>
      <c r="F295" s="64" t="s">
        <v>2144</v>
      </c>
      <c r="G295" s="64">
        <v>0</v>
      </c>
      <c r="H295" s="64" t="s">
        <v>71</v>
      </c>
      <c r="I295" s="63" t="s">
        <v>64</v>
      </c>
      <c r="J295" s="65" t="s">
        <v>81</v>
      </c>
      <c r="K295" s="67" t="s">
        <v>2145</v>
      </c>
      <c r="L295" s="68">
        <v>12800000</v>
      </c>
      <c r="M295" s="63" t="s">
        <v>66</v>
      </c>
      <c r="N295" s="67" t="s">
        <v>2146</v>
      </c>
      <c r="O295" s="67">
        <v>1082254408</v>
      </c>
      <c r="P295" s="64">
        <v>121</v>
      </c>
      <c r="Q295" s="71">
        <v>45679</v>
      </c>
      <c r="R295" s="67">
        <v>231640000</v>
      </c>
      <c r="S295" s="71">
        <v>45685</v>
      </c>
      <c r="T295" s="68">
        <v>12800000</v>
      </c>
      <c r="U295" s="64" t="s">
        <v>65</v>
      </c>
      <c r="V295" s="68">
        <v>39049658</v>
      </c>
      <c r="W295" s="107" t="s">
        <v>1645</v>
      </c>
      <c r="X295" s="69">
        <v>45685</v>
      </c>
      <c r="Y295" s="69">
        <v>45685</v>
      </c>
      <c r="Z295" s="69" t="s">
        <v>73</v>
      </c>
      <c r="AA295" s="69">
        <v>45838</v>
      </c>
      <c r="AB295" s="92">
        <f t="shared" si="24"/>
        <v>153</v>
      </c>
      <c r="AC295" s="64">
        <v>0</v>
      </c>
      <c r="AD295" s="64">
        <v>0</v>
      </c>
      <c r="AE295" s="64">
        <v>0</v>
      </c>
      <c r="AF295" s="70" t="s">
        <v>73</v>
      </c>
      <c r="AG295" s="92">
        <f t="shared" si="25"/>
        <v>0</v>
      </c>
      <c r="AH295" s="64">
        <v>0</v>
      </c>
      <c r="AI295" s="68">
        <v>0</v>
      </c>
      <c r="AJ295" s="64" t="s">
        <v>73</v>
      </c>
      <c r="AK295" s="71" t="s">
        <v>73</v>
      </c>
      <c r="AL295" s="64">
        <v>0</v>
      </c>
      <c r="AM295" s="71" t="s">
        <v>73</v>
      </c>
      <c r="AN295" s="71" t="s">
        <v>73</v>
      </c>
      <c r="AO295" s="71" t="s">
        <v>73</v>
      </c>
      <c r="AP295" s="92">
        <f t="shared" si="26"/>
        <v>0</v>
      </c>
      <c r="AQ295" s="92">
        <f t="shared" si="27"/>
        <v>12800000</v>
      </c>
      <c r="AR295" s="64" t="s">
        <v>65</v>
      </c>
      <c r="AS295" s="68">
        <v>12800000</v>
      </c>
      <c r="AT295" s="64" t="s">
        <v>215</v>
      </c>
      <c r="AU295" s="68">
        <v>0</v>
      </c>
      <c r="AV295" s="72" t="s">
        <v>73</v>
      </c>
      <c r="AW295" s="171">
        <v>2400000</v>
      </c>
      <c r="AX295" s="74">
        <f t="shared" si="28"/>
        <v>10400000</v>
      </c>
      <c r="AY295" s="75">
        <f t="shared" si="29"/>
        <v>0.1875</v>
      </c>
      <c r="AZ295" s="76">
        <v>0.1875</v>
      </c>
      <c r="BA295" s="72" t="s">
        <v>73</v>
      </c>
      <c r="BB295" s="64" t="s">
        <v>1130</v>
      </c>
      <c r="BC295" s="67" t="s">
        <v>2147</v>
      </c>
      <c r="BD295" s="63" t="s">
        <v>65</v>
      </c>
      <c r="BE295" s="63" t="s">
        <v>65</v>
      </c>
    </row>
    <row r="296" spans="2:57" x14ac:dyDescent="0.25">
      <c r="B296" s="63">
        <v>2025</v>
      </c>
      <c r="C296" s="63">
        <v>891780111</v>
      </c>
      <c r="D296" s="63" t="s">
        <v>63</v>
      </c>
      <c r="E296" s="64" t="s">
        <v>2148</v>
      </c>
      <c r="F296" s="64" t="s">
        <v>2149</v>
      </c>
      <c r="G296" s="64">
        <v>0</v>
      </c>
      <c r="H296" s="64" t="s">
        <v>71</v>
      </c>
      <c r="I296" s="63" t="s">
        <v>64</v>
      </c>
      <c r="J296" s="65" t="s">
        <v>81</v>
      </c>
      <c r="K296" s="67" t="s">
        <v>2150</v>
      </c>
      <c r="L296" s="68">
        <v>40000000</v>
      </c>
      <c r="M296" s="63" t="s">
        <v>66</v>
      </c>
      <c r="N296" s="67" t="s">
        <v>2151</v>
      </c>
      <c r="O296" s="67">
        <v>1143224044</v>
      </c>
      <c r="P296" s="64">
        <v>132</v>
      </c>
      <c r="Q296" s="69">
        <v>45680</v>
      </c>
      <c r="R296" s="67">
        <v>307925000</v>
      </c>
      <c r="S296" s="71">
        <v>45685</v>
      </c>
      <c r="T296" s="68">
        <v>40000000</v>
      </c>
      <c r="U296" s="64" t="s">
        <v>65</v>
      </c>
      <c r="V296" s="68">
        <v>1082870070</v>
      </c>
      <c r="W296" s="107" t="s">
        <v>1237</v>
      </c>
      <c r="X296" s="69">
        <v>45685</v>
      </c>
      <c r="Y296" s="69">
        <v>45685</v>
      </c>
      <c r="Z296" s="69" t="s">
        <v>73</v>
      </c>
      <c r="AA296" s="69">
        <v>45900</v>
      </c>
      <c r="AB296" s="92">
        <f t="shared" si="24"/>
        <v>215</v>
      </c>
      <c r="AC296" s="64">
        <v>0</v>
      </c>
      <c r="AD296" s="64">
        <v>0</v>
      </c>
      <c r="AE296" s="64">
        <v>0</v>
      </c>
      <c r="AF296" s="70" t="s">
        <v>73</v>
      </c>
      <c r="AG296" s="92">
        <f t="shared" si="25"/>
        <v>0</v>
      </c>
      <c r="AH296" s="64">
        <v>0</v>
      </c>
      <c r="AI296" s="68">
        <v>0</v>
      </c>
      <c r="AJ296" s="64" t="s">
        <v>73</v>
      </c>
      <c r="AK296" s="71" t="s">
        <v>73</v>
      </c>
      <c r="AL296" s="64">
        <v>0</v>
      </c>
      <c r="AM296" s="71" t="s">
        <v>73</v>
      </c>
      <c r="AN296" s="71" t="s">
        <v>73</v>
      </c>
      <c r="AO296" s="71" t="s">
        <v>73</v>
      </c>
      <c r="AP296" s="92">
        <f t="shared" si="26"/>
        <v>0</v>
      </c>
      <c r="AQ296" s="92">
        <f t="shared" si="27"/>
        <v>40000000</v>
      </c>
      <c r="AR296" s="64" t="s">
        <v>65</v>
      </c>
      <c r="AS296" s="68">
        <v>40000000</v>
      </c>
      <c r="AT296" s="64" t="s">
        <v>215</v>
      </c>
      <c r="AU296" s="68">
        <v>0</v>
      </c>
      <c r="AV296" s="72" t="s">
        <v>73</v>
      </c>
      <c r="AW296" s="171">
        <v>5000000</v>
      </c>
      <c r="AX296" s="74">
        <f t="shared" si="28"/>
        <v>35000000</v>
      </c>
      <c r="AY296" s="75">
        <f t="shared" si="29"/>
        <v>0.125</v>
      </c>
      <c r="AZ296" s="76">
        <v>0.125</v>
      </c>
      <c r="BA296" s="72" t="s">
        <v>73</v>
      </c>
      <c r="BB296" s="64" t="s">
        <v>1130</v>
      </c>
      <c r="BC296" s="67" t="s">
        <v>2152</v>
      </c>
      <c r="BD296" s="63" t="s">
        <v>65</v>
      </c>
      <c r="BE296" s="63" t="s">
        <v>65</v>
      </c>
    </row>
    <row r="297" spans="2:57" x14ac:dyDescent="0.25">
      <c r="B297" s="63">
        <v>2025</v>
      </c>
      <c r="C297" s="63">
        <v>891780111</v>
      </c>
      <c r="D297" s="63" t="s">
        <v>63</v>
      </c>
      <c r="E297" s="64" t="s">
        <v>2153</v>
      </c>
      <c r="F297" s="64" t="s">
        <v>2154</v>
      </c>
      <c r="G297" s="64">
        <v>0</v>
      </c>
      <c r="H297" s="64" t="s">
        <v>71</v>
      </c>
      <c r="I297" s="63" t="s">
        <v>64</v>
      </c>
      <c r="J297" s="65" t="s">
        <v>81</v>
      </c>
      <c r="K297" s="67" t="s">
        <v>2155</v>
      </c>
      <c r="L297" s="68">
        <v>14096800</v>
      </c>
      <c r="M297" s="63" t="s">
        <v>66</v>
      </c>
      <c r="N297" s="67" t="s">
        <v>2156</v>
      </c>
      <c r="O297" s="67">
        <v>7628973</v>
      </c>
      <c r="P297" s="64">
        <v>28</v>
      </c>
      <c r="Q297" s="71">
        <v>45670</v>
      </c>
      <c r="R297" s="67">
        <v>5573604000</v>
      </c>
      <c r="S297" s="71">
        <v>45685</v>
      </c>
      <c r="T297" s="68">
        <v>14096800</v>
      </c>
      <c r="U297" s="64" t="s">
        <v>65</v>
      </c>
      <c r="V297" s="68">
        <v>85465146</v>
      </c>
      <c r="W297" s="107" t="s">
        <v>1173</v>
      </c>
      <c r="X297" s="69">
        <v>45685</v>
      </c>
      <c r="Y297" s="69">
        <v>45685</v>
      </c>
      <c r="Z297" s="69" t="s">
        <v>73</v>
      </c>
      <c r="AA297" s="69">
        <v>45808</v>
      </c>
      <c r="AB297" s="92">
        <f t="shared" si="24"/>
        <v>123</v>
      </c>
      <c r="AC297" s="64">
        <v>0</v>
      </c>
      <c r="AD297" s="64">
        <v>0</v>
      </c>
      <c r="AE297" s="64">
        <v>0</v>
      </c>
      <c r="AF297" s="70" t="s">
        <v>73</v>
      </c>
      <c r="AG297" s="92">
        <f t="shared" si="25"/>
        <v>0</v>
      </c>
      <c r="AH297" s="64">
        <v>0</v>
      </c>
      <c r="AI297" s="68">
        <v>0</v>
      </c>
      <c r="AJ297" s="64" t="s">
        <v>73</v>
      </c>
      <c r="AK297" s="71" t="s">
        <v>73</v>
      </c>
      <c r="AL297" s="64">
        <v>0</v>
      </c>
      <c r="AM297" s="71" t="s">
        <v>73</v>
      </c>
      <c r="AN297" s="71" t="s">
        <v>73</v>
      </c>
      <c r="AO297" s="71" t="s">
        <v>73</v>
      </c>
      <c r="AP297" s="92">
        <f t="shared" si="26"/>
        <v>0</v>
      </c>
      <c r="AQ297" s="92">
        <f t="shared" si="27"/>
        <v>14096800</v>
      </c>
      <c r="AR297" s="64" t="s">
        <v>65</v>
      </c>
      <c r="AS297" s="68">
        <v>14096800</v>
      </c>
      <c r="AT297" s="64" t="s">
        <v>215</v>
      </c>
      <c r="AU297" s="68">
        <v>0</v>
      </c>
      <c r="AV297" s="72" t="s">
        <v>73</v>
      </c>
      <c r="AW297" s="171">
        <v>3156000</v>
      </c>
      <c r="AX297" s="74">
        <f t="shared" si="28"/>
        <v>10940800</v>
      </c>
      <c r="AY297" s="75">
        <f t="shared" si="29"/>
        <v>0.22388059701492538</v>
      </c>
      <c r="AZ297" s="76">
        <v>0.22388059701492538</v>
      </c>
      <c r="BA297" s="72" t="s">
        <v>73</v>
      </c>
      <c r="BB297" s="64" t="s">
        <v>1130</v>
      </c>
      <c r="BC297" s="67" t="s">
        <v>2157</v>
      </c>
      <c r="BD297" s="63" t="s">
        <v>65</v>
      </c>
      <c r="BE297" s="63" t="s">
        <v>65</v>
      </c>
    </row>
    <row r="298" spans="2:57" x14ac:dyDescent="0.25">
      <c r="B298" s="63">
        <v>2025</v>
      </c>
      <c r="C298" s="63">
        <v>891780111</v>
      </c>
      <c r="D298" s="63" t="s">
        <v>63</v>
      </c>
      <c r="E298" s="64" t="s">
        <v>2158</v>
      </c>
      <c r="F298" s="64" t="s">
        <v>2159</v>
      </c>
      <c r="G298" s="64">
        <v>0</v>
      </c>
      <c r="H298" s="64" t="s">
        <v>71</v>
      </c>
      <c r="I298" s="63" t="s">
        <v>64</v>
      </c>
      <c r="J298" s="65" t="s">
        <v>81</v>
      </c>
      <c r="K298" s="67" t="s">
        <v>2160</v>
      </c>
      <c r="L298" s="68">
        <v>27300000</v>
      </c>
      <c r="M298" s="63" t="s">
        <v>66</v>
      </c>
      <c r="N298" s="67" t="s">
        <v>2161</v>
      </c>
      <c r="O298" s="67">
        <v>7603745</v>
      </c>
      <c r="P298" s="64">
        <v>28</v>
      </c>
      <c r="Q298" s="71">
        <v>45670</v>
      </c>
      <c r="R298" s="67">
        <v>5573604000</v>
      </c>
      <c r="S298" s="71">
        <v>45685</v>
      </c>
      <c r="T298" s="68">
        <v>27300000</v>
      </c>
      <c r="U298" s="64" t="s">
        <v>65</v>
      </c>
      <c r="V298" s="68">
        <v>12621405</v>
      </c>
      <c r="W298" s="107" t="s">
        <v>708</v>
      </c>
      <c r="X298" s="69">
        <v>45685</v>
      </c>
      <c r="Y298" s="69">
        <v>45685</v>
      </c>
      <c r="Z298" s="69" t="s">
        <v>73</v>
      </c>
      <c r="AA298" s="69">
        <v>45808</v>
      </c>
      <c r="AB298" s="92">
        <f t="shared" si="24"/>
        <v>123</v>
      </c>
      <c r="AC298" s="64">
        <v>0</v>
      </c>
      <c r="AD298" s="64">
        <v>0</v>
      </c>
      <c r="AE298" s="64">
        <v>0</v>
      </c>
      <c r="AF298" s="70" t="s">
        <v>73</v>
      </c>
      <c r="AG298" s="92">
        <f t="shared" si="25"/>
        <v>0</v>
      </c>
      <c r="AH298" s="64">
        <v>0</v>
      </c>
      <c r="AI298" s="68">
        <v>0</v>
      </c>
      <c r="AJ298" s="64" t="s">
        <v>73</v>
      </c>
      <c r="AK298" s="71" t="s">
        <v>73</v>
      </c>
      <c r="AL298" s="64">
        <v>0</v>
      </c>
      <c r="AM298" s="71" t="s">
        <v>73</v>
      </c>
      <c r="AN298" s="71" t="s">
        <v>73</v>
      </c>
      <c r="AO298" s="71" t="s">
        <v>73</v>
      </c>
      <c r="AP298" s="92">
        <f t="shared" si="26"/>
        <v>0</v>
      </c>
      <c r="AQ298" s="92">
        <f t="shared" si="27"/>
        <v>27300000</v>
      </c>
      <c r="AR298" s="64" t="s">
        <v>65</v>
      </c>
      <c r="AS298" s="68">
        <v>27300000</v>
      </c>
      <c r="AT298" s="64" t="s">
        <v>215</v>
      </c>
      <c r="AU298" s="68">
        <v>0</v>
      </c>
      <c r="AV298" s="72" t="s">
        <v>73</v>
      </c>
      <c r="AW298" s="171">
        <v>6300000</v>
      </c>
      <c r="AX298" s="74">
        <f t="shared" si="28"/>
        <v>21000000</v>
      </c>
      <c r="AY298" s="75">
        <f t="shared" si="29"/>
        <v>0.23076923076923078</v>
      </c>
      <c r="AZ298" s="76">
        <v>0.23076923076923078</v>
      </c>
      <c r="BA298" s="72" t="s">
        <v>73</v>
      </c>
      <c r="BB298" s="64" t="s">
        <v>1130</v>
      </c>
      <c r="BC298" s="67" t="s">
        <v>2162</v>
      </c>
      <c r="BD298" s="63" t="s">
        <v>65</v>
      </c>
      <c r="BE298" s="63" t="s">
        <v>65</v>
      </c>
    </row>
    <row r="299" spans="2:57" x14ac:dyDescent="0.25">
      <c r="B299" s="63">
        <v>2025</v>
      </c>
      <c r="C299" s="63">
        <v>891780111</v>
      </c>
      <c r="D299" s="63" t="s">
        <v>63</v>
      </c>
      <c r="E299" s="64" t="s">
        <v>2163</v>
      </c>
      <c r="F299" s="64" t="s">
        <v>2164</v>
      </c>
      <c r="G299" s="64">
        <v>0</v>
      </c>
      <c r="H299" s="64" t="s">
        <v>71</v>
      </c>
      <c r="I299" s="63" t="s">
        <v>64</v>
      </c>
      <c r="J299" s="65" t="s">
        <v>81</v>
      </c>
      <c r="K299" s="67" t="s">
        <v>2165</v>
      </c>
      <c r="L299" s="68">
        <v>6800000</v>
      </c>
      <c r="M299" s="63" t="s">
        <v>66</v>
      </c>
      <c r="N299" s="67" t="s">
        <v>2166</v>
      </c>
      <c r="O299" s="67">
        <v>1114816077</v>
      </c>
      <c r="P299" s="64">
        <v>132</v>
      </c>
      <c r="Q299" s="69">
        <v>45680</v>
      </c>
      <c r="R299" s="67">
        <v>307925000</v>
      </c>
      <c r="S299" s="71">
        <v>45687</v>
      </c>
      <c r="T299" s="68">
        <v>6800000</v>
      </c>
      <c r="U299" s="64" t="s">
        <v>65</v>
      </c>
      <c r="V299" s="68">
        <v>1082870070</v>
      </c>
      <c r="W299" s="107" t="s">
        <v>1237</v>
      </c>
      <c r="X299" s="69">
        <v>45687</v>
      </c>
      <c r="Y299" s="69">
        <v>45687</v>
      </c>
      <c r="Z299" s="69" t="s">
        <v>73</v>
      </c>
      <c r="AA299" s="69">
        <v>45716</v>
      </c>
      <c r="AB299" s="92">
        <f t="shared" si="24"/>
        <v>29</v>
      </c>
      <c r="AC299" s="64">
        <v>0</v>
      </c>
      <c r="AD299" s="64">
        <v>0</v>
      </c>
      <c r="AE299" s="64">
        <v>0</v>
      </c>
      <c r="AF299" s="70" t="s">
        <v>73</v>
      </c>
      <c r="AG299" s="92">
        <f t="shared" si="25"/>
        <v>0</v>
      </c>
      <c r="AH299" s="64">
        <v>0</v>
      </c>
      <c r="AI299" s="68">
        <v>0</v>
      </c>
      <c r="AJ299" s="64" t="s">
        <v>73</v>
      </c>
      <c r="AK299" s="71" t="s">
        <v>73</v>
      </c>
      <c r="AL299" s="64">
        <v>0</v>
      </c>
      <c r="AM299" s="71" t="s">
        <v>73</v>
      </c>
      <c r="AN299" s="71" t="s">
        <v>73</v>
      </c>
      <c r="AO299" s="71" t="s">
        <v>73</v>
      </c>
      <c r="AP299" s="92">
        <f t="shared" si="26"/>
        <v>0</v>
      </c>
      <c r="AQ299" s="92">
        <f t="shared" si="27"/>
        <v>6800000</v>
      </c>
      <c r="AR299" s="64" t="s">
        <v>65</v>
      </c>
      <c r="AS299" s="68">
        <v>6800000</v>
      </c>
      <c r="AT299" s="64" t="s">
        <v>215</v>
      </c>
      <c r="AU299" s="68">
        <v>0</v>
      </c>
      <c r="AV299" s="72" t="s">
        <v>73</v>
      </c>
      <c r="AW299" s="171">
        <v>6800000</v>
      </c>
      <c r="AX299" s="74">
        <f t="shared" si="28"/>
        <v>0</v>
      </c>
      <c r="AY299" s="75">
        <f t="shared" si="29"/>
        <v>1</v>
      </c>
      <c r="AZ299" s="76">
        <v>1</v>
      </c>
      <c r="BA299" s="72" t="s">
        <v>73</v>
      </c>
      <c r="BB299" s="64" t="s">
        <v>1130</v>
      </c>
      <c r="BC299" s="67" t="s">
        <v>2167</v>
      </c>
      <c r="BD299" s="63" t="s">
        <v>65</v>
      </c>
      <c r="BE299" s="63" t="s">
        <v>65</v>
      </c>
    </row>
    <row r="300" spans="2:57" x14ac:dyDescent="0.25">
      <c r="B300" s="63">
        <v>2025</v>
      </c>
      <c r="C300" s="63">
        <v>891780111</v>
      </c>
      <c r="D300" s="63" t="s">
        <v>63</v>
      </c>
      <c r="E300" s="64" t="s">
        <v>2168</v>
      </c>
      <c r="F300" s="64" t="s">
        <v>2169</v>
      </c>
      <c r="G300" s="64">
        <v>0</v>
      </c>
      <c r="H300" s="64" t="s">
        <v>71</v>
      </c>
      <c r="I300" s="63" t="s">
        <v>64</v>
      </c>
      <c r="J300" s="65" t="s">
        <v>81</v>
      </c>
      <c r="K300" s="67" t="s">
        <v>2170</v>
      </c>
      <c r="L300" s="68">
        <v>4800000</v>
      </c>
      <c r="M300" s="63" t="s">
        <v>66</v>
      </c>
      <c r="N300" s="67" t="s">
        <v>2171</v>
      </c>
      <c r="O300" s="67">
        <v>33224219</v>
      </c>
      <c r="P300" s="64">
        <v>132</v>
      </c>
      <c r="Q300" s="69">
        <v>45680</v>
      </c>
      <c r="R300" s="67">
        <v>307925000</v>
      </c>
      <c r="S300" s="71">
        <v>45687</v>
      </c>
      <c r="T300" s="68">
        <v>4800000</v>
      </c>
      <c r="U300" s="64" t="s">
        <v>65</v>
      </c>
      <c r="V300" s="68">
        <v>1082870070</v>
      </c>
      <c r="W300" s="107" t="s">
        <v>1237</v>
      </c>
      <c r="X300" s="69">
        <v>45687</v>
      </c>
      <c r="Y300" s="69">
        <v>45687</v>
      </c>
      <c r="Z300" s="69" t="s">
        <v>73</v>
      </c>
      <c r="AA300" s="69">
        <v>45716</v>
      </c>
      <c r="AB300" s="92">
        <f t="shared" si="24"/>
        <v>29</v>
      </c>
      <c r="AC300" s="64">
        <v>0</v>
      </c>
      <c r="AD300" s="64">
        <v>0</v>
      </c>
      <c r="AE300" s="64">
        <v>0</v>
      </c>
      <c r="AF300" s="70" t="s">
        <v>73</v>
      </c>
      <c r="AG300" s="92">
        <f t="shared" si="25"/>
        <v>0</v>
      </c>
      <c r="AH300" s="64">
        <v>0</v>
      </c>
      <c r="AI300" s="68">
        <v>0</v>
      </c>
      <c r="AJ300" s="64" t="s">
        <v>73</v>
      </c>
      <c r="AK300" s="71" t="s">
        <v>73</v>
      </c>
      <c r="AL300" s="64">
        <v>0</v>
      </c>
      <c r="AM300" s="71" t="s">
        <v>73</v>
      </c>
      <c r="AN300" s="71" t="s">
        <v>73</v>
      </c>
      <c r="AO300" s="71" t="s">
        <v>73</v>
      </c>
      <c r="AP300" s="92">
        <f t="shared" si="26"/>
        <v>0</v>
      </c>
      <c r="AQ300" s="92">
        <f t="shared" si="27"/>
        <v>4800000</v>
      </c>
      <c r="AR300" s="64" t="s">
        <v>65</v>
      </c>
      <c r="AS300" s="68">
        <v>4800000</v>
      </c>
      <c r="AT300" s="64" t="s">
        <v>215</v>
      </c>
      <c r="AU300" s="68">
        <v>0</v>
      </c>
      <c r="AV300" s="72" t="s">
        <v>73</v>
      </c>
      <c r="AW300" s="171">
        <v>2400000</v>
      </c>
      <c r="AX300" s="74">
        <f t="shared" si="28"/>
        <v>2400000</v>
      </c>
      <c r="AY300" s="75">
        <f t="shared" si="29"/>
        <v>0.5</v>
      </c>
      <c r="AZ300" s="76">
        <v>0.5</v>
      </c>
      <c r="BA300" s="72" t="s">
        <v>73</v>
      </c>
      <c r="BB300" s="64" t="s">
        <v>1130</v>
      </c>
      <c r="BC300" s="67" t="s">
        <v>2172</v>
      </c>
      <c r="BD300" s="63" t="s">
        <v>65</v>
      </c>
      <c r="BE300" s="63" t="s">
        <v>65</v>
      </c>
    </row>
    <row r="301" spans="2:57" x14ac:dyDescent="0.25">
      <c r="B301" s="63">
        <v>2025</v>
      </c>
      <c r="C301" s="63">
        <v>891780111</v>
      </c>
      <c r="D301" s="63" t="s">
        <v>63</v>
      </c>
      <c r="E301" s="64" t="s">
        <v>2173</v>
      </c>
      <c r="F301" s="64" t="s">
        <v>2174</v>
      </c>
      <c r="G301" s="64">
        <v>0</v>
      </c>
      <c r="H301" s="64" t="s">
        <v>71</v>
      </c>
      <c r="I301" s="63" t="s">
        <v>64</v>
      </c>
      <c r="J301" s="65" t="s">
        <v>81</v>
      </c>
      <c r="K301" s="67" t="s">
        <v>2175</v>
      </c>
      <c r="L301" s="68">
        <v>5000000</v>
      </c>
      <c r="M301" s="63" t="s">
        <v>66</v>
      </c>
      <c r="N301" s="67" t="s">
        <v>2176</v>
      </c>
      <c r="O301" s="67">
        <v>1052983008</v>
      </c>
      <c r="P301" s="64">
        <v>132</v>
      </c>
      <c r="Q301" s="69">
        <v>45680</v>
      </c>
      <c r="R301" s="67">
        <v>307925000</v>
      </c>
      <c r="S301" s="71">
        <v>45687</v>
      </c>
      <c r="T301" s="68">
        <v>5000000</v>
      </c>
      <c r="U301" s="64" t="s">
        <v>65</v>
      </c>
      <c r="V301" s="68">
        <v>1082870070</v>
      </c>
      <c r="W301" s="107" t="s">
        <v>1237</v>
      </c>
      <c r="X301" s="69">
        <v>45687</v>
      </c>
      <c r="Y301" s="69">
        <v>45687</v>
      </c>
      <c r="Z301" s="69" t="s">
        <v>73</v>
      </c>
      <c r="AA301" s="69">
        <v>45716</v>
      </c>
      <c r="AB301" s="92">
        <f t="shared" si="24"/>
        <v>29</v>
      </c>
      <c r="AC301" s="64">
        <v>0</v>
      </c>
      <c r="AD301" s="64">
        <v>0</v>
      </c>
      <c r="AE301" s="64">
        <v>0</v>
      </c>
      <c r="AF301" s="70" t="s">
        <v>73</v>
      </c>
      <c r="AG301" s="92">
        <f t="shared" si="25"/>
        <v>0</v>
      </c>
      <c r="AH301" s="64">
        <v>0</v>
      </c>
      <c r="AI301" s="68">
        <v>0</v>
      </c>
      <c r="AJ301" s="64" t="s">
        <v>73</v>
      </c>
      <c r="AK301" s="71" t="s">
        <v>73</v>
      </c>
      <c r="AL301" s="64">
        <v>0</v>
      </c>
      <c r="AM301" s="71" t="s">
        <v>73</v>
      </c>
      <c r="AN301" s="71" t="s">
        <v>73</v>
      </c>
      <c r="AO301" s="71" t="s">
        <v>73</v>
      </c>
      <c r="AP301" s="92">
        <f t="shared" si="26"/>
        <v>0</v>
      </c>
      <c r="AQ301" s="92">
        <f t="shared" si="27"/>
        <v>5000000</v>
      </c>
      <c r="AR301" s="64" t="s">
        <v>65</v>
      </c>
      <c r="AS301" s="68">
        <v>5000000</v>
      </c>
      <c r="AT301" s="64" t="s">
        <v>215</v>
      </c>
      <c r="AU301" s="68">
        <v>0</v>
      </c>
      <c r="AV301" s="72" t="s">
        <v>73</v>
      </c>
      <c r="AW301" s="171">
        <v>2500000</v>
      </c>
      <c r="AX301" s="74">
        <f t="shared" si="28"/>
        <v>2500000</v>
      </c>
      <c r="AY301" s="75">
        <f t="shared" si="29"/>
        <v>0.5</v>
      </c>
      <c r="AZ301" s="76">
        <v>0.5</v>
      </c>
      <c r="BA301" s="72" t="s">
        <v>73</v>
      </c>
      <c r="BB301" s="64" t="s">
        <v>1130</v>
      </c>
      <c r="BC301" s="67" t="s">
        <v>2177</v>
      </c>
      <c r="BD301" s="63" t="s">
        <v>65</v>
      </c>
      <c r="BE301" s="63" t="s">
        <v>65</v>
      </c>
    </row>
    <row r="302" spans="2:57" x14ac:dyDescent="0.25">
      <c r="B302" s="63">
        <v>2025</v>
      </c>
      <c r="C302" s="63">
        <v>891780111</v>
      </c>
      <c r="D302" s="63" t="s">
        <v>63</v>
      </c>
      <c r="E302" s="64" t="s">
        <v>2178</v>
      </c>
      <c r="F302" s="64" t="s">
        <v>2179</v>
      </c>
      <c r="G302" s="64">
        <v>0</v>
      </c>
      <c r="H302" s="64" t="s">
        <v>71</v>
      </c>
      <c r="I302" s="63" t="s">
        <v>64</v>
      </c>
      <c r="J302" s="65" t="s">
        <v>81</v>
      </c>
      <c r="K302" s="67" t="s">
        <v>2180</v>
      </c>
      <c r="L302" s="68">
        <v>10800000</v>
      </c>
      <c r="M302" s="63" t="s">
        <v>66</v>
      </c>
      <c r="N302" s="67" t="s">
        <v>2181</v>
      </c>
      <c r="O302" s="67">
        <v>1082875832</v>
      </c>
      <c r="P302" s="64">
        <v>132</v>
      </c>
      <c r="Q302" s="69">
        <v>45680</v>
      </c>
      <c r="R302" s="67">
        <v>307925000</v>
      </c>
      <c r="S302" s="71">
        <v>45687</v>
      </c>
      <c r="T302" s="68">
        <v>10800000</v>
      </c>
      <c r="U302" s="64" t="s">
        <v>65</v>
      </c>
      <c r="V302" s="68">
        <v>1082870070</v>
      </c>
      <c r="W302" s="107" t="s">
        <v>1237</v>
      </c>
      <c r="X302" s="69">
        <v>45687</v>
      </c>
      <c r="Y302" s="69">
        <v>45687</v>
      </c>
      <c r="Z302" s="69" t="s">
        <v>73</v>
      </c>
      <c r="AA302" s="69">
        <v>45716</v>
      </c>
      <c r="AB302" s="92">
        <f t="shared" si="24"/>
        <v>29</v>
      </c>
      <c r="AC302" s="64">
        <v>0</v>
      </c>
      <c r="AD302" s="64">
        <v>0</v>
      </c>
      <c r="AE302" s="64">
        <v>0</v>
      </c>
      <c r="AF302" s="70" t="s">
        <v>73</v>
      </c>
      <c r="AG302" s="92">
        <f t="shared" si="25"/>
        <v>0</v>
      </c>
      <c r="AH302" s="64">
        <v>0</v>
      </c>
      <c r="AI302" s="68">
        <v>0</v>
      </c>
      <c r="AJ302" s="64" t="s">
        <v>73</v>
      </c>
      <c r="AK302" s="71" t="s">
        <v>73</v>
      </c>
      <c r="AL302" s="64">
        <v>0</v>
      </c>
      <c r="AM302" s="71" t="s">
        <v>73</v>
      </c>
      <c r="AN302" s="71" t="s">
        <v>73</v>
      </c>
      <c r="AO302" s="71" t="s">
        <v>73</v>
      </c>
      <c r="AP302" s="92">
        <f t="shared" si="26"/>
        <v>0</v>
      </c>
      <c r="AQ302" s="92">
        <f t="shared" si="27"/>
        <v>10800000</v>
      </c>
      <c r="AR302" s="64" t="s">
        <v>65</v>
      </c>
      <c r="AS302" s="68">
        <v>10800000</v>
      </c>
      <c r="AT302" s="64" t="s">
        <v>215</v>
      </c>
      <c r="AU302" s="68">
        <v>0</v>
      </c>
      <c r="AV302" s="72" t="s">
        <v>73</v>
      </c>
      <c r="AW302" s="171">
        <v>5400000</v>
      </c>
      <c r="AX302" s="74">
        <f t="shared" si="28"/>
        <v>5400000</v>
      </c>
      <c r="AY302" s="75">
        <f t="shared" si="29"/>
        <v>0.5</v>
      </c>
      <c r="AZ302" s="76">
        <v>0.5</v>
      </c>
      <c r="BA302" s="72" t="s">
        <v>73</v>
      </c>
      <c r="BB302" s="64" t="s">
        <v>1130</v>
      </c>
      <c r="BC302" s="67" t="s">
        <v>2182</v>
      </c>
      <c r="BD302" s="63" t="s">
        <v>65</v>
      </c>
      <c r="BE302" s="63" t="s">
        <v>65</v>
      </c>
    </row>
    <row r="303" spans="2:57" s="137" customFormat="1" x14ac:dyDescent="0.25">
      <c r="B303" s="63">
        <v>2025</v>
      </c>
      <c r="C303" s="63">
        <v>891780111</v>
      </c>
      <c r="D303" s="63" t="s">
        <v>63</v>
      </c>
      <c r="E303" s="64" t="s">
        <v>2183</v>
      </c>
      <c r="F303" s="64" t="s">
        <v>2184</v>
      </c>
      <c r="G303" s="64">
        <v>0</v>
      </c>
      <c r="H303" s="64" t="s">
        <v>71</v>
      </c>
      <c r="I303" s="63" t="s">
        <v>64</v>
      </c>
      <c r="J303" s="65" t="s">
        <v>81</v>
      </c>
      <c r="K303" s="67" t="s">
        <v>2185</v>
      </c>
      <c r="L303" s="68">
        <v>10000000</v>
      </c>
      <c r="M303" s="63" t="s">
        <v>66</v>
      </c>
      <c r="N303" s="67" t="s">
        <v>2186</v>
      </c>
      <c r="O303" s="67">
        <v>1082984896</v>
      </c>
      <c r="P303" s="64">
        <v>132</v>
      </c>
      <c r="Q303" s="69">
        <v>45680</v>
      </c>
      <c r="R303" s="67">
        <v>307925000</v>
      </c>
      <c r="S303" s="71">
        <v>45687</v>
      </c>
      <c r="T303" s="68">
        <v>10000000</v>
      </c>
      <c r="U303" s="64" t="s">
        <v>65</v>
      </c>
      <c r="V303" s="68">
        <v>1082870070</v>
      </c>
      <c r="W303" s="107" t="s">
        <v>1237</v>
      </c>
      <c r="X303" s="69">
        <v>45687</v>
      </c>
      <c r="Y303" s="69">
        <v>45687</v>
      </c>
      <c r="Z303" s="69" t="s">
        <v>73</v>
      </c>
      <c r="AA303" s="69">
        <v>45716</v>
      </c>
      <c r="AB303" s="92">
        <f t="shared" si="24"/>
        <v>29</v>
      </c>
      <c r="AC303" s="64">
        <v>0</v>
      </c>
      <c r="AD303" s="64">
        <v>0</v>
      </c>
      <c r="AE303" s="64">
        <v>0</v>
      </c>
      <c r="AF303" s="70" t="s">
        <v>73</v>
      </c>
      <c r="AG303" s="92">
        <f t="shared" si="25"/>
        <v>0</v>
      </c>
      <c r="AH303" s="64">
        <v>0</v>
      </c>
      <c r="AI303" s="68">
        <v>0</v>
      </c>
      <c r="AJ303" s="64" t="s">
        <v>73</v>
      </c>
      <c r="AK303" s="71" t="s">
        <v>73</v>
      </c>
      <c r="AL303" s="64">
        <v>0</v>
      </c>
      <c r="AM303" s="71" t="s">
        <v>73</v>
      </c>
      <c r="AN303" s="71" t="s">
        <v>73</v>
      </c>
      <c r="AO303" s="71" t="s">
        <v>73</v>
      </c>
      <c r="AP303" s="92">
        <f t="shared" si="26"/>
        <v>0</v>
      </c>
      <c r="AQ303" s="92">
        <f t="shared" si="27"/>
        <v>10000000</v>
      </c>
      <c r="AR303" s="64" t="s">
        <v>65</v>
      </c>
      <c r="AS303" s="68">
        <v>10000000</v>
      </c>
      <c r="AT303" s="64" t="s">
        <v>215</v>
      </c>
      <c r="AU303" s="68">
        <v>0</v>
      </c>
      <c r="AV303" s="72" t="s">
        <v>73</v>
      </c>
      <c r="AW303" s="171">
        <v>5000000</v>
      </c>
      <c r="AX303" s="74">
        <f t="shared" si="28"/>
        <v>5000000</v>
      </c>
      <c r="AY303" s="75">
        <f t="shared" si="29"/>
        <v>0.5</v>
      </c>
      <c r="AZ303" s="76">
        <v>0.5</v>
      </c>
      <c r="BA303" s="72" t="s">
        <v>73</v>
      </c>
      <c r="BB303" s="64" t="s">
        <v>1130</v>
      </c>
      <c r="BC303" s="67" t="s">
        <v>2187</v>
      </c>
      <c r="BD303" s="63" t="s">
        <v>65</v>
      </c>
      <c r="BE303" s="63" t="s">
        <v>65</v>
      </c>
    </row>
    <row r="304" spans="2:57" x14ac:dyDescent="0.25">
      <c r="B304" s="63">
        <v>2025</v>
      </c>
      <c r="C304" s="63">
        <v>891780111</v>
      </c>
      <c r="D304" s="63" t="s">
        <v>63</v>
      </c>
      <c r="E304" s="64" t="s">
        <v>2188</v>
      </c>
      <c r="F304" s="64" t="s">
        <v>2189</v>
      </c>
      <c r="G304" s="64">
        <v>0</v>
      </c>
      <c r="H304" s="64" t="s">
        <v>71</v>
      </c>
      <c r="I304" s="63" t="s">
        <v>64</v>
      </c>
      <c r="J304" s="65" t="s">
        <v>81</v>
      </c>
      <c r="K304" s="67" t="s">
        <v>2190</v>
      </c>
      <c r="L304" s="68">
        <v>7000000</v>
      </c>
      <c r="M304" s="63" t="s">
        <v>66</v>
      </c>
      <c r="N304" s="67" t="s">
        <v>2191</v>
      </c>
      <c r="O304" s="67">
        <v>1221977218</v>
      </c>
      <c r="P304" s="64">
        <v>121</v>
      </c>
      <c r="Q304" s="71">
        <v>45679</v>
      </c>
      <c r="R304" s="67">
        <v>231640000</v>
      </c>
      <c r="S304" s="71">
        <v>45691</v>
      </c>
      <c r="T304" s="68">
        <v>7000000</v>
      </c>
      <c r="U304" s="64" t="s">
        <v>65</v>
      </c>
      <c r="V304" s="68">
        <v>91156594</v>
      </c>
      <c r="W304" s="107" t="s">
        <v>2192</v>
      </c>
      <c r="X304" s="69">
        <v>45691</v>
      </c>
      <c r="Y304" s="69">
        <v>45691</v>
      </c>
      <c r="Z304" s="69" t="s">
        <v>73</v>
      </c>
      <c r="AA304" s="69">
        <v>45747</v>
      </c>
      <c r="AB304" s="92">
        <f t="shared" si="24"/>
        <v>56</v>
      </c>
      <c r="AC304" s="64">
        <v>0</v>
      </c>
      <c r="AD304" s="64">
        <v>0</v>
      </c>
      <c r="AE304" s="64">
        <v>0</v>
      </c>
      <c r="AF304" s="70" t="s">
        <v>73</v>
      </c>
      <c r="AG304" s="92">
        <f t="shared" si="25"/>
        <v>0</v>
      </c>
      <c r="AH304" s="64">
        <v>0</v>
      </c>
      <c r="AI304" s="68">
        <v>0</v>
      </c>
      <c r="AJ304" s="64" t="s">
        <v>73</v>
      </c>
      <c r="AK304" s="71" t="s">
        <v>73</v>
      </c>
      <c r="AL304" s="64">
        <v>0</v>
      </c>
      <c r="AM304" s="71" t="s">
        <v>73</v>
      </c>
      <c r="AN304" s="71" t="s">
        <v>73</v>
      </c>
      <c r="AO304" s="71" t="s">
        <v>73</v>
      </c>
      <c r="AP304" s="92">
        <f t="shared" si="26"/>
        <v>0</v>
      </c>
      <c r="AQ304" s="92">
        <f t="shared" si="27"/>
        <v>7000000</v>
      </c>
      <c r="AR304" s="64" t="s">
        <v>65</v>
      </c>
      <c r="AS304" s="68">
        <v>7000000</v>
      </c>
      <c r="AT304" s="64" t="s">
        <v>215</v>
      </c>
      <c r="AU304" s="68">
        <v>0</v>
      </c>
      <c r="AV304" s="72" t="s">
        <v>73</v>
      </c>
      <c r="AW304" s="171">
        <v>3500000</v>
      </c>
      <c r="AX304" s="74">
        <f t="shared" si="28"/>
        <v>3500000</v>
      </c>
      <c r="AY304" s="75">
        <f t="shared" si="29"/>
        <v>0.5</v>
      </c>
      <c r="AZ304" s="76">
        <v>0.5</v>
      </c>
      <c r="BA304" s="72" t="s">
        <v>73</v>
      </c>
      <c r="BB304" s="64" t="s">
        <v>1130</v>
      </c>
      <c r="BC304" s="67" t="s">
        <v>2193</v>
      </c>
      <c r="BD304" s="63" t="s">
        <v>65</v>
      </c>
      <c r="BE304" s="63" t="s">
        <v>65</v>
      </c>
    </row>
    <row r="305" spans="2:57" x14ac:dyDescent="0.25">
      <c r="B305" s="63">
        <v>2025</v>
      </c>
      <c r="C305" s="63">
        <v>891780111</v>
      </c>
      <c r="D305" s="63" t="s">
        <v>63</v>
      </c>
      <c r="E305" s="64" t="s">
        <v>2194</v>
      </c>
      <c r="F305" s="64" t="s">
        <v>2195</v>
      </c>
      <c r="G305" s="64">
        <v>0</v>
      </c>
      <c r="H305" s="64" t="s">
        <v>71</v>
      </c>
      <c r="I305" s="63" t="s">
        <v>64</v>
      </c>
      <c r="J305" s="65" t="s">
        <v>81</v>
      </c>
      <c r="K305" s="67" t="s">
        <v>2196</v>
      </c>
      <c r="L305" s="68">
        <v>12624000</v>
      </c>
      <c r="M305" s="63" t="s">
        <v>66</v>
      </c>
      <c r="N305" s="67" t="s">
        <v>2197</v>
      </c>
      <c r="O305" s="67">
        <v>1004277271</v>
      </c>
      <c r="P305" s="64">
        <v>28</v>
      </c>
      <c r="Q305" s="71">
        <v>45670</v>
      </c>
      <c r="R305" s="67">
        <v>5573604000</v>
      </c>
      <c r="S305" s="71">
        <v>45691</v>
      </c>
      <c r="T305" s="68">
        <v>12624000</v>
      </c>
      <c r="U305" s="64" t="s">
        <v>65</v>
      </c>
      <c r="V305" s="68">
        <v>57461216</v>
      </c>
      <c r="W305" s="107" t="s">
        <v>1726</v>
      </c>
      <c r="X305" s="69">
        <v>45691</v>
      </c>
      <c r="Y305" s="69">
        <v>45691</v>
      </c>
      <c r="Z305" s="69" t="s">
        <v>73</v>
      </c>
      <c r="AA305" s="69">
        <v>45808</v>
      </c>
      <c r="AB305" s="92">
        <f t="shared" si="24"/>
        <v>117</v>
      </c>
      <c r="AC305" s="64">
        <v>0</v>
      </c>
      <c r="AD305" s="64">
        <v>0</v>
      </c>
      <c r="AE305" s="64">
        <v>0</v>
      </c>
      <c r="AF305" s="70" t="s">
        <v>73</v>
      </c>
      <c r="AG305" s="92">
        <f t="shared" si="25"/>
        <v>0</v>
      </c>
      <c r="AH305" s="64">
        <v>0</v>
      </c>
      <c r="AI305" s="68">
        <v>0</v>
      </c>
      <c r="AJ305" s="64" t="s">
        <v>73</v>
      </c>
      <c r="AK305" s="71" t="s">
        <v>73</v>
      </c>
      <c r="AL305" s="64">
        <v>0</v>
      </c>
      <c r="AM305" s="71" t="s">
        <v>73</v>
      </c>
      <c r="AN305" s="71" t="s">
        <v>73</v>
      </c>
      <c r="AO305" s="71" t="s">
        <v>73</v>
      </c>
      <c r="AP305" s="92">
        <f t="shared" si="26"/>
        <v>0</v>
      </c>
      <c r="AQ305" s="92">
        <f t="shared" si="27"/>
        <v>12624000</v>
      </c>
      <c r="AR305" s="64" t="s">
        <v>65</v>
      </c>
      <c r="AS305" s="68">
        <v>12624000</v>
      </c>
      <c r="AT305" s="64" t="s">
        <v>215</v>
      </c>
      <c r="AU305" s="68">
        <v>0</v>
      </c>
      <c r="AV305" s="72" t="s">
        <v>73</v>
      </c>
      <c r="AW305" s="171">
        <v>3156000</v>
      </c>
      <c r="AX305" s="74">
        <f t="shared" si="28"/>
        <v>9468000</v>
      </c>
      <c r="AY305" s="75">
        <f t="shared" si="29"/>
        <v>0.25</v>
      </c>
      <c r="AZ305" s="76">
        <v>0.25</v>
      </c>
      <c r="BA305" s="72" t="s">
        <v>73</v>
      </c>
      <c r="BB305" s="64" t="s">
        <v>1130</v>
      </c>
      <c r="BC305" s="67" t="s">
        <v>2198</v>
      </c>
      <c r="BD305" s="63" t="s">
        <v>65</v>
      </c>
      <c r="BE305" s="63" t="s">
        <v>65</v>
      </c>
    </row>
    <row r="306" spans="2:57" x14ac:dyDescent="0.25">
      <c r="B306" s="63">
        <v>2025</v>
      </c>
      <c r="C306" s="63">
        <v>891780111</v>
      </c>
      <c r="D306" s="63" t="s">
        <v>63</v>
      </c>
      <c r="E306" s="64" t="s">
        <v>2199</v>
      </c>
      <c r="F306" s="64" t="s">
        <v>2200</v>
      </c>
      <c r="G306" s="64">
        <v>0</v>
      </c>
      <c r="H306" s="64" t="s">
        <v>71</v>
      </c>
      <c r="I306" s="63" t="s">
        <v>64</v>
      </c>
      <c r="J306" s="65" t="s">
        <v>81</v>
      </c>
      <c r="K306" s="67" t="s">
        <v>2201</v>
      </c>
      <c r="L306" s="68">
        <v>12624000</v>
      </c>
      <c r="M306" s="63" t="s">
        <v>66</v>
      </c>
      <c r="N306" s="67" t="s">
        <v>2202</v>
      </c>
      <c r="O306" s="67">
        <v>57441673</v>
      </c>
      <c r="P306" s="64">
        <v>27</v>
      </c>
      <c r="Q306" s="71">
        <v>45670</v>
      </c>
      <c r="R306" s="67">
        <v>2494141000</v>
      </c>
      <c r="S306" s="71">
        <v>45692</v>
      </c>
      <c r="T306" s="68">
        <v>12624000</v>
      </c>
      <c r="U306" s="64" t="s">
        <v>65</v>
      </c>
      <c r="V306" s="68">
        <v>57426272</v>
      </c>
      <c r="W306" s="107" t="s">
        <v>1571</v>
      </c>
      <c r="X306" s="69">
        <v>45692</v>
      </c>
      <c r="Y306" s="69">
        <v>45692</v>
      </c>
      <c r="Z306" s="69" t="s">
        <v>73</v>
      </c>
      <c r="AA306" s="69">
        <v>45808</v>
      </c>
      <c r="AB306" s="92">
        <f t="shared" si="24"/>
        <v>116</v>
      </c>
      <c r="AC306" s="64">
        <v>0</v>
      </c>
      <c r="AD306" s="64">
        <v>0</v>
      </c>
      <c r="AE306" s="64">
        <v>0</v>
      </c>
      <c r="AF306" s="70" t="s">
        <v>73</v>
      </c>
      <c r="AG306" s="92">
        <f t="shared" si="25"/>
        <v>0</v>
      </c>
      <c r="AH306" s="64">
        <v>0</v>
      </c>
      <c r="AI306" s="68">
        <v>0</v>
      </c>
      <c r="AJ306" s="64" t="s">
        <v>73</v>
      </c>
      <c r="AK306" s="71" t="s">
        <v>73</v>
      </c>
      <c r="AL306" s="64">
        <v>0</v>
      </c>
      <c r="AM306" s="71" t="s">
        <v>73</v>
      </c>
      <c r="AN306" s="71" t="s">
        <v>73</v>
      </c>
      <c r="AO306" s="71" t="s">
        <v>73</v>
      </c>
      <c r="AP306" s="92">
        <f t="shared" si="26"/>
        <v>0</v>
      </c>
      <c r="AQ306" s="92">
        <f t="shared" si="27"/>
        <v>12624000</v>
      </c>
      <c r="AR306" s="64" t="s">
        <v>65</v>
      </c>
      <c r="AS306" s="68">
        <v>12624000</v>
      </c>
      <c r="AT306" s="64" t="s">
        <v>215</v>
      </c>
      <c r="AU306" s="68">
        <v>0</v>
      </c>
      <c r="AV306" s="72" t="s">
        <v>73</v>
      </c>
      <c r="AW306" s="171">
        <v>3156000</v>
      </c>
      <c r="AX306" s="74">
        <f t="shared" si="28"/>
        <v>9468000</v>
      </c>
      <c r="AY306" s="75">
        <f t="shared" si="29"/>
        <v>0.25</v>
      </c>
      <c r="AZ306" s="76">
        <v>0.25</v>
      </c>
      <c r="BA306" s="72" t="s">
        <v>73</v>
      </c>
      <c r="BB306" s="64" t="s">
        <v>1130</v>
      </c>
      <c r="BC306" s="67" t="s">
        <v>2203</v>
      </c>
      <c r="BD306" s="63" t="s">
        <v>65</v>
      </c>
      <c r="BE306" s="63" t="s">
        <v>65</v>
      </c>
    </row>
    <row r="307" spans="2:57" x14ac:dyDescent="0.25">
      <c r="B307" s="63">
        <v>2025</v>
      </c>
      <c r="C307" s="63">
        <v>891780111</v>
      </c>
      <c r="D307" s="63" t="s">
        <v>63</v>
      </c>
      <c r="E307" s="64" t="s">
        <v>2204</v>
      </c>
      <c r="F307" s="64" t="s">
        <v>2205</v>
      </c>
      <c r="G307" s="64">
        <v>0</v>
      </c>
      <c r="H307" s="64" t="s">
        <v>71</v>
      </c>
      <c r="I307" s="63" t="s">
        <v>64</v>
      </c>
      <c r="J307" s="65" t="s">
        <v>81</v>
      </c>
      <c r="K307" s="67" t="s">
        <v>2206</v>
      </c>
      <c r="L307" s="68">
        <v>4800000</v>
      </c>
      <c r="M307" s="63" t="s">
        <v>66</v>
      </c>
      <c r="N307" s="67" t="s">
        <v>2207</v>
      </c>
      <c r="O307" s="67">
        <v>1083016785</v>
      </c>
      <c r="P307" s="64">
        <v>132</v>
      </c>
      <c r="Q307" s="69">
        <v>45680</v>
      </c>
      <c r="R307" s="67">
        <v>307925000</v>
      </c>
      <c r="S307" s="71">
        <v>45692</v>
      </c>
      <c r="T307" s="68">
        <v>4800000</v>
      </c>
      <c r="U307" s="64" t="s">
        <v>65</v>
      </c>
      <c r="V307" s="68">
        <v>1082870070</v>
      </c>
      <c r="W307" s="107" t="s">
        <v>1237</v>
      </c>
      <c r="X307" s="69">
        <v>45692</v>
      </c>
      <c r="Y307" s="69">
        <v>45692</v>
      </c>
      <c r="Z307" s="69" t="s">
        <v>73</v>
      </c>
      <c r="AA307" s="69">
        <v>45716</v>
      </c>
      <c r="AB307" s="92">
        <f t="shared" si="24"/>
        <v>24</v>
      </c>
      <c r="AC307" s="64">
        <v>0</v>
      </c>
      <c r="AD307" s="64">
        <v>0</v>
      </c>
      <c r="AE307" s="64">
        <v>0</v>
      </c>
      <c r="AF307" s="70" t="s">
        <v>73</v>
      </c>
      <c r="AG307" s="92">
        <f t="shared" si="25"/>
        <v>0</v>
      </c>
      <c r="AH307" s="64">
        <v>0</v>
      </c>
      <c r="AI307" s="68">
        <v>0</v>
      </c>
      <c r="AJ307" s="64" t="s">
        <v>73</v>
      </c>
      <c r="AK307" s="71" t="s">
        <v>73</v>
      </c>
      <c r="AL307" s="64">
        <v>0</v>
      </c>
      <c r="AM307" s="71" t="s">
        <v>73</v>
      </c>
      <c r="AN307" s="71" t="s">
        <v>73</v>
      </c>
      <c r="AO307" s="71" t="s">
        <v>73</v>
      </c>
      <c r="AP307" s="92">
        <f t="shared" si="26"/>
        <v>0</v>
      </c>
      <c r="AQ307" s="92">
        <f t="shared" si="27"/>
        <v>4800000</v>
      </c>
      <c r="AR307" s="64" t="s">
        <v>65</v>
      </c>
      <c r="AS307" s="68">
        <v>4800000</v>
      </c>
      <c r="AT307" s="64" t="s">
        <v>215</v>
      </c>
      <c r="AU307" s="68">
        <v>0</v>
      </c>
      <c r="AV307" s="72" t="s">
        <v>73</v>
      </c>
      <c r="AW307" s="171">
        <v>4800000</v>
      </c>
      <c r="AX307" s="74">
        <f t="shared" si="28"/>
        <v>0</v>
      </c>
      <c r="AY307" s="75">
        <f t="shared" si="29"/>
        <v>1</v>
      </c>
      <c r="AZ307" s="76">
        <v>1</v>
      </c>
      <c r="BA307" s="72" t="s">
        <v>73</v>
      </c>
      <c r="BB307" s="64" t="s">
        <v>1130</v>
      </c>
      <c r="BC307" s="67" t="s">
        <v>2208</v>
      </c>
      <c r="BD307" s="63" t="s">
        <v>65</v>
      </c>
      <c r="BE307" s="63" t="s">
        <v>65</v>
      </c>
    </row>
    <row r="308" spans="2:57" x14ac:dyDescent="0.25">
      <c r="B308" s="63">
        <v>2025</v>
      </c>
      <c r="C308" s="63">
        <v>891780111</v>
      </c>
      <c r="D308" s="63" t="s">
        <v>63</v>
      </c>
      <c r="E308" s="64" t="s">
        <v>2209</v>
      </c>
      <c r="F308" s="64" t="s">
        <v>2210</v>
      </c>
      <c r="G308" s="64">
        <v>0</v>
      </c>
      <c r="H308" s="64" t="s">
        <v>71</v>
      </c>
      <c r="I308" s="63" t="s">
        <v>64</v>
      </c>
      <c r="J308" s="65" t="s">
        <v>81</v>
      </c>
      <c r="K308" s="67" t="s">
        <v>2211</v>
      </c>
      <c r="L308" s="68">
        <v>11400000</v>
      </c>
      <c r="M308" s="63" t="s">
        <v>66</v>
      </c>
      <c r="N308" s="67" t="s">
        <v>2212</v>
      </c>
      <c r="O308" s="67">
        <v>36724927</v>
      </c>
      <c r="P308" s="64">
        <v>28</v>
      </c>
      <c r="Q308" s="71">
        <v>45670</v>
      </c>
      <c r="R308" s="67">
        <v>5573604000</v>
      </c>
      <c r="S308" s="71">
        <v>45692</v>
      </c>
      <c r="T308" s="68">
        <v>11400000</v>
      </c>
      <c r="U308" s="64" t="s">
        <v>65</v>
      </c>
      <c r="V308" s="68">
        <v>85459497</v>
      </c>
      <c r="W308" s="107" t="s">
        <v>771</v>
      </c>
      <c r="X308" s="69">
        <v>45692</v>
      </c>
      <c r="Y308" s="69">
        <v>45692</v>
      </c>
      <c r="Z308" s="69" t="s">
        <v>73</v>
      </c>
      <c r="AA308" s="69">
        <v>45808</v>
      </c>
      <c r="AB308" s="92">
        <f t="shared" si="24"/>
        <v>116</v>
      </c>
      <c r="AC308" s="64">
        <v>0</v>
      </c>
      <c r="AD308" s="64">
        <v>0</v>
      </c>
      <c r="AE308" s="64">
        <v>0</v>
      </c>
      <c r="AF308" s="70" t="s">
        <v>73</v>
      </c>
      <c r="AG308" s="92">
        <f t="shared" si="25"/>
        <v>0</v>
      </c>
      <c r="AH308" s="64">
        <v>0</v>
      </c>
      <c r="AI308" s="68">
        <v>0</v>
      </c>
      <c r="AJ308" s="64" t="s">
        <v>73</v>
      </c>
      <c r="AK308" s="71" t="s">
        <v>73</v>
      </c>
      <c r="AL308" s="64">
        <v>0</v>
      </c>
      <c r="AM308" s="71" t="s">
        <v>73</v>
      </c>
      <c r="AN308" s="71" t="s">
        <v>73</v>
      </c>
      <c r="AO308" s="71" t="s">
        <v>73</v>
      </c>
      <c r="AP308" s="92">
        <f t="shared" si="26"/>
        <v>0</v>
      </c>
      <c r="AQ308" s="92">
        <f t="shared" si="27"/>
        <v>11400000</v>
      </c>
      <c r="AR308" s="64" t="s">
        <v>65</v>
      </c>
      <c r="AS308" s="68">
        <v>11400000</v>
      </c>
      <c r="AT308" s="64" t="s">
        <v>215</v>
      </c>
      <c r="AU308" s="68">
        <v>0</v>
      </c>
      <c r="AV308" s="72" t="s">
        <v>73</v>
      </c>
      <c r="AW308" s="171">
        <v>2850000</v>
      </c>
      <c r="AX308" s="74">
        <f t="shared" si="28"/>
        <v>8550000</v>
      </c>
      <c r="AY308" s="75">
        <f t="shared" si="29"/>
        <v>0.25</v>
      </c>
      <c r="AZ308" s="76">
        <v>0.25</v>
      </c>
      <c r="BA308" s="72" t="s">
        <v>73</v>
      </c>
      <c r="BB308" s="64" t="s">
        <v>1130</v>
      </c>
      <c r="BC308" s="67" t="s">
        <v>2213</v>
      </c>
      <c r="BD308" s="63" t="s">
        <v>65</v>
      </c>
      <c r="BE308" s="63" t="s">
        <v>65</v>
      </c>
    </row>
    <row r="309" spans="2:57" x14ac:dyDescent="0.25">
      <c r="B309" s="63">
        <v>2025</v>
      </c>
      <c r="C309" s="63">
        <v>891780111</v>
      </c>
      <c r="D309" s="63" t="s">
        <v>63</v>
      </c>
      <c r="E309" s="64" t="s">
        <v>2214</v>
      </c>
      <c r="F309" s="64" t="s">
        <v>2215</v>
      </c>
      <c r="G309" s="64">
        <v>0</v>
      </c>
      <c r="H309" s="64" t="s">
        <v>71</v>
      </c>
      <c r="I309" s="63" t="s">
        <v>64</v>
      </c>
      <c r="J309" s="65" t="s">
        <v>81</v>
      </c>
      <c r="K309" s="67" t="s">
        <v>2216</v>
      </c>
      <c r="L309" s="68">
        <v>9000000</v>
      </c>
      <c r="M309" s="63" t="s">
        <v>66</v>
      </c>
      <c r="N309" s="67" t="s">
        <v>2217</v>
      </c>
      <c r="O309" s="67">
        <v>1193050847</v>
      </c>
      <c r="P309" s="64">
        <v>27</v>
      </c>
      <c r="Q309" s="71">
        <v>45670</v>
      </c>
      <c r="R309" s="67">
        <v>2494141000</v>
      </c>
      <c r="S309" s="71">
        <v>45693</v>
      </c>
      <c r="T309" s="68">
        <v>9000000</v>
      </c>
      <c r="U309" s="64" t="s">
        <v>65</v>
      </c>
      <c r="V309" s="68">
        <v>57461216</v>
      </c>
      <c r="W309" s="107" t="s">
        <v>1726</v>
      </c>
      <c r="X309" s="69">
        <v>45693</v>
      </c>
      <c r="Y309" s="69">
        <v>45693</v>
      </c>
      <c r="Z309" s="69" t="s">
        <v>73</v>
      </c>
      <c r="AA309" s="69">
        <v>45808</v>
      </c>
      <c r="AB309" s="92">
        <f t="shared" si="24"/>
        <v>115</v>
      </c>
      <c r="AC309" s="64">
        <v>0</v>
      </c>
      <c r="AD309" s="64">
        <v>0</v>
      </c>
      <c r="AE309" s="64">
        <v>0</v>
      </c>
      <c r="AF309" s="70" t="s">
        <v>73</v>
      </c>
      <c r="AG309" s="92">
        <f t="shared" si="25"/>
        <v>0</v>
      </c>
      <c r="AH309" s="64">
        <v>0</v>
      </c>
      <c r="AI309" s="68">
        <v>0</v>
      </c>
      <c r="AJ309" s="64" t="s">
        <v>73</v>
      </c>
      <c r="AK309" s="71" t="s">
        <v>73</v>
      </c>
      <c r="AL309" s="64">
        <v>0</v>
      </c>
      <c r="AM309" s="71" t="s">
        <v>73</v>
      </c>
      <c r="AN309" s="71" t="s">
        <v>73</v>
      </c>
      <c r="AO309" s="71" t="s">
        <v>73</v>
      </c>
      <c r="AP309" s="92">
        <f t="shared" si="26"/>
        <v>0</v>
      </c>
      <c r="AQ309" s="92">
        <f t="shared" si="27"/>
        <v>9000000</v>
      </c>
      <c r="AR309" s="64" t="s">
        <v>65</v>
      </c>
      <c r="AS309" s="68">
        <v>9000000</v>
      </c>
      <c r="AT309" s="64" t="s">
        <v>215</v>
      </c>
      <c r="AU309" s="68">
        <v>0</v>
      </c>
      <c r="AV309" s="72" t="s">
        <v>73</v>
      </c>
      <c r="AW309" s="171">
        <v>2250000</v>
      </c>
      <c r="AX309" s="74">
        <f t="shared" si="28"/>
        <v>6750000</v>
      </c>
      <c r="AY309" s="75">
        <f t="shared" si="29"/>
        <v>0.25</v>
      </c>
      <c r="AZ309" s="76">
        <v>0.25</v>
      </c>
      <c r="BA309" s="72" t="s">
        <v>73</v>
      </c>
      <c r="BB309" s="64" t="s">
        <v>1130</v>
      </c>
      <c r="BC309" s="67" t="s">
        <v>2218</v>
      </c>
      <c r="BD309" s="63" t="s">
        <v>65</v>
      </c>
      <c r="BE309" s="63" t="s">
        <v>65</v>
      </c>
    </row>
    <row r="310" spans="2:57" x14ac:dyDescent="0.25">
      <c r="B310" s="63">
        <v>2025</v>
      </c>
      <c r="C310" s="63">
        <v>891780111</v>
      </c>
      <c r="D310" s="63" t="s">
        <v>63</v>
      </c>
      <c r="E310" s="64" t="s">
        <v>2219</v>
      </c>
      <c r="F310" s="64" t="s">
        <v>2220</v>
      </c>
      <c r="G310" s="64">
        <v>0</v>
      </c>
      <c r="H310" s="64" t="s">
        <v>71</v>
      </c>
      <c r="I310" s="63" t="s">
        <v>64</v>
      </c>
      <c r="J310" s="65" t="s">
        <v>81</v>
      </c>
      <c r="K310" s="67" t="s">
        <v>2221</v>
      </c>
      <c r="L310" s="68">
        <v>12624000</v>
      </c>
      <c r="M310" s="63" t="s">
        <v>66</v>
      </c>
      <c r="N310" s="67" t="s">
        <v>2222</v>
      </c>
      <c r="O310" s="67">
        <v>1193129199</v>
      </c>
      <c r="P310" s="64">
        <v>28</v>
      </c>
      <c r="Q310" s="71">
        <v>45670</v>
      </c>
      <c r="R310" s="67">
        <v>5573604000</v>
      </c>
      <c r="S310" s="71">
        <v>45693</v>
      </c>
      <c r="T310" s="68">
        <v>12624000</v>
      </c>
      <c r="U310" s="64" t="s">
        <v>65</v>
      </c>
      <c r="V310" s="68">
        <v>57461216</v>
      </c>
      <c r="W310" s="107" t="s">
        <v>1726</v>
      </c>
      <c r="X310" s="69">
        <v>45693</v>
      </c>
      <c r="Y310" s="69">
        <v>45693</v>
      </c>
      <c r="Z310" s="69" t="s">
        <v>73</v>
      </c>
      <c r="AA310" s="69">
        <v>45808</v>
      </c>
      <c r="AB310" s="92">
        <f t="shared" si="24"/>
        <v>115</v>
      </c>
      <c r="AC310" s="64">
        <v>0</v>
      </c>
      <c r="AD310" s="64">
        <v>0</v>
      </c>
      <c r="AE310" s="64">
        <v>0</v>
      </c>
      <c r="AF310" s="70" t="s">
        <v>73</v>
      </c>
      <c r="AG310" s="92">
        <f t="shared" si="25"/>
        <v>0</v>
      </c>
      <c r="AH310" s="64">
        <v>0</v>
      </c>
      <c r="AI310" s="68">
        <v>0</v>
      </c>
      <c r="AJ310" s="64" t="s">
        <v>73</v>
      </c>
      <c r="AK310" s="71" t="s">
        <v>73</v>
      </c>
      <c r="AL310" s="64">
        <v>0</v>
      </c>
      <c r="AM310" s="71" t="s">
        <v>73</v>
      </c>
      <c r="AN310" s="71" t="s">
        <v>73</v>
      </c>
      <c r="AO310" s="71" t="s">
        <v>73</v>
      </c>
      <c r="AP310" s="92">
        <f t="shared" si="26"/>
        <v>0</v>
      </c>
      <c r="AQ310" s="92">
        <f t="shared" si="27"/>
        <v>12624000</v>
      </c>
      <c r="AR310" s="64" t="s">
        <v>65</v>
      </c>
      <c r="AS310" s="68">
        <v>12624000</v>
      </c>
      <c r="AT310" s="64" t="s">
        <v>215</v>
      </c>
      <c r="AU310" s="68">
        <v>0</v>
      </c>
      <c r="AV310" s="72" t="s">
        <v>73</v>
      </c>
      <c r="AW310" s="171">
        <v>3156000</v>
      </c>
      <c r="AX310" s="74">
        <f t="shared" si="28"/>
        <v>9468000</v>
      </c>
      <c r="AY310" s="75">
        <f t="shared" si="29"/>
        <v>0.25</v>
      </c>
      <c r="AZ310" s="76">
        <v>0.25</v>
      </c>
      <c r="BA310" s="72" t="s">
        <v>73</v>
      </c>
      <c r="BB310" s="64" t="s">
        <v>1130</v>
      </c>
      <c r="BC310" s="67" t="s">
        <v>2223</v>
      </c>
      <c r="BD310" s="63" t="s">
        <v>65</v>
      </c>
      <c r="BE310" s="63" t="s">
        <v>65</v>
      </c>
    </row>
    <row r="311" spans="2:57" x14ac:dyDescent="0.25">
      <c r="B311" s="63">
        <v>2025</v>
      </c>
      <c r="C311" s="63">
        <v>891780111</v>
      </c>
      <c r="D311" s="63" t="s">
        <v>63</v>
      </c>
      <c r="E311" s="64" t="s">
        <v>2224</v>
      </c>
      <c r="F311" s="64" t="s">
        <v>2225</v>
      </c>
      <c r="G311" s="64">
        <v>0</v>
      </c>
      <c r="H311" s="64" t="s">
        <v>71</v>
      </c>
      <c r="I311" s="63" t="s">
        <v>64</v>
      </c>
      <c r="J311" s="65" t="s">
        <v>81</v>
      </c>
      <c r="K311" s="67" t="s">
        <v>2226</v>
      </c>
      <c r="L311" s="68">
        <v>12624000</v>
      </c>
      <c r="M311" s="63" t="s">
        <v>66</v>
      </c>
      <c r="N311" s="67" t="s">
        <v>2227</v>
      </c>
      <c r="O311" s="67">
        <v>1083027522</v>
      </c>
      <c r="P311" s="64">
        <v>28</v>
      </c>
      <c r="Q311" s="71">
        <v>45670</v>
      </c>
      <c r="R311" s="67">
        <v>5573604000</v>
      </c>
      <c r="S311" s="71">
        <v>45693</v>
      </c>
      <c r="T311" s="68">
        <v>12624000</v>
      </c>
      <c r="U311" s="64" t="s">
        <v>65</v>
      </c>
      <c r="V311" s="68">
        <v>57461216</v>
      </c>
      <c r="W311" s="107" t="s">
        <v>1726</v>
      </c>
      <c r="X311" s="69">
        <v>45693</v>
      </c>
      <c r="Y311" s="69">
        <v>45693</v>
      </c>
      <c r="Z311" s="69" t="s">
        <v>73</v>
      </c>
      <c r="AA311" s="69">
        <v>45808</v>
      </c>
      <c r="AB311" s="92">
        <f t="shared" si="24"/>
        <v>115</v>
      </c>
      <c r="AC311" s="64">
        <v>0</v>
      </c>
      <c r="AD311" s="64">
        <v>0</v>
      </c>
      <c r="AE311" s="64">
        <v>0</v>
      </c>
      <c r="AF311" s="70" t="s">
        <v>73</v>
      </c>
      <c r="AG311" s="92">
        <f t="shared" si="25"/>
        <v>0</v>
      </c>
      <c r="AH311" s="64">
        <v>0</v>
      </c>
      <c r="AI311" s="68">
        <v>0</v>
      </c>
      <c r="AJ311" s="64" t="s">
        <v>73</v>
      </c>
      <c r="AK311" s="71" t="s">
        <v>73</v>
      </c>
      <c r="AL311" s="64">
        <v>0</v>
      </c>
      <c r="AM311" s="71" t="s">
        <v>73</v>
      </c>
      <c r="AN311" s="71" t="s">
        <v>73</v>
      </c>
      <c r="AO311" s="71" t="s">
        <v>73</v>
      </c>
      <c r="AP311" s="92">
        <f t="shared" si="26"/>
        <v>0</v>
      </c>
      <c r="AQ311" s="92">
        <f t="shared" si="27"/>
        <v>12624000</v>
      </c>
      <c r="AR311" s="64" t="s">
        <v>65</v>
      </c>
      <c r="AS311" s="68">
        <v>12624000</v>
      </c>
      <c r="AT311" s="64" t="s">
        <v>215</v>
      </c>
      <c r="AU311" s="68">
        <v>0</v>
      </c>
      <c r="AV311" s="72" t="s">
        <v>73</v>
      </c>
      <c r="AW311" s="171">
        <v>3156000</v>
      </c>
      <c r="AX311" s="74">
        <f t="shared" si="28"/>
        <v>9468000</v>
      </c>
      <c r="AY311" s="75">
        <f t="shared" si="29"/>
        <v>0.25</v>
      </c>
      <c r="AZ311" s="76">
        <v>0.25</v>
      </c>
      <c r="BA311" s="72" t="s">
        <v>73</v>
      </c>
      <c r="BB311" s="64" t="s">
        <v>1130</v>
      </c>
      <c r="BC311" s="67" t="s">
        <v>2228</v>
      </c>
      <c r="BD311" s="63" t="s">
        <v>65</v>
      </c>
      <c r="BE311" s="63" t="s">
        <v>65</v>
      </c>
    </row>
    <row r="312" spans="2:57" x14ac:dyDescent="0.25">
      <c r="B312" s="63">
        <v>2025</v>
      </c>
      <c r="C312" s="63">
        <v>891780111</v>
      </c>
      <c r="D312" s="63" t="s">
        <v>63</v>
      </c>
      <c r="E312" s="64" t="s">
        <v>2229</v>
      </c>
      <c r="F312" s="64" t="s">
        <v>2230</v>
      </c>
      <c r="G312" s="64">
        <v>0</v>
      </c>
      <c r="H312" s="64" t="s">
        <v>71</v>
      </c>
      <c r="I312" s="63" t="s">
        <v>64</v>
      </c>
      <c r="J312" s="65" t="s">
        <v>81</v>
      </c>
      <c r="K312" s="67" t="s">
        <v>2231</v>
      </c>
      <c r="L312" s="68">
        <v>17200000</v>
      </c>
      <c r="M312" s="63" t="s">
        <v>66</v>
      </c>
      <c r="N312" s="67" t="s">
        <v>2232</v>
      </c>
      <c r="O312" s="67">
        <v>22487230</v>
      </c>
      <c r="P312" s="64">
        <v>28</v>
      </c>
      <c r="Q312" s="71">
        <v>45670</v>
      </c>
      <c r="R312" s="67">
        <v>5573604000</v>
      </c>
      <c r="S312" s="71">
        <v>45693</v>
      </c>
      <c r="T312" s="68">
        <v>17200000</v>
      </c>
      <c r="U312" s="64" t="s">
        <v>65</v>
      </c>
      <c r="V312" s="68">
        <v>36724655</v>
      </c>
      <c r="W312" s="107" t="s">
        <v>2233</v>
      </c>
      <c r="X312" s="69">
        <v>45693</v>
      </c>
      <c r="Y312" s="69">
        <v>45693</v>
      </c>
      <c r="Z312" s="69" t="s">
        <v>73</v>
      </c>
      <c r="AA312" s="69">
        <v>45808</v>
      </c>
      <c r="AB312" s="92">
        <f t="shared" si="24"/>
        <v>115</v>
      </c>
      <c r="AC312" s="64">
        <v>0</v>
      </c>
      <c r="AD312" s="64">
        <v>0</v>
      </c>
      <c r="AE312" s="64">
        <v>0</v>
      </c>
      <c r="AF312" s="70" t="s">
        <v>73</v>
      </c>
      <c r="AG312" s="92">
        <f t="shared" si="25"/>
        <v>0</v>
      </c>
      <c r="AH312" s="64">
        <v>0</v>
      </c>
      <c r="AI312" s="68">
        <v>0</v>
      </c>
      <c r="AJ312" s="64" t="s">
        <v>73</v>
      </c>
      <c r="AK312" s="71" t="s">
        <v>73</v>
      </c>
      <c r="AL312" s="64">
        <v>0</v>
      </c>
      <c r="AM312" s="71" t="s">
        <v>73</v>
      </c>
      <c r="AN312" s="71" t="s">
        <v>73</v>
      </c>
      <c r="AO312" s="71" t="s">
        <v>73</v>
      </c>
      <c r="AP312" s="92">
        <f t="shared" si="26"/>
        <v>0</v>
      </c>
      <c r="AQ312" s="92">
        <f t="shared" si="27"/>
        <v>17200000</v>
      </c>
      <c r="AR312" s="64" t="s">
        <v>65</v>
      </c>
      <c r="AS312" s="68">
        <v>17200000</v>
      </c>
      <c r="AT312" s="64" t="s">
        <v>215</v>
      </c>
      <c r="AU312" s="68">
        <v>0</v>
      </c>
      <c r="AV312" s="72" t="s">
        <v>73</v>
      </c>
      <c r="AW312" s="171">
        <v>4300000</v>
      </c>
      <c r="AX312" s="74">
        <f t="shared" si="28"/>
        <v>12900000</v>
      </c>
      <c r="AY312" s="75">
        <f t="shared" si="29"/>
        <v>0.25</v>
      </c>
      <c r="AZ312" s="76">
        <v>0.25</v>
      </c>
      <c r="BA312" s="72" t="s">
        <v>73</v>
      </c>
      <c r="BB312" s="64" t="s">
        <v>1130</v>
      </c>
      <c r="BC312" s="67" t="s">
        <v>2234</v>
      </c>
      <c r="BD312" s="63" t="s">
        <v>65</v>
      </c>
      <c r="BE312" s="63" t="s">
        <v>65</v>
      </c>
    </row>
    <row r="313" spans="2:57" x14ac:dyDescent="0.25">
      <c r="B313" s="63">
        <v>2025</v>
      </c>
      <c r="C313" s="63">
        <v>891780111</v>
      </c>
      <c r="D313" s="63" t="s">
        <v>63</v>
      </c>
      <c r="E313" s="64" t="s">
        <v>2235</v>
      </c>
      <c r="F313" s="64" t="s">
        <v>2236</v>
      </c>
      <c r="G313" s="64">
        <v>0</v>
      </c>
      <c r="H313" s="64" t="s">
        <v>71</v>
      </c>
      <c r="I313" s="63" t="s">
        <v>64</v>
      </c>
      <c r="J313" s="65" t="s">
        <v>81</v>
      </c>
      <c r="K313" s="67" t="s">
        <v>2237</v>
      </c>
      <c r="L313" s="68">
        <v>12624000</v>
      </c>
      <c r="M313" s="63" t="s">
        <v>66</v>
      </c>
      <c r="N313" s="67" t="s">
        <v>2238</v>
      </c>
      <c r="O313" s="67">
        <v>1085180904</v>
      </c>
      <c r="P313" s="64">
        <v>28</v>
      </c>
      <c r="Q313" s="71">
        <v>45670</v>
      </c>
      <c r="R313" s="67">
        <v>5573604000</v>
      </c>
      <c r="S313" s="71">
        <v>45693</v>
      </c>
      <c r="T313" s="68">
        <v>12624000</v>
      </c>
      <c r="U313" s="64" t="s">
        <v>65</v>
      </c>
      <c r="V313" s="68">
        <v>72175281</v>
      </c>
      <c r="W313" s="107" t="s">
        <v>989</v>
      </c>
      <c r="X313" s="69">
        <v>45693</v>
      </c>
      <c r="Y313" s="69">
        <v>45693</v>
      </c>
      <c r="Z313" s="69" t="s">
        <v>73</v>
      </c>
      <c r="AA313" s="69">
        <v>45808</v>
      </c>
      <c r="AB313" s="92">
        <f t="shared" si="24"/>
        <v>115</v>
      </c>
      <c r="AC313" s="64">
        <v>0</v>
      </c>
      <c r="AD313" s="64">
        <v>0</v>
      </c>
      <c r="AE313" s="64">
        <v>0</v>
      </c>
      <c r="AF313" s="70" t="s">
        <v>73</v>
      </c>
      <c r="AG313" s="92">
        <f t="shared" si="25"/>
        <v>0</v>
      </c>
      <c r="AH313" s="64">
        <v>0</v>
      </c>
      <c r="AI313" s="68">
        <v>0</v>
      </c>
      <c r="AJ313" s="64" t="s">
        <v>73</v>
      </c>
      <c r="AK313" s="71" t="s">
        <v>73</v>
      </c>
      <c r="AL313" s="64">
        <v>0</v>
      </c>
      <c r="AM313" s="71" t="s">
        <v>73</v>
      </c>
      <c r="AN313" s="71" t="s">
        <v>73</v>
      </c>
      <c r="AO313" s="71" t="s">
        <v>73</v>
      </c>
      <c r="AP313" s="92">
        <f t="shared" si="26"/>
        <v>0</v>
      </c>
      <c r="AQ313" s="92">
        <f t="shared" si="27"/>
        <v>12624000</v>
      </c>
      <c r="AR313" s="64" t="s">
        <v>65</v>
      </c>
      <c r="AS313" s="68">
        <v>12624000</v>
      </c>
      <c r="AT313" s="64" t="s">
        <v>215</v>
      </c>
      <c r="AU313" s="68">
        <v>0</v>
      </c>
      <c r="AV313" s="72" t="s">
        <v>73</v>
      </c>
      <c r="AW313" s="171">
        <v>3156000</v>
      </c>
      <c r="AX313" s="74">
        <f t="shared" si="28"/>
        <v>9468000</v>
      </c>
      <c r="AY313" s="75">
        <f t="shared" si="29"/>
        <v>0.25</v>
      </c>
      <c r="AZ313" s="76">
        <v>0.25</v>
      </c>
      <c r="BA313" s="72" t="s">
        <v>73</v>
      </c>
      <c r="BB313" s="64" t="s">
        <v>1130</v>
      </c>
      <c r="BC313" s="67" t="s">
        <v>2239</v>
      </c>
      <c r="BD313" s="63" t="s">
        <v>65</v>
      </c>
      <c r="BE313" s="63" t="s">
        <v>65</v>
      </c>
    </row>
    <row r="314" spans="2:57" x14ac:dyDescent="0.25">
      <c r="B314" s="63">
        <v>2025</v>
      </c>
      <c r="C314" s="63">
        <v>891780111</v>
      </c>
      <c r="D314" s="63" t="s">
        <v>63</v>
      </c>
      <c r="E314" s="64" t="s">
        <v>2240</v>
      </c>
      <c r="F314" s="64" t="s">
        <v>2241</v>
      </c>
      <c r="G314" s="64">
        <v>0</v>
      </c>
      <c r="H314" s="64" t="s">
        <v>71</v>
      </c>
      <c r="I314" s="63" t="s">
        <v>64</v>
      </c>
      <c r="J314" s="65" t="s">
        <v>81</v>
      </c>
      <c r="K314" s="67" t="s">
        <v>2242</v>
      </c>
      <c r="L314" s="68">
        <v>9000000</v>
      </c>
      <c r="M314" s="63" t="s">
        <v>66</v>
      </c>
      <c r="N314" s="67" t="s">
        <v>2243</v>
      </c>
      <c r="O314" s="67">
        <v>1083004668</v>
      </c>
      <c r="P314" s="64">
        <v>27</v>
      </c>
      <c r="Q314" s="71">
        <v>45670</v>
      </c>
      <c r="R314" s="67">
        <v>2494141000</v>
      </c>
      <c r="S314" s="71">
        <v>45693</v>
      </c>
      <c r="T314" s="68">
        <v>9000000</v>
      </c>
      <c r="U314" s="64" t="s">
        <v>65</v>
      </c>
      <c r="V314" s="68">
        <v>1083554320</v>
      </c>
      <c r="W314" s="107" t="s">
        <v>1545</v>
      </c>
      <c r="X314" s="69">
        <v>45693</v>
      </c>
      <c r="Y314" s="69">
        <v>45693</v>
      </c>
      <c r="Z314" s="69" t="s">
        <v>73</v>
      </c>
      <c r="AA314" s="69">
        <v>45808</v>
      </c>
      <c r="AB314" s="92">
        <f t="shared" si="24"/>
        <v>115</v>
      </c>
      <c r="AC314" s="64">
        <v>0</v>
      </c>
      <c r="AD314" s="64">
        <v>0</v>
      </c>
      <c r="AE314" s="64">
        <v>0</v>
      </c>
      <c r="AF314" s="70" t="s">
        <v>73</v>
      </c>
      <c r="AG314" s="92">
        <f t="shared" si="25"/>
        <v>0</v>
      </c>
      <c r="AH314" s="64">
        <v>0</v>
      </c>
      <c r="AI314" s="68">
        <v>0</v>
      </c>
      <c r="AJ314" s="64" t="s">
        <v>73</v>
      </c>
      <c r="AK314" s="71" t="s">
        <v>73</v>
      </c>
      <c r="AL314" s="64">
        <v>0</v>
      </c>
      <c r="AM314" s="71" t="s">
        <v>73</v>
      </c>
      <c r="AN314" s="71" t="s">
        <v>73</v>
      </c>
      <c r="AO314" s="71" t="s">
        <v>73</v>
      </c>
      <c r="AP314" s="92">
        <f t="shared" si="26"/>
        <v>0</v>
      </c>
      <c r="AQ314" s="92">
        <f t="shared" si="27"/>
        <v>9000000</v>
      </c>
      <c r="AR314" s="64" t="s">
        <v>65</v>
      </c>
      <c r="AS314" s="68">
        <v>9000000</v>
      </c>
      <c r="AT314" s="64" t="s">
        <v>215</v>
      </c>
      <c r="AU314" s="68">
        <v>0</v>
      </c>
      <c r="AV314" s="72" t="s">
        <v>73</v>
      </c>
      <c r="AW314" s="171">
        <v>2250000</v>
      </c>
      <c r="AX314" s="74">
        <f t="shared" si="28"/>
        <v>6750000</v>
      </c>
      <c r="AY314" s="75">
        <f t="shared" si="29"/>
        <v>0.25</v>
      </c>
      <c r="AZ314" s="76">
        <v>0.25</v>
      </c>
      <c r="BA314" s="72" t="s">
        <v>73</v>
      </c>
      <c r="BB314" s="64" t="s">
        <v>1130</v>
      </c>
      <c r="BC314" s="67" t="s">
        <v>2244</v>
      </c>
      <c r="BD314" s="63" t="s">
        <v>65</v>
      </c>
      <c r="BE314" s="63" t="s">
        <v>65</v>
      </c>
    </row>
    <row r="315" spans="2:57" x14ac:dyDescent="0.25">
      <c r="B315" s="63">
        <v>2025</v>
      </c>
      <c r="C315" s="63">
        <v>891780111</v>
      </c>
      <c r="D315" s="63" t="s">
        <v>63</v>
      </c>
      <c r="E315" s="64" t="s">
        <v>2245</v>
      </c>
      <c r="F315" s="64" t="s">
        <v>2246</v>
      </c>
      <c r="G315" s="64">
        <v>0</v>
      </c>
      <c r="H315" s="64" t="s">
        <v>71</v>
      </c>
      <c r="I315" s="63" t="s">
        <v>64</v>
      </c>
      <c r="J315" s="65" t="s">
        <v>81</v>
      </c>
      <c r="K315" s="67" t="s">
        <v>2247</v>
      </c>
      <c r="L315" s="68">
        <v>11400000</v>
      </c>
      <c r="M315" s="63" t="s">
        <v>66</v>
      </c>
      <c r="N315" s="67" t="s">
        <v>2248</v>
      </c>
      <c r="O315" s="67">
        <v>1083015401</v>
      </c>
      <c r="P315" s="64">
        <v>28</v>
      </c>
      <c r="Q315" s="71">
        <v>45670</v>
      </c>
      <c r="R315" s="67">
        <v>5573604000</v>
      </c>
      <c r="S315" s="71">
        <v>45693</v>
      </c>
      <c r="T315" s="68">
        <v>11400000</v>
      </c>
      <c r="U315" s="64" t="s">
        <v>65</v>
      </c>
      <c r="V315" s="68">
        <v>84452087</v>
      </c>
      <c r="W315" s="107" t="s">
        <v>733</v>
      </c>
      <c r="X315" s="69">
        <v>45693</v>
      </c>
      <c r="Y315" s="69">
        <v>45693</v>
      </c>
      <c r="Z315" s="69" t="s">
        <v>73</v>
      </c>
      <c r="AA315" s="69">
        <v>45808</v>
      </c>
      <c r="AB315" s="92">
        <f t="shared" si="24"/>
        <v>115</v>
      </c>
      <c r="AC315" s="64">
        <v>0</v>
      </c>
      <c r="AD315" s="64">
        <v>0</v>
      </c>
      <c r="AE315" s="64">
        <v>0</v>
      </c>
      <c r="AF315" s="70" t="s">
        <v>73</v>
      </c>
      <c r="AG315" s="92">
        <f t="shared" si="25"/>
        <v>0</v>
      </c>
      <c r="AH315" s="64">
        <v>0</v>
      </c>
      <c r="AI315" s="68">
        <v>0</v>
      </c>
      <c r="AJ315" s="64" t="s">
        <v>73</v>
      </c>
      <c r="AK315" s="71" t="s">
        <v>73</v>
      </c>
      <c r="AL315" s="64">
        <v>0</v>
      </c>
      <c r="AM315" s="71" t="s">
        <v>73</v>
      </c>
      <c r="AN315" s="71" t="s">
        <v>73</v>
      </c>
      <c r="AO315" s="71" t="s">
        <v>73</v>
      </c>
      <c r="AP315" s="92">
        <f t="shared" si="26"/>
        <v>0</v>
      </c>
      <c r="AQ315" s="92">
        <f t="shared" si="27"/>
        <v>11400000</v>
      </c>
      <c r="AR315" s="64" t="s">
        <v>65</v>
      </c>
      <c r="AS315" s="68">
        <v>11400000</v>
      </c>
      <c r="AT315" s="64" t="s">
        <v>215</v>
      </c>
      <c r="AU315" s="68">
        <v>0</v>
      </c>
      <c r="AV315" s="72" t="s">
        <v>73</v>
      </c>
      <c r="AW315" s="171">
        <v>2850000</v>
      </c>
      <c r="AX315" s="74">
        <f t="shared" si="28"/>
        <v>8550000</v>
      </c>
      <c r="AY315" s="75">
        <f t="shared" si="29"/>
        <v>0.25</v>
      </c>
      <c r="AZ315" s="76">
        <v>0.25</v>
      </c>
      <c r="BA315" s="72" t="s">
        <v>73</v>
      </c>
      <c r="BB315" s="64" t="s">
        <v>1130</v>
      </c>
      <c r="BC315" s="67" t="s">
        <v>2249</v>
      </c>
      <c r="BD315" s="63" t="s">
        <v>65</v>
      </c>
      <c r="BE315" s="63" t="s">
        <v>65</v>
      </c>
    </row>
    <row r="316" spans="2:57" x14ac:dyDescent="0.25">
      <c r="B316" s="63">
        <v>2025</v>
      </c>
      <c r="C316" s="63">
        <v>891780111</v>
      </c>
      <c r="D316" s="63" t="s">
        <v>63</v>
      </c>
      <c r="E316" s="64" t="s">
        <v>2250</v>
      </c>
      <c r="F316" s="64" t="s">
        <v>2251</v>
      </c>
      <c r="G316" s="64">
        <v>0</v>
      </c>
      <c r="H316" s="64" t="s">
        <v>71</v>
      </c>
      <c r="I316" s="63" t="s">
        <v>64</v>
      </c>
      <c r="J316" s="65" t="s">
        <v>81</v>
      </c>
      <c r="K316" s="67" t="s">
        <v>2252</v>
      </c>
      <c r="L316" s="68">
        <v>9000000</v>
      </c>
      <c r="M316" s="63" t="s">
        <v>66</v>
      </c>
      <c r="N316" s="67" t="s">
        <v>2253</v>
      </c>
      <c r="O316" s="67">
        <v>85455874</v>
      </c>
      <c r="P316" s="64">
        <v>27</v>
      </c>
      <c r="Q316" s="71">
        <v>45670</v>
      </c>
      <c r="R316" s="67">
        <v>2494141000</v>
      </c>
      <c r="S316" s="71">
        <v>45693</v>
      </c>
      <c r="T316" s="68">
        <v>9000000</v>
      </c>
      <c r="U316" s="64" t="s">
        <v>65</v>
      </c>
      <c r="V316" s="68">
        <v>85459497</v>
      </c>
      <c r="W316" s="107" t="s">
        <v>771</v>
      </c>
      <c r="X316" s="69">
        <v>45693</v>
      </c>
      <c r="Y316" s="69">
        <v>45693</v>
      </c>
      <c r="Z316" s="69" t="s">
        <v>73</v>
      </c>
      <c r="AA316" s="69">
        <v>45808</v>
      </c>
      <c r="AB316" s="92">
        <f t="shared" si="24"/>
        <v>115</v>
      </c>
      <c r="AC316" s="64">
        <v>0</v>
      </c>
      <c r="AD316" s="64">
        <v>0</v>
      </c>
      <c r="AE316" s="64">
        <v>0</v>
      </c>
      <c r="AF316" s="70" t="s">
        <v>73</v>
      </c>
      <c r="AG316" s="92">
        <f t="shared" si="25"/>
        <v>0</v>
      </c>
      <c r="AH316" s="64">
        <v>0</v>
      </c>
      <c r="AI316" s="68">
        <v>0</v>
      </c>
      <c r="AJ316" s="64" t="s">
        <v>73</v>
      </c>
      <c r="AK316" s="71" t="s">
        <v>73</v>
      </c>
      <c r="AL316" s="64">
        <v>0</v>
      </c>
      <c r="AM316" s="71" t="s">
        <v>73</v>
      </c>
      <c r="AN316" s="71" t="s">
        <v>73</v>
      </c>
      <c r="AO316" s="71" t="s">
        <v>73</v>
      </c>
      <c r="AP316" s="92">
        <f t="shared" si="26"/>
        <v>0</v>
      </c>
      <c r="AQ316" s="92">
        <f t="shared" si="27"/>
        <v>9000000</v>
      </c>
      <c r="AR316" s="64" t="s">
        <v>65</v>
      </c>
      <c r="AS316" s="68">
        <v>9000000</v>
      </c>
      <c r="AT316" s="64" t="s">
        <v>215</v>
      </c>
      <c r="AU316" s="68">
        <v>0</v>
      </c>
      <c r="AV316" s="72" t="s">
        <v>73</v>
      </c>
      <c r="AW316" s="171">
        <v>2250000</v>
      </c>
      <c r="AX316" s="74">
        <f t="shared" si="28"/>
        <v>6750000</v>
      </c>
      <c r="AY316" s="75">
        <f t="shared" si="29"/>
        <v>0.25</v>
      </c>
      <c r="AZ316" s="76">
        <v>0.25</v>
      </c>
      <c r="BA316" s="72" t="s">
        <v>73</v>
      </c>
      <c r="BB316" s="64" t="s">
        <v>1130</v>
      </c>
      <c r="BC316" s="67" t="s">
        <v>2254</v>
      </c>
      <c r="BD316" s="63" t="s">
        <v>65</v>
      </c>
      <c r="BE316" s="63" t="s">
        <v>65</v>
      </c>
    </row>
    <row r="317" spans="2:57" x14ac:dyDescent="0.25">
      <c r="B317" s="63">
        <v>2025</v>
      </c>
      <c r="C317" s="63">
        <v>891780111</v>
      </c>
      <c r="D317" s="63" t="s">
        <v>63</v>
      </c>
      <c r="E317" s="64" t="s">
        <v>2255</v>
      </c>
      <c r="F317" s="64" t="s">
        <v>2256</v>
      </c>
      <c r="G317" s="64">
        <v>0</v>
      </c>
      <c r="H317" s="64" t="s">
        <v>71</v>
      </c>
      <c r="I317" s="63" t="s">
        <v>64</v>
      </c>
      <c r="J317" s="65" t="s">
        <v>81</v>
      </c>
      <c r="K317" s="67" t="s">
        <v>2257</v>
      </c>
      <c r="L317" s="68">
        <v>12624000</v>
      </c>
      <c r="M317" s="63" t="s">
        <v>66</v>
      </c>
      <c r="N317" s="67" t="s">
        <v>2258</v>
      </c>
      <c r="O317" s="67">
        <v>1082905227</v>
      </c>
      <c r="P317" s="64">
        <v>28</v>
      </c>
      <c r="Q317" s="71">
        <v>45670</v>
      </c>
      <c r="R317" s="67">
        <v>5573604000</v>
      </c>
      <c r="S317" s="71">
        <v>45693</v>
      </c>
      <c r="T317" s="68">
        <v>12624000</v>
      </c>
      <c r="U317" s="64" t="s">
        <v>65</v>
      </c>
      <c r="V317" s="68">
        <v>72175281</v>
      </c>
      <c r="W317" s="107" t="s">
        <v>989</v>
      </c>
      <c r="X317" s="69">
        <v>45693</v>
      </c>
      <c r="Y317" s="69">
        <v>45693</v>
      </c>
      <c r="Z317" s="69" t="s">
        <v>73</v>
      </c>
      <c r="AA317" s="69">
        <v>45808</v>
      </c>
      <c r="AB317" s="92">
        <f t="shared" si="24"/>
        <v>115</v>
      </c>
      <c r="AC317" s="64">
        <v>0</v>
      </c>
      <c r="AD317" s="64">
        <v>0</v>
      </c>
      <c r="AE317" s="64">
        <v>0</v>
      </c>
      <c r="AF317" s="70" t="s">
        <v>73</v>
      </c>
      <c r="AG317" s="92">
        <f t="shared" si="25"/>
        <v>0</v>
      </c>
      <c r="AH317" s="64">
        <v>0</v>
      </c>
      <c r="AI317" s="68">
        <v>0</v>
      </c>
      <c r="AJ317" s="64" t="s">
        <v>73</v>
      </c>
      <c r="AK317" s="71" t="s">
        <v>73</v>
      </c>
      <c r="AL317" s="64">
        <v>0</v>
      </c>
      <c r="AM317" s="71" t="s">
        <v>73</v>
      </c>
      <c r="AN317" s="71" t="s">
        <v>73</v>
      </c>
      <c r="AO317" s="71" t="s">
        <v>73</v>
      </c>
      <c r="AP317" s="92">
        <f t="shared" si="26"/>
        <v>0</v>
      </c>
      <c r="AQ317" s="92">
        <f t="shared" si="27"/>
        <v>12624000</v>
      </c>
      <c r="AR317" s="64" t="s">
        <v>65</v>
      </c>
      <c r="AS317" s="68">
        <v>12624000</v>
      </c>
      <c r="AT317" s="64" t="s">
        <v>215</v>
      </c>
      <c r="AU317" s="68">
        <v>0</v>
      </c>
      <c r="AV317" s="72" t="s">
        <v>73</v>
      </c>
      <c r="AW317" s="171">
        <v>3156000</v>
      </c>
      <c r="AX317" s="74">
        <f t="shared" si="28"/>
        <v>9468000</v>
      </c>
      <c r="AY317" s="75">
        <f t="shared" si="29"/>
        <v>0.25</v>
      </c>
      <c r="AZ317" s="76">
        <v>0.25</v>
      </c>
      <c r="BA317" s="72" t="s">
        <v>73</v>
      </c>
      <c r="BB317" s="64" t="s">
        <v>1130</v>
      </c>
      <c r="BC317" s="67" t="s">
        <v>2259</v>
      </c>
      <c r="BD317" s="63" t="s">
        <v>65</v>
      </c>
      <c r="BE317" s="63" t="s">
        <v>65</v>
      </c>
    </row>
    <row r="318" spans="2:57" x14ac:dyDescent="0.25">
      <c r="B318" s="63">
        <v>2025</v>
      </c>
      <c r="C318" s="63">
        <v>891780111</v>
      </c>
      <c r="D318" s="63" t="s">
        <v>63</v>
      </c>
      <c r="E318" s="64" t="s">
        <v>2260</v>
      </c>
      <c r="F318" s="64" t="s">
        <v>2261</v>
      </c>
      <c r="G318" s="64">
        <v>0</v>
      </c>
      <c r="H318" s="64" t="s">
        <v>71</v>
      </c>
      <c r="I318" s="63" t="s">
        <v>64</v>
      </c>
      <c r="J318" s="65" t="s">
        <v>81</v>
      </c>
      <c r="K318" s="67" t="s">
        <v>2262</v>
      </c>
      <c r="L318" s="68">
        <v>12624000</v>
      </c>
      <c r="M318" s="63" t="s">
        <v>66</v>
      </c>
      <c r="N318" s="67" t="s">
        <v>2263</v>
      </c>
      <c r="O318" s="67">
        <v>1083023103</v>
      </c>
      <c r="P318" s="64">
        <v>28</v>
      </c>
      <c r="Q318" s="71">
        <v>45670</v>
      </c>
      <c r="R318" s="67">
        <v>5573604000</v>
      </c>
      <c r="S318" s="71">
        <v>45693</v>
      </c>
      <c r="T318" s="68">
        <v>12624000</v>
      </c>
      <c r="U318" s="64" t="s">
        <v>65</v>
      </c>
      <c r="V318" s="68">
        <v>36665858</v>
      </c>
      <c r="W318" s="107" t="s">
        <v>1457</v>
      </c>
      <c r="X318" s="69">
        <v>45693</v>
      </c>
      <c r="Y318" s="69">
        <v>45693</v>
      </c>
      <c r="Z318" s="69" t="s">
        <v>73</v>
      </c>
      <c r="AA318" s="69">
        <v>45808</v>
      </c>
      <c r="AB318" s="92">
        <f t="shared" si="24"/>
        <v>115</v>
      </c>
      <c r="AC318" s="64">
        <v>0</v>
      </c>
      <c r="AD318" s="64">
        <v>0</v>
      </c>
      <c r="AE318" s="64">
        <v>0</v>
      </c>
      <c r="AF318" s="70" t="s">
        <v>73</v>
      </c>
      <c r="AG318" s="92">
        <f t="shared" si="25"/>
        <v>0</v>
      </c>
      <c r="AH318" s="64">
        <v>0</v>
      </c>
      <c r="AI318" s="68">
        <v>0</v>
      </c>
      <c r="AJ318" s="64" t="s">
        <v>73</v>
      </c>
      <c r="AK318" s="71" t="s">
        <v>73</v>
      </c>
      <c r="AL318" s="64">
        <v>0</v>
      </c>
      <c r="AM318" s="71" t="s">
        <v>73</v>
      </c>
      <c r="AN318" s="71" t="s">
        <v>73</v>
      </c>
      <c r="AO318" s="71" t="s">
        <v>73</v>
      </c>
      <c r="AP318" s="92">
        <f t="shared" si="26"/>
        <v>0</v>
      </c>
      <c r="AQ318" s="92">
        <f t="shared" si="27"/>
        <v>12624000</v>
      </c>
      <c r="AR318" s="64" t="s">
        <v>65</v>
      </c>
      <c r="AS318" s="68">
        <v>12624000</v>
      </c>
      <c r="AT318" s="64" t="s">
        <v>215</v>
      </c>
      <c r="AU318" s="68">
        <v>0</v>
      </c>
      <c r="AV318" s="72" t="s">
        <v>73</v>
      </c>
      <c r="AW318" s="171">
        <v>3156000</v>
      </c>
      <c r="AX318" s="74">
        <f t="shared" si="28"/>
        <v>9468000</v>
      </c>
      <c r="AY318" s="75">
        <f t="shared" si="29"/>
        <v>0.25</v>
      </c>
      <c r="AZ318" s="76">
        <v>0.25</v>
      </c>
      <c r="BA318" s="72" t="s">
        <v>73</v>
      </c>
      <c r="BB318" s="64" t="s">
        <v>1130</v>
      </c>
      <c r="BC318" s="67" t="s">
        <v>2264</v>
      </c>
      <c r="BD318" s="63" t="s">
        <v>65</v>
      </c>
      <c r="BE318" s="63" t="s">
        <v>65</v>
      </c>
    </row>
    <row r="319" spans="2:57" x14ac:dyDescent="0.25">
      <c r="B319" s="63">
        <v>2025</v>
      </c>
      <c r="C319" s="63">
        <v>891780111</v>
      </c>
      <c r="D319" s="63" t="s">
        <v>63</v>
      </c>
      <c r="E319" s="64" t="s">
        <v>2265</v>
      </c>
      <c r="F319" s="64" t="s">
        <v>2266</v>
      </c>
      <c r="G319" s="64">
        <v>0</v>
      </c>
      <c r="H319" s="64" t="s">
        <v>71</v>
      </c>
      <c r="I319" s="63" t="s">
        <v>64</v>
      </c>
      <c r="J319" s="65" t="s">
        <v>81</v>
      </c>
      <c r="K319" s="67" t="s">
        <v>2267</v>
      </c>
      <c r="L319" s="68">
        <v>13888000</v>
      </c>
      <c r="M319" s="63" t="s">
        <v>66</v>
      </c>
      <c r="N319" s="67" t="s">
        <v>2268</v>
      </c>
      <c r="O319" s="67">
        <v>1082925821</v>
      </c>
      <c r="P319" s="64">
        <v>28</v>
      </c>
      <c r="Q319" s="71">
        <v>45670</v>
      </c>
      <c r="R319" s="67">
        <v>5573604000</v>
      </c>
      <c r="S319" s="71">
        <v>45693</v>
      </c>
      <c r="T319" s="68">
        <v>13888000</v>
      </c>
      <c r="U319" s="64" t="s">
        <v>65</v>
      </c>
      <c r="V319" s="68">
        <v>72175281</v>
      </c>
      <c r="W319" s="107" t="s">
        <v>989</v>
      </c>
      <c r="X319" s="69">
        <v>45693</v>
      </c>
      <c r="Y319" s="69">
        <v>45693</v>
      </c>
      <c r="Z319" s="69" t="s">
        <v>73</v>
      </c>
      <c r="AA319" s="69">
        <v>45808</v>
      </c>
      <c r="AB319" s="92">
        <f t="shared" si="24"/>
        <v>115</v>
      </c>
      <c r="AC319" s="64">
        <v>0</v>
      </c>
      <c r="AD319" s="64">
        <v>0</v>
      </c>
      <c r="AE319" s="64">
        <v>0</v>
      </c>
      <c r="AF319" s="70" t="s">
        <v>73</v>
      </c>
      <c r="AG319" s="92">
        <f t="shared" si="25"/>
        <v>0</v>
      </c>
      <c r="AH319" s="64">
        <v>0</v>
      </c>
      <c r="AI319" s="68">
        <v>0</v>
      </c>
      <c r="AJ319" s="64" t="s">
        <v>73</v>
      </c>
      <c r="AK319" s="71" t="s">
        <v>73</v>
      </c>
      <c r="AL319" s="64">
        <v>0</v>
      </c>
      <c r="AM319" s="71" t="s">
        <v>73</v>
      </c>
      <c r="AN319" s="71" t="s">
        <v>73</v>
      </c>
      <c r="AO319" s="71" t="s">
        <v>73</v>
      </c>
      <c r="AP319" s="92">
        <f t="shared" si="26"/>
        <v>0</v>
      </c>
      <c r="AQ319" s="92">
        <f t="shared" si="27"/>
        <v>13888000</v>
      </c>
      <c r="AR319" s="64" t="s">
        <v>65</v>
      </c>
      <c r="AS319" s="68">
        <v>13888000</v>
      </c>
      <c r="AT319" s="64" t="s">
        <v>215</v>
      </c>
      <c r="AU319" s="68">
        <v>0</v>
      </c>
      <c r="AV319" s="72" t="s">
        <v>73</v>
      </c>
      <c r="AW319" s="171">
        <v>3472000</v>
      </c>
      <c r="AX319" s="74">
        <f t="shared" si="28"/>
        <v>10416000</v>
      </c>
      <c r="AY319" s="75">
        <f t="shared" si="29"/>
        <v>0.25</v>
      </c>
      <c r="AZ319" s="76">
        <v>0.25</v>
      </c>
      <c r="BA319" s="72" t="s">
        <v>73</v>
      </c>
      <c r="BB319" s="64" t="s">
        <v>1130</v>
      </c>
      <c r="BC319" s="67" t="s">
        <v>2269</v>
      </c>
      <c r="BD319" s="63" t="s">
        <v>65</v>
      </c>
      <c r="BE319" s="63" t="s">
        <v>65</v>
      </c>
    </row>
    <row r="320" spans="2:57" x14ac:dyDescent="0.25">
      <c r="B320" s="63">
        <v>2025</v>
      </c>
      <c r="C320" s="63">
        <v>891780111</v>
      </c>
      <c r="D320" s="63" t="s">
        <v>63</v>
      </c>
      <c r="E320" s="64" t="s">
        <v>2270</v>
      </c>
      <c r="F320" s="64" t="s">
        <v>2271</v>
      </c>
      <c r="G320" s="64">
        <v>0</v>
      </c>
      <c r="H320" s="64" t="s">
        <v>71</v>
      </c>
      <c r="I320" s="63" t="s">
        <v>64</v>
      </c>
      <c r="J320" s="65" t="s">
        <v>81</v>
      </c>
      <c r="K320" s="67" t="s">
        <v>2272</v>
      </c>
      <c r="L320" s="68">
        <v>12624000</v>
      </c>
      <c r="M320" s="63" t="s">
        <v>66</v>
      </c>
      <c r="N320" s="67" t="s">
        <v>2273</v>
      </c>
      <c r="O320" s="67">
        <v>1082997911</v>
      </c>
      <c r="P320" s="64">
        <v>28</v>
      </c>
      <c r="Q320" s="71">
        <v>45670</v>
      </c>
      <c r="R320" s="67">
        <v>5573604000</v>
      </c>
      <c r="S320" s="71">
        <v>45693</v>
      </c>
      <c r="T320" s="68">
        <v>12624000</v>
      </c>
      <c r="U320" s="64" t="s">
        <v>65</v>
      </c>
      <c r="V320" s="68">
        <v>72175281</v>
      </c>
      <c r="W320" s="107" t="s">
        <v>989</v>
      </c>
      <c r="X320" s="69">
        <v>45693</v>
      </c>
      <c r="Y320" s="69">
        <v>45693</v>
      </c>
      <c r="Z320" s="69" t="s">
        <v>73</v>
      </c>
      <c r="AA320" s="69">
        <v>45808</v>
      </c>
      <c r="AB320" s="92">
        <f t="shared" si="24"/>
        <v>115</v>
      </c>
      <c r="AC320" s="64">
        <v>0</v>
      </c>
      <c r="AD320" s="64">
        <v>0</v>
      </c>
      <c r="AE320" s="64">
        <v>0</v>
      </c>
      <c r="AF320" s="70" t="s">
        <v>73</v>
      </c>
      <c r="AG320" s="92">
        <f t="shared" si="25"/>
        <v>0</v>
      </c>
      <c r="AH320" s="64">
        <v>0</v>
      </c>
      <c r="AI320" s="68">
        <v>0</v>
      </c>
      <c r="AJ320" s="64" t="s">
        <v>73</v>
      </c>
      <c r="AK320" s="71" t="s">
        <v>73</v>
      </c>
      <c r="AL320" s="64">
        <v>0</v>
      </c>
      <c r="AM320" s="71" t="s">
        <v>73</v>
      </c>
      <c r="AN320" s="71" t="s">
        <v>73</v>
      </c>
      <c r="AO320" s="71" t="s">
        <v>73</v>
      </c>
      <c r="AP320" s="92">
        <f t="shared" si="26"/>
        <v>0</v>
      </c>
      <c r="AQ320" s="92">
        <f t="shared" si="27"/>
        <v>12624000</v>
      </c>
      <c r="AR320" s="64" t="s">
        <v>65</v>
      </c>
      <c r="AS320" s="68">
        <v>12624000</v>
      </c>
      <c r="AT320" s="64" t="s">
        <v>215</v>
      </c>
      <c r="AU320" s="68">
        <v>0</v>
      </c>
      <c r="AV320" s="72" t="s">
        <v>73</v>
      </c>
      <c r="AW320" s="171">
        <v>3156000</v>
      </c>
      <c r="AX320" s="74">
        <f t="shared" si="28"/>
        <v>9468000</v>
      </c>
      <c r="AY320" s="75">
        <f t="shared" si="29"/>
        <v>0.25</v>
      </c>
      <c r="AZ320" s="76">
        <v>0.25</v>
      </c>
      <c r="BA320" s="72" t="s">
        <v>73</v>
      </c>
      <c r="BB320" s="64" t="s">
        <v>1130</v>
      </c>
      <c r="BC320" s="67" t="s">
        <v>2274</v>
      </c>
      <c r="BD320" s="63" t="s">
        <v>65</v>
      </c>
      <c r="BE320" s="63" t="s">
        <v>65</v>
      </c>
    </row>
    <row r="321" spans="2:57" x14ac:dyDescent="0.25">
      <c r="B321" s="63">
        <v>2025</v>
      </c>
      <c r="C321" s="63">
        <v>891780111</v>
      </c>
      <c r="D321" s="63" t="s">
        <v>63</v>
      </c>
      <c r="E321" s="64" t="s">
        <v>2275</v>
      </c>
      <c r="F321" s="64" t="s">
        <v>2276</v>
      </c>
      <c r="G321" s="64">
        <v>0</v>
      </c>
      <c r="H321" s="64" t="s">
        <v>71</v>
      </c>
      <c r="I321" s="63" t="s">
        <v>64</v>
      </c>
      <c r="J321" s="65" t="s">
        <v>81</v>
      </c>
      <c r="K321" s="67" t="s">
        <v>2277</v>
      </c>
      <c r="L321" s="68">
        <v>11400000</v>
      </c>
      <c r="M321" s="63" t="s">
        <v>66</v>
      </c>
      <c r="N321" s="67" t="s">
        <v>2278</v>
      </c>
      <c r="O321" s="67">
        <v>1083042613</v>
      </c>
      <c r="P321" s="64">
        <v>28</v>
      </c>
      <c r="Q321" s="71">
        <v>45670</v>
      </c>
      <c r="R321" s="67">
        <v>5573604000</v>
      </c>
      <c r="S321" s="71">
        <v>45693</v>
      </c>
      <c r="T321" s="68">
        <v>11400000</v>
      </c>
      <c r="U321" s="64" t="s">
        <v>65</v>
      </c>
      <c r="V321" s="68">
        <v>84452087</v>
      </c>
      <c r="W321" s="107" t="s">
        <v>733</v>
      </c>
      <c r="X321" s="69">
        <v>45693</v>
      </c>
      <c r="Y321" s="69">
        <v>45693</v>
      </c>
      <c r="Z321" s="69" t="s">
        <v>73</v>
      </c>
      <c r="AA321" s="69">
        <v>45808</v>
      </c>
      <c r="AB321" s="92">
        <f t="shared" si="24"/>
        <v>115</v>
      </c>
      <c r="AC321" s="64">
        <v>0</v>
      </c>
      <c r="AD321" s="64">
        <v>0</v>
      </c>
      <c r="AE321" s="64">
        <v>0</v>
      </c>
      <c r="AF321" s="70" t="s">
        <v>73</v>
      </c>
      <c r="AG321" s="92">
        <f t="shared" si="25"/>
        <v>0</v>
      </c>
      <c r="AH321" s="64">
        <v>0</v>
      </c>
      <c r="AI321" s="68">
        <v>0</v>
      </c>
      <c r="AJ321" s="64" t="s">
        <v>73</v>
      </c>
      <c r="AK321" s="71" t="s">
        <v>73</v>
      </c>
      <c r="AL321" s="64">
        <v>0</v>
      </c>
      <c r="AM321" s="71" t="s">
        <v>73</v>
      </c>
      <c r="AN321" s="71" t="s">
        <v>73</v>
      </c>
      <c r="AO321" s="71" t="s">
        <v>73</v>
      </c>
      <c r="AP321" s="92">
        <f t="shared" si="26"/>
        <v>0</v>
      </c>
      <c r="AQ321" s="92">
        <f t="shared" si="27"/>
        <v>11400000</v>
      </c>
      <c r="AR321" s="64" t="s">
        <v>65</v>
      </c>
      <c r="AS321" s="68">
        <v>11400000</v>
      </c>
      <c r="AT321" s="64" t="s">
        <v>215</v>
      </c>
      <c r="AU321" s="68">
        <v>0</v>
      </c>
      <c r="AV321" s="72" t="s">
        <v>73</v>
      </c>
      <c r="AW321" s="171">
        <v>2850000</v>
      </c>
      <c r="AX321" s="74">
        <f t="shared" si="28"/>
        <v>8550000</v>
      </c>
      <c r="AY321" s="75">
        <f t="shared" si="29"/>
        <v>0.25</v>
      </c>
      <c r="AZ321" s="76">
        <v>0.25</v>
      </c>
      <c r="BA321" s="72" t="s">
        <v>73</v>
      </c>
      <c r="BB321" s="64" t="s">
        <v>1130</v>
      </c>
      <c r="BC321" s="67" t="s">
        <v>2279</v>
      </c>
      <c r="BD321" s="63" t="s">
        <v>65</v>
      </c>
      <c r="BE321" s="63" t="s">
        <v>65</v>
      </c>
    </row>
    <row r="322" spans="2:57" x14ac:dyDescent="0.25">
      <c r="B322" s="63">
        <v>2025</v>
      </c>
      <c r="C322" s="63">
        <v>891780111</v>
      </c>
      <c r="D322" s="63" t="s">
        <v>63</v>
      </c>
      <c r="E322" s="64" t="s">
        <v>2280</v>
      </c>
      <c r="F322" s="64" t="s">
        <v>2281</v>
      </c>
      <c r="G322" s="64">
        <v>0</v>
      </c>
      <c r="H322" s="64" t="s">
        <v>71</v>
      </c>
      <c r="I322" s="63" t="s">
        <v>64</v>
      </c>
      <c r="J322" s="65" t="s">
        <v>81</v>
      </c>
      <c r="K322" s="67" t="s">
        <v>2282</v>
      </c>
      <c r="L322" s="68">
        <v>15148000</v>
      </c>
      <c r="M322" s="63" t="s">
        <v>66</v>
      </c>
      <c r="N322" s="67" t="s">
        <v>2283</v>
      </c>
      <c r="O322" s="67">
        <v>1083027929</v>
      </c>
      <c r="P322" s="64">
        <v>28</v>
      </c>
      <c r="Q322" s="71">
        <v>45670</v>
      </c>
      <c r="R322" s="67">
        <v>5573604000</v>
      </c>
      <c r="S322" s="71">
        <v>45693</v>
      </c>
      <c r="T322" s="68">
        <v>15148000</v>
      </c>
      <c r="U322" s="64" t="s">
        <v>65</v>
      </c>
      <c r="V322" s="68">
        <v>45691169</v>
      </c>
      <c r="W322" s="107" t="s">
        <v>1284</v>
      </c>
      <c r="X322" s="69">
        <v>45693</v>
      </c>
      <c r="Y322" s="69">
        <v>45693</v>
      </c>
      <c r="Z322" s="69" t="s">
        <v>73</v>
      </c>
      <c r="AA322" s="69">
        <v>45808</v>
      </c>
      <c r="AB322" s="92">
        <f t="shared" si="24"/>
        <v>115</v>
      </c>
      <c r="AC322" s="64">
        <v>0</v>
      </c>
      <c r="AD322" s="64">
        <v>0</v>
      </c>
      <c r="AE322" s="64">
        <v>0</v>
      </c>
      <c r="AF322" s="70" t="s">
        <v>73</v>
      </c>
      <c r="AG322" s="92">
        <f t="shared" si="25"/>
        <v>0</v>
      </c>
      <c r="AH322" s="64">
        <v>0</v>
      </c>
      <c r="AI322" s="68">
        <v>0</v>
      </c>
      <c r="AJ322" s="64" t="s">
        <v>73</v>
      </c>
      <c r="AK322" s="71" t="s">
        <v>73</v>
      </c>
      <c r="AL322" s="64">
        <v>0</v>
      </c>
      <c r="AM322" s="71" t="s">
        <v>73</v>
      </c>
      <c r="AN322" s="71" t="s">
        <v>73</v>
      </c>
      <c r="AO322" s="71" t="s">
        <v>73</v>
      </c>
      <c r="AP322" s="92">
        <f t="shared" si="26"/>
        <v>0</v>
      </c>
      <c r="AQ322" s="92">
        <f t="shared" si="27"/>
        <v>15148000</v>
      </c>
      <c r="AR322" s="64" t="s">
        <v>65</v>
      </c>
      <c r="AS322" s="68">
        <v>15148000</v>
      </c>
      <c r="AT322" s="64" t="s">
        <v>215</v>
      </c>
      <c r="AU322" s="68">
        <v>0</v>
      </c>
      <c r="AV322" s="72" t="s">
        <v>73</v>
      </c>
      <c r="AW322" s="171">
        <v>3787000</v>
      </c>
      <c r="AX322" s="74">
        <f t="shared" si="28"/>
        <v>11361000</v>
      </c>
      <c r="AY322" s="75">
        <f t="shared" si="29"/>
        <v>0.25</v>
      </c>
      <c r="AZ322" s="76">
        <v>0.25</v>
      </c>
      <c r="BA322" s="72" t="s">
        <v>73</v>
      </c>
      <c r="BB322" s="64" t="s">
        <v>1130</v>
      </c>
      <c r="BC322" s="67" t="s">
        <v>2284</v>
      </c>
      <c r="BD322" s="63" t="s">
        <v>65</v>
      </c>
      <c r="BE322" s="63" t="s">
        <v>65</v>
      </c>
    </row>
    <row r="323" spans="2:57" x14ac:dyDescent="0.25">
      <c r="B323" s="63">
        <v>2025</v>
      </c>
      <c r="C323" s="63">
        <v>891780111</v>
      </c>
      <c r="D323" s="63" t="s">
        <v>63</v>
      </c>
      <c r="E323" s="64" t="s">
        <v>2285</v>
      </c>
      <c r="F323" s="64" t="s">
        <v>2286</v>
      </c>
      <c r="G323" s="64">
        <v>0</v>
      </c>
      <c r="H323" s="64" t="s">
        <v>71</v>
      </c>
      <c r="I323" s="63" t="s">
        <v>64</v>
      </c>
      <c r="J323" s="65" t="s">
        <v>81</v>
      </c>
      <c r="K323" s="67" t="s">
        <v>2287</v>
      </c>
      <c r="L323" s="68">
        <v>13888000</v>
      </c>
      <c r="M323" s="63" t="s">
        <v>66</v>
      </c>
      <c r="N323" s="67" t="s">
        <v>2288</v>
      </c>
      <c r="O323" s="67">
        <v>1082985398</v>
      </c>
      <c r="P323" s="64">
        <v>28</v>
      </c>
      <c r="Q323" s="71">
        <v>45670</v>
      </c>
      <c r="R323" s="67">
        <v>5573604000</v>
      </c>
      <c r="S323" s="71">
        <v>45693</v>
      </c>
      <c r="T323" s="68">
        <v>13888000</v>
      </c>
      <c r="U323" s="64" t="s">
        <v>65</v>
      </c>
      <c r="V323" s="68">
        <v>72175281</v>
      </c>
      <c r="W323" s="107" t="s">
        <v>989</v>
      </c>
      <c r="X323" s="69">
        <v>45693</v>
      </c>
      <c r="Y323" s="69">
        <v>45693</v>
      </c>
      <c r="Z323" s="69" t="s">
        <v>73</v>
      </c>
      <c r="AA323" s="69">
        <v>45808</v>
      </c>
      <c r="AB323" s="92">
        <f t="shared" si="24"/>
        <v>115</v>
      </c>
      <c r="AC323" s="64">
        <v>0</v>
      </c>
      <c r="AD323" s="64">
        <v>0</v>
      </c>
      <c r="AE323" s="64">
        <v>0</v>
      </c>
      <c r="AF323" s="70" t="s">
        <v>73</v>
      </c>
      <c r="AG323" s="92">
        <f t="shared" si="25"/>
        <v>0</v>
      </c>
      <c r="AH323" s="64">
        <v>0</v>
      </c>
      <c r="AI323" s="68">
        <v>0</v>
      </c>
      <c r="AJ323" s="64" t="s">
        <v>73</v>
      </c>
      <c r="AK323" s="71" t="s">
        <v>73</v>
      </c>
      <c r="AL323" s="64">
        <v>0</v>
      </c>
      <c r="AM323" s="71" t="s">
        <v>73</v>
      </c>
      <c r="AN323" s="71" t="s">
        <v>73</v>
      </c>
      <c r="AO323" s="71" t="s">
        <v>73</v>
      </c>
      <c r="AP323" s="92">
        <f t="shared" si="26"/>
        <v>0</v>
      </c>
      <c r="AQ323" s="92">
        <f t="shared" si="27"/>
        <v>13888000</v>
      </c>
      <c r="AR323" s="64" t="s">
        <v>65</v>
      </c>
      <c r="AS323" s="68">
        <v>13888000</v>
      </c>
      <c r="AT323" s="64" t="s">
        <v>215</v>
      </c>
      <c r="AU323" s="68">
        <v>0</v>
      </c>
      <c r="AV323" s="72" t="s">
        <v>73</v>
      </c>
      <c r="AW323" s="171">
        <v>3472000</v>
      </c>
      <c r="AX323" s="74">
        <f t="shared" si="28"/>
        <v>10416000</v>
      </c>
      <c r="AY323" s="75">
        <f t="shared" si="29"/>
        <v>0.25</v>
      </c>
      <c r="AZ323" s="76">
        <v>0.25</v>
      </c>
      <c r="BA323" s="72" t="s">
        <v>73</v>
      </c>
      <c r="BB323" s="64" t="s">
        <v>1130</v>
      </c>
      <c r="BC323" s="67" t="s">
        <v>2289</v>
      </c>
      <c r="BD323" s="63" t="s">
        <v>65</v>
      </c>
      <c r="BE323" s="63" t="s">
        <v>65</v>
      </c>
    </row>
    <row r="324" spans="2:57" x14ac:dyDescent="0.25">
      <c r="B324" s="63">
        <v>2025</v>
      </c>
      <c r="C324" s="63">
        <v>891780111</v>
      </c>
      <c r="D324" s="63" t="s">
        <v>63</v>
      </c>
      <c r="E324" s="64" t="s">
        <v>2290</v>
      </c>
      <c r="F324" s="64" t="s">
        <v>2291</v>
      </c>
      <c r="G324" s="64">
        <v>0</v>
      </c>
      <c r="H324" s="64" t="s">
        <v>71</v>
      </c>
      <c r="I324" s="63" t="s">
        <v>64</v>
      </c>
      <c r="J324" s="65" t="s">
        <v>81</v>
      </c>
      <c r="K324" s="67" t="s">
        <v>2252</v>
      </c>
      <c r="L324" s="68">
        <v>9000000</v>
      </c>
      <c r="M324" s="63" t="s">
        <v>66</v>
      </c>
      <c r="N324" s="67" t="s">
        <v>2292</v>
      </c>
      <c r="O324" s="67">
        <v>12550715</v>
      </c>
      <c r="P324" s="64">
        <v>27</v>
      </c>
      <c r="Q324" s="71">
        <v>45670</v>
      </c>
      <c r="R324" s="67">
        <v>2494141000</v>
      </c>
      <c r="S324" s="71">
        <v>45693</v>
      </c>
      <c r="T324" s="68">
        <v>9000000</v>
      </c>
      <c r="U324" s="64" t="s">
        <v>65</v>
      </c>
      <c r="V324" s="68">
        <v>85459497</v>
      </c>
      <c r="W324" s="107" t="s">
        <v>771</v>
      </c>
      <c r="X324" s="69">
        <v>45693</v>
      </c>
      <c r="Y324" s="69">
        <v>45693</v>
      </c>
      <c r="Z324" s="69" t="s">
        <v>73</v>
      </c>
      <c r="AA324" s="69">
        <v>45808</v>
      </c>
      <c r="AB324" s="92">
        <f t="shared" si="24"/>
        <v>115</v>
      </c>
      <c r="AC324" s="64">
        <v>0</v>
      </c>
      <c r="AD324" s="64">
        <v>0</v>
      </c>
      <c r="AE324" s="64">
        <v>0</v>
      </c>
      <c r="AF324" s="70" t="s">
        <v>73</v>
      </c>
      <c r="AG324" s="92">
        <f t="shared" si="25"/>
        <v>0</v>
      </c>
      <c r="AH324" s="64">
        <v>0</v>
      </c>
      <c r="AI324" s="68">
        <v>0</v>
      </c>
      <c r="AJ324" s="64" t="s">
        <v>73</v>
      </c>
      <c r="AK324" s="71" t="s">
        <v>73</v>
      </c>
      <c r="AL324" s="64">
        <v>0</v>
      </c>
      <c r="AM324" s="71" t="s">
        <v>73</v>
      </c>
      <c r="AN324" s="71" t="s">
        <v>73</v>
      </c>
      <c r="AO324" s="71" t="s">
        <v>73</v>
      </c>
      <c r="AP324" s="92">
        <f t="shared" si="26"/>
        <v>0</v>
      </c>
      <c r="AQ324" s="92">
        <f t="shared" si="27"/>
        <v>9000000</v>
      </c>
      <c r="AR324" s="64" t="s">
        <v>65</v>
      </c>
      <c r="AS324" s="68">
        <v>9000000</v>
      </c>
      <c r="AT324" s="64" t="s">
        <v>215</v>
      </c>
      <c r="AU324" s="68">
        <v>0</v>
      </c>
      <c r="AV324" s="72" t="s">
        <v>73</v>
      </c>
      <c r="AW324" s="171">
        <v>2250000</v>
      </c>
      <c r="AX324" s="74">
        <f t="shared" si="28"/>
        <v>6750000</v>
      </c>
      <c r="AY324" s="75">
        <f t="shared" si="29"/>
        <v>0.25</v>
      </c>
      <c r="AZ324" s="76">
        <v>0.25</v>
      </c>
      <c r="BA324" s="72" t="s">
        <v>73</v>
      </c>
      <c r="BB324" s="64" t="s">
        <v>1130</v>
      </c>
      <c r="BC324" s="67" t="s">
        <v>2293</v>
      </c>
      <c r="BD324" s="63" t="s">
        <v>65</v>
      </c>
      <c r="BE324" s="63" t="s">
        <v>65</v>
      </c>
    </row>
    <row r="325" spans="2:57" x14ac:dyDescent="0.25">
      <c r="B325" s="63">
        <v>2025</v>
      </c>
      <c r="C325" s="63">
        <v>891780111</v>
      </c>
      <c r="D325" s="63" t="s">
        <v>63</v>
      </c>
      <c r="E325" s="64" t="s">
        <v>2294</v>
      </c>
      <c r="F325" s="64" t="s">
        <v>2295</v>
      </c>
      <c r="G325" s="64">
        <v>0</v>
      </c>
      <c r="H325" s="64" t="s">
        <v>71</v>
      </c>
      <c r="I325" s="63" t="s">
        <v>64</v>
      </c>
      <c r="J325" s="65" t="s">
        <v>81</v>
      </c>
      <c r="K325" s="67" t="s">
        <v>814</v>
      </c>
      <c r="L325" s="68">
        <v>9000000</v>
      </c>
      <c r="M325" s="63" t="s">
        <v>66</v>
      </c>
      <c r="N325" s="67" t="s">
        <v>2296</v>
      </c>
      <c r="O325" s="67">
        <v>85153213</v>
      </c>
      <c r="P325" s="64">
        <v>27</v>
      </c>
      <c r="Q325" s="71">
        <v>45670</v>
      </c>
      <c r="R325" s="67">
        <v>2494141000</v>
      </c>
      <c r="S325" s="71">
        <v>45693</v>
      </c>
      <c r="T325" s="68">
        <v>9000000</v>
      </c>
      <c r="U325" s="64" t="s">
        <v>65</v>
      </c>
      <c r="V325" s="68">
        <v>85459497</v>
      </c>
      <c r="W325" s="107" t="s">
        <v>771</v>
      </c>
      <c r="X325" s="69">
        <v>45693</v>
      </c>
      <c r="Y325" s="69">
        <v>45693</v>
      </c>
      <c r="Z325" s="69" t="s">
        <v>73</v>
      </c>
      <c r="AA325" s="69">
        <v>45808</v>
      </c>
      <c r="AB325" s="92">
        <f t="shared" si="24"/>
        <v>115</v>
      </c>
      <c r="AC325" s="64">
        <v>0</v>
      </c>
      <c r="AD325" s="64">
        <v>0</v>
      </c>
      <c r="AE325" s="64">
        <v>0</v>
      </c>
      <c r="AF325" s="70" t="s">
        <v>73</v>
      </c>
      <c r="AG325" s="92">
        <f t="shared" si="25"/>
        <v>0</v>
      </c>
      <c r="AH325" s="64">
        <v>0</v>
      </c>
      <c r="AI325" s="68">
        <v>0</v>
      </c>
      <c r="AJ325" s="64" t="s">
        <v>73</v>
      </c>
      <c r="AK325" s="71" t="s">
        <v>73</v>
      </c>
      <c r="AL325" s="64">
        <v>0</v>
      </c>
      <c r="AM325" s="71" t="s">
        <v>73</v>
      </c>
      <c r="AN325" s="71" t="s">
        <v>73</v>
      </c>
      <c r="AO325" s="71" t="s">
        <v>73</v>
      </c>
      <c r="AP325" s="92">
        <f t="shared" si="26"/>
        <v>0</v>
      </c>
      <c r="AQ325" s="92">
        <f t="shared" si="27"/>
        <v>9000000</v>
      </c>
      <c r="AR325" s="64" t="s">
        <v>65</v>
      </c>
      <c r="AS325" s="68">
        <v>9000000</v>
      </c>
      <c r="AT325" s="64" t="s">
        <v>215</v>
      </c>
      <c r="AU325" s="68">
        <v>0</v>
      </c>
      <c r="AV325" s="72" t="s">
        <v>73</v>
      </c>
      <c r="AW325" s="171">
        <v>2250000</v>
      </c>
      <c r="AX325" s="74">
        <f t="shared" si="28"/>
        <v>6750000</v>
      </c>
      <c r="AY325" s="75">
        <f t="shared" si="29"/>
        <v>0.25</v>
      </c>
      <c r="AZ325" s="76">
        <v>0.25</v>
      </c>
      <c r="BA325" s="72" t="s">
        <v>73</v>
      </c>
      <c r="BB325" s="64" t="s">
        <v>1130</v>
      </c>
      <c r="BC325" s="67" t="s">
        <v>2297</v>
      </c>
      <c r="BD325" s="63" t="s">
        <v>65</v>
      </c>
      <c r="BE325" s="63" t="s">
        <v>65</v>
      </c>
    </row>
    <row r="326" spans="2:57" x14ac:dyDescent="0.25">
      <c r="B326" s="63">
        <v>2025</v>
      </c>
      <c r="C326" s="63">
        <v>891780111</v>
      </c>
      <c r="D326" s="63" t="s">
        <v>63</v>
      </c>
      <c r="E326" s="64" t="s">
        <v>2298</v>
      </c>
      <c r="F326" s="64" t="s">
        <v>2299</v>
      </c>
      <c r="G326" s="64">
        <v>0</v>
      </c>
      <c r="H326" s="64" t="s">
        <v>71</v>
      </c>
      <c r="I326" s="63" t="s">
        <v>64</v>
      </c>
      <c r="J326" s="65" t="s">
        <v>81</v>
      </c>
      <c r="K326" s="67" t="s">
        <v>2300</v>
      </c>
      <c r="L326" s="68">
        <v>9000000</v>
      </c>
      <c r="M326" s="63" t="s">
        <v>66</v>
      </c>
      <c r="N326" s="67" t="s">
        <v>2301</v>
      </c>
      <c r="O326" s="67">
        <v>1082896425</v>
      </c>
      <c r="P326" s="64">
        <v>27</v>
      </c>
      <c r="Q326" s="71">
        <v>45670</v>
      </c>
      <c r="R326" s="67">
        <v>2494141000</v>
      </c>
      <c r="S326" s="71">
        <v>45693</v>
      </c>
      <c r="T326" s="68">
        <v>9000000</v>
      </c>
      <c r="U326" s="64" t="s">
        <v>65</v>
      </c>
      <c r="V326" s="68">
        <v>7601831</v>
      </c>
      <c r="W326" s="107" t="s">
        <v>1596</v>
      </c>
      <c r="X326" s="69">
        <v>45693</v>
      </c>
      <c r="Y326" s="69">
        <v>45693</v>
      </c>
      <c r="Z326" s="69" t="s">
        <v>73</v>
      </c>
      <c r="AA326" s="69">
        <v>45808</v>
      </c>
      <c r="AB326" s="92">
        <f t="shared" si="24"/>
        <v>115</v>
      </c>
      <c r="AC326" s="64">
        <v>0</v>
      </c>
      <c r="AD326" s="64">
        <v>0</v>
      </c>
      <c r="AE326" s="64">
        <v>0</v>
      </c>
      <c r="AF326" s="70" t="s">
        <v>73</v>
      </c>
      <c r="AG326" s="92">
        <f t="shared" si="25"/>
        <v>0</v>
      </c>
      <c r="AH326" s="64">
        <v>0</v>
      </c>
      <c r="AI326" s="68">
        <v>0</v>
      </c>
      <c r="AJ326" s="64" t="s">
        <v>73</v>
      </c>
      <c r="AK326" s="71" t="s">
        <v>73</v>
      </c>
      <c r="AL326" s="64">
        <v>0</v>
      </c>
      <c r="AM326" s="71" t="s">
        <v>73</v>
      </c>
      <c r="AN326" s="71" t="s">
        <v>73</v>
      </c>
      <c r="AO326" s="71" t="s">
        <v>73</v>
      </c>
      <c r="AP326" s="92">
        <f t="shared" si="26"/>
        <v>0</v>
      </c>
      <c r="AQ326" s="92">
        <f t="shared" si="27"/>
        <v>9000000</v>
      </c>
      <c r="AR326" s="64" t="s">
        <v>65</v>
      </c>
      <c r="AS326" s="68">
        <v>9000000</v>
      </c>
      <c r="AT326" s="64" t="s">
        <v>215</v>
      </c>
      <c r="AU326" s="68">
        <v>0</v>
      </c>
      <c r="AV326" s="72" t="s">
        <v>73</v>
      </c>
      <c r="AW326" s="171">
        <v>2250000</v>
      </c>
      <c r="AX326" s="74">
        <f t="shared" si="28"/>
        <v>6750000</v>
      </c>
      <c r="AY326" s="75">
        <f t="shared" si="29"/>
        <v>0.25</v>
      </c>
      <c r="AZ326" s="76">
        <v>0.25</v>
      </c>
      <c r="BA326" s="72" t="s">
        <v>73</v>
      </c>
      <c r="BB326" s="64" t="s">
        <v>1130</v>
      </c>
      <c r="BC326" s="67" t="s">
        <v>2302</v>
      </c>
      <c r="BD326" s="63" t="s">
        <v>65</v>
      </c>
      <c r="BE326" s="63" t="s">
        <v>65</v>
      </c>
    </row>
    <row r="327" spans="2:57" x14ac:dyDescent="0.25">
      <c r="B327" s="63">
        <v>2025</v>
      </c>
      <c r="C327" s="63">
        <v>891780111</v>
      </c>
      <c r="D327" s="63" t="s">
        <v>63</v>
      </c>
      <c r="E327" s="64" t="s">
        <v>2303</v>
      </c>
      <c r="F327" s="64" t="s">
        <v>2304</v>
      </c>
      <c r="G327" s="64">
        <v>0</v>
      </c>
      <c r="H327" s="64" t="s">
        <v>71</v>
      </c>
      <c r="I327" s="63" t="s">
        <v>64</v>
      </c>
      <c r="J327" s="65" t="s">
        <v>81</v>
      </c>
      <c r="K327" s="67" t="s">
        <v>2305</v>
      </c>
      <c r="L327" s="68">
        <v>9000000</v>
      </c>
      <c r="M327" s="63" t="s">
        <v>66</v>
      </c>
      <c r="N327" s="67" t="s">
        <v>2306</v>
      </c>
      <c r="O327" s="67">
        <v>1003379026</v>
      </c>
      <c r="P327" s="64">
        <v>27</v>
      </c>
      <c r="Q327" s="71">
        <v>45670</v>
      </c>
      <c r="R327" s="67">
        <v>2494141000</v>
      </c>
      <c r="S327" s="71">
        <v>45693</v>
      </c>
      <c r="T327" s="68">
        <v>9000000</v>
      </c>
      <c r="U327" s="64" t="s">
        <v>65</v>
      </c>
      <c r="V327" s="68">
        <v>1082863147</v>
      </c>
      <c r="W327" s="107" t="s">
        <v>1699</v>
      </c>
      <c r="X327" s="69">
        <v>45693</v>
      </c>
      <c r="Y327" s="69">
        <v>45693</v>
      </c>
      <c r="Z327" s="69" t="s">
        <v>73</v>
      </c>
      <c r="AA327" s="69">
        <v>45808</v>
      </c>
      <c r="AB327" s="92">
        <f t="shared" si="24"/>
        <v>115</v>
      </c>
      <c r="AC327" s="64">
        <v>0</v>
      </c>
      <c r="AD327" s="64">
        <v>0</v>
      </c>
      <c r="AE327" s="64">
        <v>0</v>
      </c>
      <c r="AF327" s="70" t="s">
        <v>73</v>
      </c>
      <c r="AG327" s="92">
        <f t="shared" si="25"/>
        <v>0</v>
      </c>
      <c r="AH327" s="64">
        <v>0</v>
      </c>
      <c r="AI327" s="68">
        <v>0</v>
      </c>
      <c r="AJ327" s="64" t="s">
        <v>73</v>
      </c>
      <c r="AK327" s="71" t="s">
        <v>73</v>
      </c>
      <c r="AL327" s="64">
        <v>0</v>
      </c>
      <c r="AM327" s="71" t="s">
        <v>73</v>
      </c>
      <c r="AN327" s="71" t="s">
        <v>73</v>
      </c>
      <c r="AO327" s="71" t="s">
        <v>73</v>
      </c>
      <c r="AP327" s="92">
        <f t="shared" si="26"/>
        <v>0</v>
      </c>
      <c r="AQ327" s="92">
        <f t="shared" si="27"/>
        <v>9000000</v>
      </c>
      <c r="AR327" s="64" t="s">
        <v>65</v>
      </c>
      <c r="AS327" s="68">
        <v>9000000</v>
      </c>
      <c r="AT327" s="64" t="s">
        <v>215</v>
      </c>
      <c r="AU327" s="68">
        <v>0</v>
      </c>
      <c r="AV327" s="72" t="s">
        <v>73</v>
      </c>
      <c r="AW327" s="171">
        <v>2250000</v>
      </c>
      <c r="AX327" s="74">
        <f t="shared" si="28"/>
        <v>6750000</v>
      </c>
      <c r="AY327" s="75">
        <f t="shared" si="29"/>
        <v>0.25</v>
      </c>
      <c r="AZ327" s="76">
        <v>0.25</v>
      </c>
      <c r="BA327" s="72" t="s">
        <v>73</v>
      </c>
      <c r="BB327" s="64" t="s">
        <v>1130</v>
      </c>
      <c r="BC327" s="67" t="s">
        <v>2307</v>
      </c>
      <c r="BD327" s="63" t="s">
        <v>65</v>
      </c>
      <c r="BE327" s="63" t="s">
        <v>65</v>
      </c>
    </row>
    <row r="328" spans="2:57" x14ac:dyDescent="0.25">
      <c r="B328" s="63">
        <v>2025</v>
      </c>
      <c r="C328" s="63">
        <v>891780111</v>
      </c>
      <c r="D328" s="63" t="s">
        <v>63</v>
      </c>
      <c r="E328" s="64" t="s">
        <v>2308</v>
      </c>
      <c r="F328" s="64" t="s">
        <v>2309</v>
      </c>
      <c r="G328" s="64">
        <v>0</v>
      </c>
      <c r="H328" s="64" t="s">
        <v>71</v>
      </c>
      <c r="I328" s="63" t="s">
        <v>64</v>
      </c>
      <c r="J328" s="65" t="s">
        <v>81</v>
      </c>
      <c r="K328" s="67" t="s">
        <v>2310</v>
      </c>
      <c r="L328" s="68">
        <v>11400000</v>
      </c>
      <c r="M328" s="63" t="s">
        <v>66</v>
      </c>
      <c r="N328" s="67" t="s">
        <v>1225</v>
      </c>
      <c r="O328" s="67">
        <v>1082887356</v>
      </c>
      <c r="P328" s="64">
        <v>28</v>
      </c>
      <c r="Q328" s="71">
        <v>45670</v>
      </c>
      <c r="R328" s="67">
        <v>5573604000</v>
      </c>
      <c r="S328" s="71">
        <v>45693</v>
      </c>
      <c r="T328" s="68">
        <v>11400000</v>
      </c>
      <c r="U328" s="64" t="s">
        <v>65</v>
      </c>
      <c r="V328" s="68">
        <v>85466528</v>
      </c>
      <c r="W328" s="107" t="s">
        <v>1205</v>
      </c>
      <c r="X328" s="69">
        <v>45693</v>
      </c>
      <c r="Y328" s="69">
        <v>45693</v>
      </c>
      <c r="Z328" s="69" t="s">
        <v>73</v>
      </c>
      <c r="AA328" s="69">
        <v>45808</v>
      </c>
      <c r="AB328" s="92">
        <f t="shared" ref="AB328:AB391" si="30">+IF(Z328="1800-01-01",AA328-Y328,AA328-Z328)</f>
        <v>115</v>
      </c>
      <c r="AC328" s="64">
        <v>0</v>
      </c>
      <c r="AD328" s="64">
        <v>0</v>
      </c>
      <c r="AE328" s="64">
        <v>0</v>
      </c>
      <c r="AF328" s="70" t="s">
        <v>73</v>
      </c>
      <c r="AG328" s="92">
        <f t="shared" ref="AG328:AG391" si="31">+IF(AF328="1800-01-01",0,AF328-AA328)</f>
        <v>0</v>
      </c>
      <c r="AH328" s="64">
        <v>0</v>
      </c>
      <c r="AI328" s="68">
        <v>0</v>
      </c>
      <c r="AJ328" s="64" t="s">
        <v>73</v>
      </c>
      <c r="AK328" s="71" t="s">
        <v>73</v>
      </c>
      <c r="AL328" s="64">
        <v>0</v>
      </c>
      <c r="AM328" s="71" t="s">
        <v>73</v>
      </c>
      <c r="AN328" s="71" t="s">
        <v>73</v>
      </c>
      <c r="AO328" s="71" t="s">
        <v>73</v>
      </c>
      <c r="AP328" s="92">
        <f t="shared" ref="AP328:AP391" si="32">+IF(AM328="1800-01-01",0,AN328-AM328)</f>
        <v>0</v>
      </c>
      <c r="AQ328" s="92">
        <f t="shared" ref="AQ328:AQ391" si="33">+L328+AD328-AI328</f>
        <v>11400000</v>
      </c>
      <c r="AR328" s="64" t="s">
        <v>65</v>
      </c>
      <c r="AS328" s="68">
        <v>11400000</v>
      </c>
      <c r="AT328" s="64" t="s">
        <v>215</v>
      </c>
      <c r="AU328" s="68">
        <v>0</v>
      </c>
      <c r="AV328" s="72" t="s">
        <v>73</v>
      </c>
      <c r="AW328" s="171">
        <v>2850000</v>
      </c>
      <c r="AX328" s="74">
        <f t="shared" ref="AX328:AX391" si="34">AQ328-AW328</f>
        <v>8550000</v>
      </c>
      <c r="AY328" s="75">
        <f t="shared" ref="AY328:AY391" si="35">+IFERROR(AW328/AQ328,"_")</f>
        <v>0.25</v>
      </c>
      <c r="AZ328" s="76">
        <v>0.25</v>
      </c>
      <c r="BA328" s="72" t="s">
        <v>73</v>
      </c>
      <c r="BB328" s="64" t="s">
        <v>1130</v>
      </c>
      <c r="BC328" s="67" t="s">
        <v>2311</v>
      </c>
      <c r="BD328" s="63" t="s">
        <v>65</v>
      </c>
      <c r="BE328" s="63" t="s">
        <v>65</v>
      </c>
    </row>
    <row r="329" spans="2:57" x14ac:dyDescent="0.25">
      <c r="B329" s="63">
        <v>2025</v>
      </c>
      <c r="C329" s="63">
        <v>891780111</v>
      </c>
      <c r="D329" s="63" t="s">
        <v>63</v>
      </c>
      <c r="E329" s="64" t="s">
        <v>2312</v>
      </c>
      <c r="F329" s="64" t="s">
        <v>2313</v>
      </c>
      <c r="G329" s="64">
        <v>0</v>
      </c>
      <c r="H329" s="64" t="s">
        <v>71</v>
      </c>
      <c r="I329" s="63" t="s">
        <v>64</v>
      </c>
      <c r="J329" s="65" t="s">
        <v>81</v>
      </c>
      <c r="K329" s="67" t="s">
        <v>2314</v>
      </c>
      <c r="L329" s="68">
        <v>9000000</v>
      </c>
      <c r="M329" s="63" t="s">
        <v>66</v>
      </c>
      <c r="N329" s="67" t="s">
        <v>2315</v>
      </c>
      <c r="O329" s="67">
        <v>84458834</v>
      </c>
      <c r="P329" s="64">
        <v>27</v>
      </c>
      <c r="Q329" s="71">
        <v>45670</v>
      </c>
      <c r="R329" s="67">
        <v>2494141000</v>
      </c>
      <c r="S329" s="71">
        <v>45693</v>
      </c>
      <c r="T329" s="68">
        <v>9000000</v>
      </c>
      <c r="U329" s="64" t="s">
        <v>65</v>
      </c>
      <c r="V329" s="68">
        <v>1082863147</v>
      </c>
      <c r="W329" s="107" t="s">
        <v>1699</v>
      </c>
      <c r="X329" s="69">
        <v>45693</v>
      </c>
      <c r="Y329" s="69">
        <v>45693</v>
      </c>
      <c r="Z329" s="69" t="s">
        <v>73</v>
      </c>
      <c r="AA329" s="69">
        <v>45808</v>
      </c>
      <c r="AB329" s="92">
        <f t="shared" si="30"/>
        <v>115</v>
      </c>
      <c r="AC329" s="64">
        <v>0</v>
      </c>
      <c r="AD329" s="64">
        <v>0</v>
      </c>
      <c r="AE329" s="64">
        <v>0</v>
      </c>
      <c r="AF329" s="70" t="s">
        <v>73</v>
      </c>
      <c r="AG329" s="92">
        <f t="shared" si="31"/>
        <v>0</v>
      </c>
      <c r="AH329" s="64">
        <v>0</v>
      </c>
      <c r="AI329" s="68">
        <v>0</v>
      </c>
      <c r="AJ329" s="64" t="s">
        <v>73</v>
      </c>
      <c r="AK329" s="71" t="s">
        <v>73</v>
      </c>
      <c r="AL329" s="64">
        <v>0</v>
      </c>
      <c r="AM329" s="71" t="s">
        <v>73</v>
      </c>
      <c r="AN329" s="71" t="s">
        <v>73</v>
      </c>
      <c r="AO329" s="71" t="s">
        <v>73</v>
      </c>
      <c r="AP329" s="92">
        <f t="shared" si="32"/>
        <v>0</v>
      </c>
      <c r="AQ329" s="92">
        <f t="shared" si="33"/>
        <v>9000000</v>
      </c>
      <c r="AR329" s="64" t="s">
        <v>65</v>
      </c>
      <c r="AS329" s="68">
        <v>9000000</v>
      </c>
      <c r="AT329" s="64" t="s">
        <v>215</v>
      </c>
      <c r="AU329" s="68">
        <v>0</v>
      </c>
      <c r="AV329" s="72" t="s">
        <v>73</v>
      </c>
      <c r="AW329" s="171">
        <v>2250000</v>
      </c>
      <c r="AX329" s="74">
        <f t="shared" si="34"/>
        <v>6750000</v>
      </c>
      <c r="AY329" s="75">
        <f t="shared" si="35"/>
        <v>0.25</v>
      </c>
      <c r="AZ329" s="76">
        <v>0.25</v>
      </c>
      <c r="BA329" s="72" t="s">
        <v>73</v>
      </c>
      <c r="BB329" s="64" t="s">
        <v>1130</v>
      </c>
      <c r="BC329" s="67" t="s">
        <v>2316</v>
      </c>
      <c r="BD329" s="63" t="s">
        <v>65</v>
      </c>
      <c r="BE329" s="63" t="s">
        <v>65</v>
      </c>
    </row>
    <row r="330" spans="2:57" x14ac:dyDescent="0.25">
      <c r="B330" s="63">
        <v>2025</v>
      </c>
      <c r="C330" s="63">
        <v>891780111</v>
      </c>
      <c r="D330" s="63" t="s">
        <v>63</v>
      </c>
      <c r="E330" s="64" t="s">
        <v>2317</v>
      </c>
      <c r="F330" s="64" t="s">
        <v>2318</v>
      </c>
      <c r="G330" s="64">
        <v>0</v>
      </c>
      <c r="H330" s="64" t="s">
        <v>71</v>
      </c>
      <c r="I330" s="63" t="s">
        <v>64</v>
      </c>
      <c r="J330" s="65" t="s">
        <v>81</v>
      </c>
      <c r="K330" s="67" t="s">
        <v>1543</v>
      </c>
      <c r="L330" s="68">
        <v>10600000</v>
      </c>
      <c r="M330" s="63" t="s">
        <v>66</v>
      </c>
      <c r="N330" s="67" t="s">
        <v>2319</v>
      </c>
      <c r="O330" s="67">
        <v>1045723246</v>
      </c>
      <c r="P330" s="64">
        <v>27</v>
      </c>
      <c r="Q330" s="71">
        <v>45670</v>
      </c>
      <c r="R330" s="67">
        <v>2494141000</v>
      </c>
      <c r="S330" s="71">
        <v>45695</v>
      </c>
      <c r="T330" s="68">
        <v>10600000</v>
      </c>
      <c r="U330" s="64" t="s">
        <v>65</v>
      </c>
      <c r="V330" s="68">
        <v>1083554320</v>
      </c>
      <c r="W330" s="107" t="s">
        <v>1545</v>
      </c>
      <c r="X330" s="69">
        <v>45695</v>
      </c>
      <c r="Y330" s="69">
        <v>45695</v>
      </c>
      <c r="Z330" s="69" t="s">
        <v>73</v>
      </c>
      <c r="AA330" s="69">
        <v>45808</v>
      </c>
      <c r="AB330" s="92">
        <f t="shared" si="30"/>
        <v>113</v>
      </c>
      <c r="AC330" s="64">
        <v>0</v>
      </c>
      <c r="AD330" s="64">
        <v>0</v>
      </c>
      <c r="AE330" s="64">
        <v>0</v>
      </c>
      <c r="AF330" s="70" t="s">
        <v>73</v>
      </c>
      <c r="AG330" s="92">
        <f t="shared" si="31"/>
        <v>0</v>
      </c>
      <c r="AH330" s="64">
        <v>0</v>
      </c>
      <c r="AI330" s="68">
        <v>0</v>
      </c>
      <c r="AJ330" s="64" t="s">
        <v>73</v>
      </c>
      <c r="AK330" s="71" t="s">
        <v>73</v>
      </c>
      <c r="AL330" s="64">
        <v>0</v>
      </c>
      <c r="AM330" s="71" t="s">
        <v>73</v>
      </c>
      <c r="AN330" s="71" t="s">
        <v>73</v>
      </c>
      <c r="AO330" s="71" t="s">
        <v>73</v>
      </c>
      <c r="AP330" s="92">
        <f t="shared" si="32"/>
        <v>0</v>
      </c>
      <c r="AQ330" s="92">
        <f t="shared" si="33"/>
        <v>10600000</v>
      </c>
      <c r="AR330" s="64" t="s">
        <v>65</v>
      </c>
      <c r="AS330" s="68">
        <v>10600000</v>
      </c>
      <c r="AT330" s="64" t="s">
        <v>215</v>
      </c>
      <c r="AU330" s="68">
        <v>0</v>
      </c>
      <c r="AV330" s="72" t="s">
        <v>73</v>
      </c>
      <c r="AW330" s="171">
        <v>2650000</v>
      </c>
      <c r="AX330" s="74">
        <f t="shared" si="34"/>
        <v>7950000</v>
      </c>
      <c r="AY330" s="75">
        <f t="shared" si="35"/>
        <v>0.25</v>
      </c>
      <c r="AZ330" s="76">
        <v>0.25</v>
      </c>
      <c r="BA330" s="72" t="s">
        <v>73</v>
      </c>
      <c r="BB330" s="64" t="s">
        <v>1130</v>
      </c>
      <c r="BC330" s="67" t="s">
        <v>2320</v>
      </c>
      <c r="BD330" s="63" t="s">
        <v>65</v>
      </c>
      <c r="BE330" s="63" t="s">
        <v>65</v>
      </c>
    </row>
    <row r="331" spans="2:57" x14ac:dyDescent="0.25">
      <c r="B331" s="63">
        <v>2025</v>
      </c>
      <c r="C331" s="63">
        <v>891780111</v>
      </c>
      <c r="D331" s="63" t="s">
        <v>63</v>
      </c>
      <c r="E331" s="64" t="s">
        <v>2321</v>
      </c>
      <c r="F331" s="64" t="s">
        <v>2322</v>
      </c>
      <c r="G331" s="64">
        <v>0</v>
      </c>
      <c r="H331" s="64" t="s">
        <v>71</v>
      </c>
      <c r="I331" s="63" t="s">
        <v>64</v>
      </c>
      <c r="J331" s="65" t="s">
        <v>81</v>
      </c>
      <c r="K331" s="67" t="s">
        <v>814</v>
      </c>
      <c r="L331" s="68">
        <v>9000000</v>
      </c>
      <c r="M331" s="63" t="s">
        <v>66</v>
      </c>
      <c r="N331" s="67" t="s">
        <v>2323</v>
      </c>
      <c r="O331" s="67">
        <v>19612853</v>
      </c>
      <c r="P331" s="64">
        <v>27</v>
      </c>
      <c r="Q331" s="71">
        <v>45670</v>
      </c>
      <c r="R331" s="67">
        <v>2494141000</v>
      </c>
      <c r="S331" s="71">
        <v>45695</v>
      </c>
      <c r="T331" s="68">
        <v>9000000</v>
      </c>
      <c r="U331" s="64" t="s">
        <v>65</v>
      </c>
      <c r="V331" s="68">
        <v>85459497</v>
      </c>
      <c r="W331" s="107" t="s">
        <v>771</v>
      </c>
      <c r="X331" s="69">
        <v>45695</v>
      </c>
      <c r="Y331" s="69">
        <v>45695</v>
      </c>
      <c r="Z331" s="69" t="s">
        <v>73</v>
      </c>
      <c r="AA331" s="69">
        <v>45808</v>
      </c>
      <c r="AB331" s="92">
        <f t="shared" si="30"/>
        <v>113</v>
      </c>
      <c r="AC331" s="64">
        <v>0</v>
      </c>
      <c r="AD331" s="64">
        <v>0</v>
      </c>
      <c r="AE331" s="64">
        <v>0</v>
      </c>
      <c r="AF331" s="70" t="s">
        <v>73</v>
      </c>
      <c r="AG331" s="92">
        <f t="shared" si="31"/>
        <v>0</v>
      </c>
      <c r="AH331" s="64">
        <v>0</v>
      </c>
      <c r="AI331" s="68">
        <v>0</v>
      </c>
      <c r="AJ331" s="64" t="s">
        <v>73</v>
      </c>
      <c r="AK331" s="71" t="s">
        <v>73</v>
      </c>
      <c r="AL331" s="64">
        <v>0</v>
      </c>
      <c r="AM331" s="71" t="s">
        <v>73</v>
      </c>
      <c r="AN331" s="71" t="s">
        <v>73</v>
      </c>
      <c r="AO331" s="71" t="s">
        <v>73</v>
      </c>
      <c r="AP331" s="92">
        <f t="shared" si="32"/>
        <v>0</v>
      </c>
      <c r="AQ331" s="92">
        <f t="shared" si="33"/>
        <v>9000000</v>
      </c>
      <c r="AR331" s="64" t="s">
        <v>65</v>
      </c>
      <c r="AS331" s="68">
        <v>9000000</v>
      </c>
      <c r="AT331" s="64" t="s">
        <v>215</v>
      </c>
      <c r="AU331" s="68">
        <v>0</v>
      </c>
      <c r="AV331" s="72" t="s">
        <v>73</v>
      </c>
      <c r="AW331" s="171">
        <v>2250000</v>
      </c>
      <c r="AX331" s="74">
        <f t="shared" si="34"/>
        <v>6750000</v>
      </c>
      <c r="AY331" s="75">
        <f t="shared" si="35"/>
        <v>0.25</v>
      </c>
      <c r="AZ331" s="76">
        <v>0.25</v>
      </c>
      <c r="BA331" s="72" t="s">
        <v>73</v>
      </c>
      <c r="BB331" s="64" t="s">
        <v>1130</v>
      </c>
      <c r="BC331" s="67" t="s">
        <v>2324</v>
      </c>
      <c r="BD331" s="63" t="s">
        <v>65</v>
      </c>
      <c r="BE331" s="63" t="s">
        <v>65</v>
      </c>
    </row>
    <row r="332" spans="2:57" x14ac:dyDescent="0.25">
      <c r="B332" s="63">
        <v>2025</v>
      </c>
      <c r="C332" s="63">
        <v>891780111</v>
      </c>
      <c r="D332" s="63" t="s">
        <v>63</v>
      </c>
      <c r="E332" s="64" t="s">
        <v>2325</v>
      </c>
      <c r="F332" s="64" t="s">
        <v>2326</v>
      </c>
      <c r="G332" s="64">
        <v>0</v>
      </c>
      <c r="H332" s="64" t="s">
        <v>71</v>
      </c>
      <c r="I332" s="63" t="s">
        <v>64</v>
      </c>
      <c r="J332" s="65" t="s">
        <v>81</v>
      </c>
      <c r="K332" s="67" t="s">
        <v>2327</v>
      </c>
      <c r="L332" s="68">
        <v>12624000</v>
      </c>
      <c r="M332" s="63" t="s">
        <v>66</v>
      </c>
      <c r="N332" s="67" t="s">
        <v>2328</v>
      </c>
      <c r="O332" s="67">
        <v>1103117987</v>
      </c>
      <c r="P332" s="64">
        <v>28</v>
      </c>
      <c r="Q332" s="71">
        <v>45670</v>
      </c>
      <c r="R332" s="67">
        <v>5573604000</v>
      </c>
      <c r="S332" s="71">
        <v>45695</v>
      </c>
      <c r="T332" s="68">
        <v>12624000</v>
      </c>
      <c r="U332" s="64" t="s">
        <v>65</v>
      </c>
      <c r="V332" s="68">
        <v>1082863147</v>
      </c>
      <c r="W332" s="107" t="s">
        <v>1699</v>
      </c>
      <c r="X332" s="69">
        <v>45695</v>
      </c>
      <c r="Y332" s="69">
        <v>45695</v>
      </c>
      <c r="Z332" s="69" t="s">
        <v>73</v>
      </c>
      <c r="AA332" s="69">
        <v>45808</v>
      </c>
      <c r="AB332" s="92">
        <f t="shared" si="30"/>
        <v>113</v>
      </c>
      <c r="AC332" s="64">
        <v>0</v>
      </c>
      <c r="AD332" s="64">
        <v>0</v>
      </c>
      <c r="AE332" s="64">
        <v>0</v>
      </c>
      <c r="AF332" s="70" t="s">
        <v>73</v>
      </c>
      <c r="AG332" s="92">
        <f t="shared" si="31"/>
        <v>0</v>
      </c>
      <c r="AH332" s="64">
        <v>0</v>
      </c>
      <c r="AI332" s="68">
        <v>0</v>
      </c>
      <c r="AJ332" s="64" t="s">
        <v>73</v>
      </c>
      <c r="AK332" s="71" t="s">
        <v>73</v>
      </c>
      <c r="AL332" s="64">
        <v>0</v>
      </c>
      <c r="AM332" s="71" t="s">
        <v>73</v>
      </c>
      <c r="AN332" s="71" t="s">
        <v>73</v>
      </c>
      <c r="AO332" s="71" t="s">
        <v>73</v>
      </c>
      <c r="AP332" s="92">
        <f t="shared" si="32"/>
        <v>0</v>
      </c>
      <c r="AQ332" s="92">
        <f t="shared" si="33"/>
        <v>12624000</v>
      </c>
      <c r="AR332" s="64" t="s">
        <v>65</v>
      </c>
      <c r="AS332" s="68">
        <v>12624000</v>
      </c>
      <c r="AT332" s="64" t="s">
        <v>215</v>
      </c>
      <c r="AU332" s="68">
        <v>0</v>
      </c>
      <c r="AV332" s="72" t="s">
        <v>73</v>
      </c>
      <c r="AW332" s="171">
        <v>3156000</v>
      </c>
      <c r="AX332" s="74">
        <f t="shared" si="34"/>
        <v>9468000</v>
      </c>
      <c r="AY332" s="75">
        <f t="shared" si="35"/>
        <v>0.25</v>
      </c>
      <c r="AZ332" s="76">
        <v>0.25</v>
      </c>
      <c r="BA332" s="72" t="s">
        <v>73</v>
      </c>
      <c r="BB332" s="64" t="s">
        <v>1130</v>
      </c>
      <c r="BC332" s="67" t="s">
        <v>2329</v>
      </c>
      <c r="BD332" s="63" t="s">
        <v>65</v>
      </c>
      <c r="BE332" s="63" t="s">
        <v>65</v>
      </c>
    </row>
    <row r="333" spans="2:57" x14ac:dyDescent="0.25">
      <c r="B333" s="63">
        <v>2025</v>
      </c>
      <c r="C333" s="63">
        <v>891780111</v>
      </c>
      <c r="D333" s="63" t="s">
        <v>63</v>
      </c>
      <c r="E333" s="64" t="s">
        <v>2330</v>
      </c>
      <c r="F333" s="64" t="s">
        <v>2331</v>
      </c>
      <c r="G333" s="64">
        <v>0</v>
      </c>
      <c r="H333" s="64" t="s">
        <v>71</v>
      </c>
      <c r="I333" s="63" t="s">
        <v>64</v>
      </c>
      <c r="J333" s="65" t="s">
        <v>81</v>
      </c>
      <c r="K333" s="67" t="s">
        <v>2332</v>
      </c>
      <c r="L333" s="68">
        <v>9000000</v>
      </c>
      <c r="M333" s="63" t="s">
        <v>66</v>
      </c>
      <c r="N333" s="67" t="s">
        <v>2333</v>
      </c>
      <c r="O333" s="67">
        <v>1004360363</v>
      </c>
      <c r="P333" s="64">
        <v>27</v>
      </c>
      <c r="Q333" s="71">
        <v>45670</v>
      </c>
      <c r="R333" s="67">
        <v>2494141000</v>
      </c>
      <c r="S333" s="71">
        <v>45695</v>
      </c>
      <c r="T333" s="68">
        <v>9000000</v>
      </c>
      <c r="U333" s="64" t="s">
        <v>65</v>
      </c>
      <c r="V333" s="68">
        <v>85475141</v>
      </c>
      <c r="W333" s="107" t="s">
        <v>1921</v>
      </c>
      <c r="X333" s="69">
        <v>45695</v>
      </c>
      <c r="Y333" s="69">
        <v>45695</v>
      </c>
      <c r="Z333" s="69" t="s">
        <v>73</v>
      </c>
      <c r="AA333" s="69">
        <v>45808</v>
      </c>
      <c r="AB333" s="92">
        <f t="shared" si="30"/>
        <v>113</v>
      </c>
      <c r="AC333" s="64">
        <v>0</v>
      </c>
      <c r="AD333" s="64">
        <v>0</v>
      </c>
      <c r="AE333" s="64">
        <v>0</v>
      </c>
      <c r="AF333" s="70" t="s">
        <v>73</v>
      </c>
      <c r="AG333" s="92">
        <f t="shared" si="31"/>
        <v>0</v>
      </c>
      <c r="AH333" s="64">
        <v>0</v>
      </c>
      <c r="AI333" s="68">
        <v>0</v>
      </c>
      <c r="AJ333" s="64" t="s">
        <v>73</v>
      </c>
      <c r="AK333" s="71" t="s">
        <v>73</v>
      </c>
      <c r="AL333" s="64">
        <v>0</v>
      </c>
      <c r="AM333" s="71" t="s">
        <v>73</v>
      </c>
      <c r="AN333" s="71" t="s">
        <v>73</v>
      </c>
      <c r="AO333" s="71" t="s">
        <v>73</v>
      </c>
      <c r="AP333" s="92">
        <f t="shared" si="32"/>
        <v>0</v>
      </c>
      <c r="AQ333" s="92">
        <f t="shared" si="33"/>
        <v>9000000</v>
      </c>
      <c r="AR333" s="64" t="s">
        <v>65</v>
      </c>
      <c r="AS333" s="68">
        <v>9000000</v>
      </c>
      <c r="AT333" s="64" t="s">
        <v>215</v>
      </c>
      <c r="AU333" s="68">
        <v>0</v>
      </c>
      <c r="AV333" s="72" t="s">
        <v>73</v>
      </c>
      <c r="AW333" s="171">
        <v>2250000</v>
      </c>
      <c r="AX333" s="74">
        <f t="shared" si="34"/>
        <v>6750000</v>
      </c>
      <c r="AY333" s="75">
        <f t="shared" si="35"/>
        <v>0.25</v>
      </c>
      <c r="AZ333" s="76">
        <v>0.25</v>
      </c>
      <c r="BA333" s="72" t="s">
        <v>73</v>
      </c>
      <c r="BB333" s="64" t="s">
        <v>1130</v>
      </c>
      <c r="BC333" s="67" t="s">
        <v>2334</v>
      </c>
      <c r="BD333" s="63" t="s">
        <v>65</v>
      </c>
      <c r="BE333" s="63" t="s">
        <v>65</v>
      </c>
    </row>
    <row r="334" spans="2:57" x14ac:dyDescent="0.25">
      <c r="B334" s="63">
        <v>2025</v>
      </c>
      <c r="C334" s="63">
        <v>891780111</v>
      </c>
      <c r="D334" s="63" t="s">
        <v>63</v>
      </c>
      <c r="E334" s="64" t="s">
        <v>2335</v>
      </c>
      <c r="F334" s="64" t="s">
        <v>2336</v>
      </c>
      <c r="G334" s="64">
        <v>0</v>
      </c>
      <c r="H334" s="64" t="s">
        <v>71</v>
      </c>
      <c r="I334" s="63" t="s">
        <v>64</v>
      </c>
      <c r="J334" s="65" t="s">
        <v>81</v>
      </c>
      <c r="K334" s="67" t="s">
        <v>1874</v>
      </c>
      <c r="L334" s="68">
        <v>9000000</v>
      </c>
      <c r="M334" s="63" t="s">
        <v>66</v>
      </c>
      <c r="N334" s="67" t="s">
        <v>2337</v>
      </c>
      <c r="O334" s="67">
        <v>85150457</v>
      </c>
      <c r="P334" s="64">
        <v>27</v>
      </c>
      <c r="Q334" s="71">
        <v>45670</v>
      </c>
      <c r="R334" s="67">
        <v>2494141000</v>
      </c>
      <c r="S334" s="71">
        <v>45695</v>
      </c>
      <c r="T334" s="68">
        <v>9000000</v>
      </c>
      <c r="U334" s="64" t="s">
        <v>65</v>
      </c>
      <c r="V334" s="68">
        <v>7633817</v>
      </c>
      <c r="W334" s="107" t="s">
        <v>1876</v>
      </c>
      <c r="X334" s="69">
        <v>45695</v>
      </c>
      <c r="Y334" s="69">
        <v>45695</v>
      </c>
      <c r="Z334" s="69" t="s">
        <v>73</v>
      </c>
      <c r="AA334" s="69">
        <v>45808</v>
      </c>
      <c r="AB334" s="92">
        <f t="shared" si="30"/>
        <v>113</v>
      </c>
      <c r="AC334" s="64">
        <v>0</v>
      </c>
      <c r="AD334" s="64">
        <v>0</v>
      </c>
      <c r="AE334" s="64">
        <v>0</v>
      </c>
      <c r="AF334" s="70" t="s">
        <v>73</v>
      </c>
      <c r="AG334" s="92">
        <f t="shared" si="31"/>
        <v>0</v>
      </c>
      <c r="AH334" s="64">
        <v>0</v>
      </c>
      <c r="AI334" s="68">
        <v>0</v>
      </c>
      <c r="AJ334" s="64" t="s">
        <v>73</v>
      </c>
      <c r="AK334" s="71" t="s">
        <v>73</v>
      </c>
      <c r="AL334" s="64">
        <v>0</v>
      </c>
      <c r="AM334" s="71" t="s">
        <v>73</v>
      </c>
      <c r="AN334" s="71" t="s">
        <v>73</v>
      </c>
      <c r="AO334" s="71" t="s">
        <v>73</v>
      </c>
      <c r="AP334" s="92">
        <f t="shared" si="32"/>
        <v>0</v>
      </c>
      <c r="AQ334" s="92">
        <f t="shared" si="33"/>
        <v>9000000</v>
      </c>
      <c r="AR334" s="64" t="s">
        <v>65</v>
      </c>
      <c r="AS334" s="68">
        <v>9000000</v>
      </c>
      <c r="AT334" s="64" t="s">
        <v>215</v>
      </c>
      <c r="AU334" s="68">
        <v>0</v>
      </c>
      <c r="AV334" s="72" t="s">
        <v>73</v>
      </c>
      <c r="AW334" s="171">
        <v>2250000</v>
      </c>
      <c r="AX334" s="74">
        <f t="shared" si="34"/>
        <v>6750000</v>
      </c>
      <c r="AY334" s="75">
        <f t="shared" si="35"/>
        <v>0.25</v>
      </c>
      <c r="AZ334" s="76">
        <v>0.25</v>
      </c>
      <c r="BA334" s="72" t="s">
        <v>73</v>
      </c>
      <c r="BB334" s="64" t="s">
        <v>1130</v>
      </c>
      <c r="BC334" s="67" t="s">
        <v>2338</v>
      </c>
      <c r="BD334" s="63" t="s">
        <v>65</v>
      </c>
      <c r="BE334" s="63" t="s">
        <v>65</v>
      </c>
    </row>
    <row r="335" spans="2:57" x14ac:dyDescent="0.25">
      <c r="B335" s="63">
        <v>2025</v>
      </c>
      <c r="C335" s="63">
        <v>891780111</v>
      </c>
      <c r="D335" s="63" t="s">
        <v>63</v>
      </c>
      <c r="E335" s="64" t="s">
        <v>2339</v>
      </c>
      <c r="F335" s="64" t="s">
        <v>2340</v>
      </c>
      <c r="G335" s="64">
        <v>0</v>
      </c>
      <c r="H335" s="64" t="s">
        <v>71</v>
      </c>
      <c r="I335" s="63" t="s">
        <v>64</v>
      </c>
      <c r="J335" s="65" t="s">
        <v>81</v>
      </c>
      <c r="K335" s="67" t="s">
        <v>2341</v>
      </c>
      <c r="L335" s="68">
        <v>10600000</v>
      </c>
      <c r="M335" s="63" t="s">
        <v>66</v>
      </c>
      <c r="N335" s="67" t="s">
        <v>2342</v>
      </c>
      <c r="O335" s="67">
        <v>52769336</v>
      </c>
      <c r="P335" s="64">
        <v>27</v>
      </c>
      <c r="Q335" s="71">
        <v>45670</v>
      </c>
      <c r="R335" s="67">
        <v>2494141000</v>
      </c>
      <c r="S335" s="71">
        <v>45695</v>
      </c>
      <c r="T335" s="68">
        <v>10600000</v>
      </c>
      <c r="U335" s="64" t="s">
        <v>65</v>
      </c>
      <c r="V335" s="68">
        <v>93400727</v>
      </c>
      <c r="W335" s="107" t="s">
        <v>739</v>
      </c>
      <c r="X335" s="69">
        <v>45695</v>
      </c>
      <c r="Y335" s="69">
        <v>45695</v>
      </c>
      <c r="Z335" s="69" t="s">
        <v>73</v>
      </c>
      <c r="AA335" s="69">
        <v>45808</v>
      </c>
      <c r="AB335" s="92">
        <f t="shared" si="30"/>
        <v>113</v>
      </c>
      <c r="AC335" s="64">
        <v>0</v>
      </c>
      <c r="AD335" s="64">
        <v>0</v>
      </c>
      <c r="AE335" s="64">
        <v>0</v>
      </c>
      <c r="AF335" s="70" t="s">
        <v>73</v>
      </c>
      <c r="AG335" s="92">
        <f t="shared" si="31"/>
        <v>0</v>
      </c>
      <c r="AH335" s="64">
        <v>0</v>
      </c>
      <c r="AI335" s="68">
        <v>0</v>
      </c>
      <c r="AJ335" s="64" t="s">
        <v>73</v>
      </c>
      <c r="AK335" s="71" t="s">
        <v>73</v>
      </c>
      <c r="AL335" s="64">
        <v>0</v>
      </c>
      <c r="AM335" s="71" t="s">
        <v>73</v>
      </c>
      <c r="AN335" s="71" t="s">
        <v>73</v>
      </c>
      <c r="AO335" s="71" t="s">
        <v>73</v>
      </c>
      <c r="AP335" s="92">
        <f t="shared" si="32"/>
        <v>0</v>
      </c>
      <c r="AQ335" s="92">
        <f t="shared" si="33"/>
        <v>10600000</v>
      </c>
      <c r="AR335" s="64" t="s">
        <v>65</v>
      </c>
      <c r="AS335" s="68">
        <v>10600000</v>
      </c>
      <c r="AT335" s="64" t="s">
        <v>215</v>
      </c>
      <c r="AU335" s="68">
        <v>0</v>
      </c>
      <c r="AV335" s="72" t="s">
        <v>73</v>
      </c>
      <c r="AW335" s="171">
        <v>2650000</v>
      </c>
      <c r="AX335" s="74">
        <f t="shared" si="34"/>
        <v>7950000</v>
      </c>
      <c r="AY335" s="75">
        <f t="shared" si="35"/>
        <v>0.25</v>
      </c>
      <c r="AZ335" s="76">
        <v>0.25</v>
      </c>
      <c r="BA335" s="72" t="s">
        <v>73</v>
      </c>
      <c r="BB335" s="64" t="s">
        <v>1130</v>
      </c>
      <c r="BC335" s="67" t="s">
        <v>2343</v>
      </c>
      <c r="BD335" s="63" t="s">
        <v>65</v>
      </c>
      <c r="BE335" s="63" t="s">
        <v>65</v>
      </c>
    </row>
    <row r="336" spans="2:57" x14ac:dyDescent="0.25">
      <c r="B336" s="63">
        <v>2025</v>
      </c>
      <c r="C336" s="63">
        <v>891780111</v>
      </c>
      <c r="D336" s="63" t="s">
        <v>63</v>
      </c>
      <c r="E336" s="64" t="s">
        <v>2344</v>
      </c>
      <c r="F336" s="64" t="s">
        <v>2345</v>
      </c>
      <c r="G336" s="64">
        <v>0</v>
      </c>
      <c r="H336" s="64" t="s">
        <v>71</v>
      </c>
      <c r="I336" s="63" t="s">
        <v>64</v>
      </c>
      <c r="J336" s="65" t="s">
        <v>81</v>
      </c>
      <c r="K336" s="67" t="s">
        <v>2346</v>
      </c>
      <c r="L336" s="68">
        <v>9000000</v>
      </c>
      <c r="M336" s="63" t="s">
        <v>66</v>
      </c>
      <c r="N336" s="67" t="s">
        <v>2347</v>
      </c>
      <c r="O336" s="67">
        <v>1082958463</v>
      </c>
      <c r="P336" s="64">
        <v>27</v>
      </c>
      <c r="Q336" s="71">
        <v>45670</v>
      </c>
      <c r="R336" s="67">
        <v>2494141000</v>
      </c>
      <c r="S336" s="71">
        <v>45695</v>
      </c>
      <c r="T336" s="68">
        <v>9000000</v>
      </c>
      <c r="U336" s="64" t="s">
        <v>65</v>
      </c>
      <c r="V336" s="68">
        <v>7601831</v>
      </c>
      <c r="W336" s="107" t="s">
        <v>1596</v>
      </c>
      <c r="X336" s="69">
        <v>45695</v>
      </c>
      <c r="Y336" s="69">
        <v>45695</v>
      </c>
      <c r="Z336" s="69" t="s">
        <v>73</v>
      </c>
      <c r="AA336" s="69">
        <v>45808</v>
      </c>
      <c r="AB336" s="92">
        <f t="shared" si="30"/>
        <v>113</v>
      </c>
      <c r="AC336" s="64">
        <v>0</v>
      </c>
      <c r="AD336" s="64">
        <v>0</v>
      </c>
      <c r="AE336" s="64">
        <v>0</v>
      </c>
      <c r="AF336" s="70" t="s">
        <v>73</v>
      </c>
      <c r="AG336" s="92">
        <f t="shared" si="31"/>
        <v>0</v>
      </c>
      <c r="AH336" s="64">
        <v>0</v>
      </c>
      <c r="AI336" s="68">
        <v>0</v>
      </c>
      <c r="AJ336" s="64" t="s">
        <v>73</v>
      </c>
      <c r="AK336" s="71" t="s">
        <v>73</v>
      </c>
      <c r="AL336" s="64">
        <v>0</v>
      </c>
      <c r="AM336" s="71" t="s">
        <v>73</v>
      </c>
      <c r="AN336" s="71" t="s">
        <v>73</v>
      </c>
      <c r="AO336" s="71" t="s">
        <v>73</v>
      </c>
      <c r="AP336" s="92">
        <f t="shared" si="32"/>
        <v>0</v>
      </c>
      <c r="AQ336" s="92">
        <f t="shared" si="33"/>
        <v>9000000</v>
      </c>
      <c r="AR336" s="64" t="s">
        <v>65</v>
      </c>
      <c r="AS336" s="68">
        <v>9000000</v>
      </c>
      <c r="AT336" s="64" t="s">
        <v>215</v>
      </c>
      <c r="AU336" s="68">
        <v>0</v>
      </c>
      <c r="AV336" s="72" t="s">
        <v>73</v>
      </c>
      <c r="AW336" s="171">
        <v>2250000</v>
      </c>
      <c r="AX336" s="74">
        <f t="shared" si="34"/>
        <v>6750000</v>
      </c>
      <c r="AY336" s="75">
        <f t="shared" si="35"/>
        <v>0.25</v>
      </c>
      <c r="AZ336" s="76">
        <v>0.25</v>
      </c>
      <c r="BA336" s="72" t="s">
        <v>73</v>
      </c>
      <c r="BB336" s="64" t="s">
        <v>1130</v>
      </c>
      <c r="BC336" s="67" t="s">
        <v>2348</v>
      </c>
      <c r="BD336" s="63" t="s">
        <v>65</v>
      </c>
      <c r="BE336" s="63" t="s">
        <v>65</v>
      </c>
    </row>
    <row r="337" spans="2:57" x14ac:dyDescent="0.25">
      <c r="B337" s="63">
        <v>2025</v>
      </c>
      <c r="C337" s="63">
        <v>891780111</v>
      </c>
      <c r="D337" s="63" t="s">
        <v>63</v>
      </c>
      <c r="E337" s="64" t="s">
        <v>2349</v>
      </c>
      <c r="F337" s="64" t="s">
        <v>2350</v>
      </c>
      <c r="G337" s="64">
        <v>0</v>
      </c>
      <c r="H337" s="64" t="s">
        <v>71</v>
      </c>
      <c r="I337" s="63" t="s">
        <v>64</v>
      </c>
      <c r="J337" s="65" t="s">
        <v>81</v>
      </c>
      <c r="K337" s="67" t="s">
        <v>814</v>
      </c>
      <c r="L337" s="68">
        <v>9000000</v>
      </c>
      <c r="M337" s="63" t="s">
        <v>66</v>
      </c>
      <c r="N337" s="67" t="s">
        <v>2351</v>
      </c>
      <c r="O337" s="67">
        <v>85448249</v>
      </c>
      <c r="P337" s="64">
        <v>27</v>
      </c>
      <c r="Q337" s="71">
        <v>45670</v>
      </c>
      <c r="R337" s="67">
        <v>2494141000</v>
      </c>
      <c r="S337" s="71">
        <v>45695</v>
      </c>
      <c r="T337" s="68">
        <v>9000000</v>
      </c>
      <c r="U337" s="64" t="s">
        <v>65</v>
      </c>
      <c r="V337" s="68">
        <v>85459497</v>
      </c>
      <c r="W337" s="107" t="s">
        <v>771</v>
      </c>
      <c r="X337" s="69">
        <v>45695</v>
      </c>
      <c r="Y337" s="69">
        <v>45695</v>
      </c>
      <c r="Z337" s="69" t="s">
        <v>73</v>
      </c>
      <c r="AA337" s="69">
        <v>45808</v>
      </c>
      <c r="AB337" s="92">
        <f t="shared" si="30"/>
        <v>113</v>
      </c>
      <c r="AC337" s="64">
        <v>0</v>
      </c>
      <c r="AD337" s="64">
        <v>0</v>
      </c>
      <c r="AE337" s="64">
        <v>0</v>
      </c>
      <c r="AF337" s="70" t="s">
        <v>73</v>
      </c>
      <c r="AG337" s="92">
        <f t="shared" si="31"/>
        <v>0</v>
      </c>
      <c r="AH337" s="64">
        <v>0</v>
      </c>
      <c r="AI337" s="68">
        <v>0</v>
      </c>
      <c r="AJ337" s="64" t="s">
        <v>73</v>
      </c>
      <c r="AK337" s="71" t="s">
        <v>73</v>
      </c>
      <c r="AL337" s="64">
        <v>0</v>
      </c>
      <c r="AM337" s="71" t="s">
        <v>73</v>
      </c>
      <c r="AN337" s="71" t="s">
        <v>73</v>
      </c>
      <c r="AO337" s="71" t="s">
        <v>73</v>
      </c>
      <c r="AP337" s="92">
        <f t="shared" si="32"/>
        <v>0</v>
      </c>
      <c r="AQ337" s="92">
        <f t="shared" si="33"/>
        <v>9000000</v>
      </c>
      <c r="AR337" s="64" t="s">
        <v>65</v>
      </c>
      <c r="AS337" s="68">
        <v>9000000</v>
      </c>
      <c r="AT337" s="64" t="s">
        <v>215</v>
      </c>
      <c r="AU337" s="68">
        <v>0</v>
      </c>
      <c r="AV337" s="72" t="s">
        <v>73</v>
      </c>
      <c r="AW337" s="171">
        <v>2250000</v>
      </c>
      <c r="AX337" s="74">
        <f t="shared" si="34"/>
        <v>6750000</v>
      </c>
      <c r="AY337" s="75">
        <f t="shared" si="35"/>
        <v>0.25</v>
      </c>
      <c r="AZ337" s="76">
        <v>0.25</v>
      </c>
      <c r="BA337" s="72" t="s">
        <v>73</v>
      </c>
      <c r="BB337" s="64" t="s">
        <v>1130</v>
      </c>
      <c r="BC337" s="67" t="s">
        <v>2352</v>
      </c>
      <c r="BD337" s="63" t="s">
        <v>65</v>
      </c>
      <c r="BE337" s="63" t="s">
        <v>65</v>
      </c>
    </row>
    <row r="338" spans="2:57" x14ac:dyDescent="0.25">
      <c r="B338" s="63">
        <v>2025</v>
      </c>
      <c r="C338" s="63">
        <v>891780111</v>
      </c>
      <c r="D338" s="63" t="s">
        <v>63</v>
      </c>
      <c r="E338" s="64" t="s">
        <v>2353</v>
      </c>
      <c r="F338" s="64" t="s">
        <v>2354</v>
      </c>
      <c r="G338" s="64">
        <v>0</v>
      </c>
      <c r="H338" s="64" t="s">
        <v>71</v>
      </c>
      <c r="I338" s="63" t="s">
        <v>64</v>
      </c>
      <c r="J338" s="65" t="s">
        <v>81</v>
      </c>
      <c r="K338" s="67" t="s">
        <v>2355</v>
      </c>
      <c r="L338" s="68">
        <v>12624000</v>
      </c>
      <c r="M338" s="63" t="s">
        <v>66</v>
      </c>
      <c r="N338" s="67" t="s">
        <v>2356</v>
      </c>
      <c r="O338" s="67">
        <v>85373098</v>
      </c>
      <c r="P338" s="64">
        <v>28</v>
      </c>
      <c r="Q338" s="71">
        <v>45670</v>
      </c>
      <c r="R338" s="67">
        <v>5573604000</v>
      </c>
      <c r="S338" s="71">
        <v>45695</v>
      </c>
      <c r="T338" s="68">
        <v>12624000</v>
      </c>
      <c r="U338" s="64" t="s">
        <v>65</v>
      </c>
      <c r="V338" s="68">
        <v>72175281</v>
      </c>
      <c r="W338" s="107" t="s">
        <v>989</v>
      </c>
      <c r="X338" s="69">
        <v>45695</v>
      </c>
      <c r="Y338" s="69">
        <v>45695</v>
      </c>
      <c r="Z338" s="69" t="s">
        <v>73</v>
      </c>
      <c r="AA338" s="69">
        <v>45808</v>
      </c>
      <c r="AB338" s="92">
        <f t="shared" si="30"/>
        <v>113</v>
      </c>
      <c r="AC338" s="64">
        <v>0</v>
      </c>
      <c r="AD338" s="64">
        <v>0</v>
      </c>
      <c r="AE338" s="64">
        <v>0</v>
      </c>
      <c r="AF338" s="70" t="s">
        <v>73</v>
      </c>
      <c r="AG338" s="92">
        <f t="shared" si="31"/>
        <v>0</v>
      </c>
      <c r="AH338" s="64">
        <v>0</v>
      </c>
      <c r="AI338" s="68">
        <v>0</v>
      </c>
      <c r="AJ338" s="64" t="s">
        <v>73</v>
      </c>
      <c r="AK338" s="71" t="s">
        <v>73</v>
      </c>
      <c r="AL338" s="64">
        <v>0</v>
      </c>
      <c r="AM338" s="71" t="s">
        <v>73</v>
      </c>
      <c r="AN338" s="71" t="s">
        <v>73</v>
      </c>
      <c r="AO338" s="71" t="s">
        <v>73</v>
      </c>
      <c r="AP338" s="92">
        <f t="shared" si="32"/>
        <v>0</v>
      </c>
      <c r="AQ338" s="92">
        <f t="shared" si="33"/>
        <v>12624000</v>
      </c>
      <c r="AR338" s="64" t="s">
        <v>65</v>
      </c>
      <c r="AS338" s="68">
        <v>12624000</v>
      </c>
      <c r="AT338" s="64" t="s">
        <v>215</v>
      </c>
      <c r="AU338" s="68">
        <v>0</v>
      </c>
      <c r="AV338" s="72" t="s">
        <v>73</v>
      </c>
      <c r="AW338" s="171">
        <v>3156000</v>
      </c>
      <c r="AX338" s="74">
        <f t="shared" si="34"/>
        <v>9468000</v>
      </c>
      <c r="AY338" s="75">
        <f t="shared" si="35"/>
        <v>0.25</v>
      </c>
      <c r="AZ338" s="76">
        <v>0.25</v>
      </c>
      <c r="BA338" s="72" t="s">
        <v>73</v>
      </c>
      <c r="BB338" s="64" t="s">
        <v>1130</v>
      </c>
      <c r="BC338" s="67" t="s">
        <v>2357</v>
      </c>
      <c r="BD338" s="63" t="s">
        <v>65</v>
      </c>
      <c r="BE338" s="63" t="s">
        <v>65</v>
      </c>
    </row>
    <row r="339" spans="2:57" x14ac:dyDescent="0.25">
      <c r="B339" s="63">
        <v>2025</v>
      </c>
      <c r="C339" s="63">
        <v>891780111</v>
      </c>
      <c r="D339" s="63" t="s">
        <v>63</v>
      </c>
      <c r="E339" s="64" t="s">
        <v>2358</v>
      </c>
      <c r="F339" s="64" t="s">
        <v>2359</v>
      </c>
      <c r="G339" s="64">
        <v>0</v>
      </c>
      <c r="H339" s="64" t="s">
        <v>71</v>
      </c>
      <c r="I339" s="63" t="s">
        <v>64</v>
      </c>
      <c r="J339" s="65" t="s">
        <v>81</v>
      </c>
      <c r="K339" s="67" t="s">
        <v>1874</v>
      </c>
      <c r="L339" s="68">
        <v>9000000</v>
      </c>
      <c r="M339" s="63" t="s">
        <v>66</v>
      </c>
      <c r="N339" s="67" t="s">
        <v>2360</v>
      </c>
      <c r="O339" s="67">
        <v>36726128</v>
      </c>
      <c r="P339" s="64">
        <v>27</v>
      </c>
      <c r="Q339" s="71">
        <v>45670</v>
      </c>
      <c r="R339" s="67">
        <v>2494141000</v>
      </c>
      <c r="S339" s="71">
        <v>45695</v>
      </c>
      <c r="T339" s="68">
        <v>9000000</v>
      </c>
      <c r="U339" s="64" t="s">
        <v>65</v>
      </c>
      <c r="V339" s="68">
        <v>7633817</v>
      </c>
      <c r="W339" s="107" t="s">
        <v>1876</v>
      </c>
      <c r="X339" s="69">
        <v>45695</v>
      </c>
      <c r="Y339" s="69">
        <v>45695</v>
      </c>
      <c r="Z339" s="69" t="s">
        <v>73</v>
      </c>
      <c r="AA339" s="69">
        <v>45808</v>
      </c>
      <c r="AB339" s="92">
        <f t="shared" si="30"/>
        <v>113</v>
      </c>
      <c r="AC339" s="64">
        <v>0</v>
      </c>
      <c r="AD339" s="64">
        <v>0</v>
      </c>
      <c r="AE339" s="64">
        <v>0</v>
      </c>
      <c r="AF339" s="70" t="s">
        <v>73</v>
      </c>
      <c r="AG339" s="92">
        <f t="shared" si="31"/>
        <v>0</v>
      </c>
      <c r="AH339" s="64">
        <v>0</v>
      </c>
      <c r="AI339" s="68">
        <v>0</v>
      </c>
      <c r="AJ339" s="64" t="s">
        <v>73</v>
      </c>
      <c r="AK339" s="71" t="s">
        <v>73</v>
      </c>
      <c r="AL339" s="64">
        <v>0</v>
      </c>
      <c r="AM339" s="71" t="s">
        <v>73</v>
      </c>
      <c r="AN339" s="71" t="s">
        <v>73</v>
      </c>
      <c r="AO339" s="71" t="s">
        <v>73</v>
      </c>
      <c r="AP339" s="92">
        <f t="shared" si="32"/>
        <v>0</v>
      </c>
      <c r="AQ339" s="92">
        <f t="shared" si="33"/>
        <v>9000000</v>
      </c>
      <c r="AR339" s="64" t="s">
        <v>65</v>
      </c>
      <c r="AS339" s="68">
        <v>9000000</v>
      </c>
      <c r="AT339" s="64" t="s">
        <v>215</v>
      </c>
      <c r="AU339" s="68">
        <v>0</v>
      </c>
      <c r="AV339" s="72" t="s">
        <v>73</v>
      </c>
      <c r="AW339" s="171">
        <v>2250000</v>
      </c>
      <c r="AX339" s="74">
        <f t="shared" si="34"/>
        <v>6750000</v>
      </c>
      <c r="AY339" s="75">
        <f t="shared" si="35"/>
        <v>0.25</v>
      </c>
      <c r="AZ339" s="76">
        <v>0.25</v>
      </c>
      <c r="BA339" s="72" t="s">
        <v>73</v>
      </c>
      <c r="BB339" s="64" t="s">
        <v>1130</v>
      </c>
      <c r="BC339" s="67" t="s">
        <v>2361</v>
      </c>
      <c r="BD339" s="63" t="s">
        <v>65</v>
      </c>
      <c r="BE339" s="63" t="s">
        <v>65</v>
      </c>
    </row>
    <row r="340" spans="2:57" x14ac:dyDescent="0.25">
      <c r="B340" s="63">
        <v>2025</v>
      </c>
      <c r="C340" s="63">
        <v>891780111</v>
      </c>
      <c r="D340" s="63" t="s">
        <v>63</v>
      </c>
      <c r="E340" s="64" t="s">
        <v>2362</v>
      </c>
      <c r="F340" s="64" t="s">
        <v>2363</v>
      </c>
      <c r="G340" s="64">
        <v>0</v>
      </c>
      <c r="H340" s="64" t="s">
        <v>71</v>
      </c>
      <c r="I340" s="63" t="s">
        <v>64</v>
      </c>
      <c r="J340" s="65" t="s">
        <v>81</v>
      </c>
      <c r="K340" s="67" t="s">
        <v>2364</v>
      </c>
      <c r="L340" s="68">
        <v>12624000</v>
      </c>
      <c r="M340" s="63" t="s">
        <v>66</v>
      </c>
      <c r="N340" s="67" t="s">
        <v>2365</v>
      </c>
      <c r="O340" s="67">
        <v>57436179</v>
      </c>
      <c r="P340" s="64">
        <v>28</v>
      </c>
      <c r="Q340" s="71">
        <v>45670</v>
      </c>
      <c r="R340" s="67">
        <v>5573604000</v>
      </c>
      <c r="S340" s="71">
        <v>45695</v>
      </c>
      <c r="T340" s="68">
        <v>12624000</v>
      </c>
      <c r="U340" s="64" t="s">
        <v>65</v>
      </c>
      <c r="V340" s="68">
        <v>36665858</v>
      </c>
      <c r="W340" s="107" t="s">
        <v>1457</v>
      </c>
      <c r="X340" s="69">
        <v>45695</v>
      </c>
      <c r="Y340" s="69">
        <v>45695</v>
      </c>
      <c r="Z340" s="69" t="s">
        <v>73</v>
      </c>
      <c r="AA340" s="69">
        <v>45808</v>
      </c>
      <c r="AB340" s="92">
        <f t="shared" si="30"/>
        <v>113</v>
      </c>
      <c r="AC340" s="64">
        <v>0</v>
      </c>
      <c r="AD340" s="64">
        <v>0</v>
      </c>
      <c r="AE340" s="64">
        <v>0</v>
      </c>
      <c r="AF340" s="70" t="s">
        <v>73</v>
      </c>
      <c r="AG340" s="92">
        <f t="shared" si="31"/>
        <v>0</v>
      </c>
      <c r="AH340" s="64">
        <v>0</v>
      </c>
      <c r="AI340" s="68">
        <v>0</v>
      </c>
      <c r="AJ340" s="64" t="s">
        <v>73</v>
      </c>
      <c r="AK340" s="71" t="s">
        <v>73</v>
      </c>
      <c r="AL340" s="64">
        <v>0</v>
      </c>
      <c r="AM340" s="71" t="s">
        <v>73</v>
      </c>
      <c r="AN340" s="71" t="s">
        <v>73</v>
      </c>
      <c r="AO340" s="71" t="s">
        <v>73</v>
      </c>
      <c r="AP340" s="92">
        <f t="shared" si="32"/>
        <v>0</v>
      </c>
      <c r="AQ340" s="92">
        <f t="shared" si="33"/>
        <v>12624000</v>
      </c>
      <c r="AR340" s="64" t="s">
        <v>65</v>
      </c>
      <c r="AS340" s="68">
        <v>12624000</v>
      </c>
      <c r="AT340" s="64" t="s">
        <v>215</v>
      </c>
      <c r="AU340" s="68">
        <v>0</v>
      </c>
      <c r="AV340" s="72" t="s">
        <v>73</v>
      </c>
      <c r="AW340" s="171">
        <v>3156000</v>
      </c>
      <c r="AX340" s="74">
        <f t="shared" si="34"/>
        <v>9468000</v>
      </c>
      <c r="AY340" s="75">
        <f t="shared" si="35"/>
        <v>0.25</v>
      </c>
      <c r="AZ340" s="76">
        <v>0.25</v>
      </c>
      <c r="BA340" s="72" t="s">
        <v>73</v>
      </c>
      <c r="BB340" s="64" t="s">
        <v>1130</v>
      </c>
      <c r="BC340" s="67" t="s">
        <v>2366</v>
      </c>
      <c r="BD340" s="63" t="s">
        <v>65</v>
      </c>
      <c r="BE340" s="63" t="s">
        <v>65</v>
      </c>
    </row>
    <row r="341" spans="2:57" x14ac:dyDescent="0.25">
      <c r="B341" s="63">
        <v>2025</v>
      </c>
      <c r="C341" s="63">
        <v>891780111</v>
      </c>
      <c r="D341" s="63" t="s">
        <v>63</v>
      </c>
      <c r="E341" s="64" t="s">
        <v>2367</v>
      </c>
      <c r="F341" s="64" t="s">
        <v>2368</v>
      </c>
      <c r="G341" s="64">
        <v>0</v>
      </c>
      <c r="H341" s="64" t="s">
        <v>71</v>
      </c>
      <c r="I341" s="63" t="s">
        <v>64</v>
      </c>
      <c r="J341" s="65" t="s">
        <v>81</v>
      </c>
      <c r="K341" s="67" t="s">
        <v>2369</v>
      </c>
      <c r="L341" s="68">
        <v>28000000</v>
      </c>
      <c r="M341" s="63" t="s">
        <v>66</v>
      </c>
      <c r="N341" s="67" t="s">
        <v>2370</v>
      </c>
      <c r="O341" s="67">
        <v>1004188433</v>
      </c>
      <c r="P341" s="64">
        <v>28</v>
      </c>
      <c r="Q341" s="71">
        <v>45670</v>
      </c>
      <c r="R341" s="67">
        <v>5573604000</v>
      </c>
      <c r="S341" s="71">
        <v>45695</v>
      </c>
      <c r="T341" s="68">
        <v>28000000</v>
      </c>
      <c r="U341" s="64" t="s">
        <v>65</v>
      </c>
      <c r="V341" s="68">
        <v>85449357</v>
      </c>
      <c r="W341" s="107" t="s">
        <v>837</v>
      </c>
      <c r="X341" s="69">
        <v>45695</v>
      </c>
      <c r="Y341" s="69">
        <v>45695</v>
      </c>
      <c r="Z341" s="69" t="s">
        <v>73</v>
      </c>
      <c r="AA341" s="69">
        <v>45808</v>
      </c>
      <c r="AB341" s="92">
        <f t="shared" si="30"/>
        <v>113</v>
      </c>
      <c r="AC341" s="64">
        <v>0</v>
      </c>
      <c r="AD341" s="64">
        <v>0</v>
      </c>
      <c r="AE341" s="64">
        <v>0</v>
      </c>
      <c r="AF341" s="70" t="s">
        <v>73</v>
      </c>
      <c r="AG341" s="92">
        <f t="shared" si="31"/>
        <v>0</v>
      </c>
      <c r="AH341" s="64">
        <v>0</v>
      </c>
      <c r="AI341" s="68">
        <v>0</v>
      </c>
      <c r="AJ341" s="64" t="s">
        <v>73</v>
      </c>
      <c r="AK341" s="71" t="s">
        <v>73</v>
      </c>
      <c r="AL341" s="64">
        <v>0</v>
      </c>
      <c r="AM341" s="71" t="s">
        <v>73</v>
      </c>
      <c r="AN341" s="71" t="s">
        <v>73</v>
      </c>
      <c r="AO341" s="71" t="s">
        <v>73</v>
      </c>
      <c r="AP341" s="92">
        <f t="shared" si="32"/>
        <v>0</v>
      </c>
      <c r="AQ341" s="92">
        <f t="shared" si="33"/>
        <v>28000000</v>
      </c>
      <c r="AR341" s="64" t="s">
        <v>65</v>
      </c>
      <c r="AS341" s="68">
        <v>28000000</v>
      </c>
      <c r="AT341" s="64" t="s">
        <v>215</v>
      </c>
      <c r="AU341" s="68">
        <v>0</v>
      </c>
      <c r="AV341" s="72" t="s">
        <v>73</v>
      </c>
      <c r="AW341" s="171">
        <v>7000000</v>
      </c>
      <c r="AX341" s="74">
        <f t="shared" si="34"/>
        <v>21000000</v>
      </c>
      <c r="AY341" s="75">
        <f t="shared" si="35"/>
        <v>0.25</v>
      </c>
      <c r="AZ341" s="76">
        <v>0.25</v>
      </c>
      <c r="BA341" s="72" t="s">
        <v>73</v>
      </c>
      <c r="BB341" s="64" t="s">
        <v>1130</v>
      </c>
      <c r="BC341" s="67" t="s">
        <v>2371</v>
      </c>
      <c r="BD341" s="63" t="s">
        <v>65</v>
      </c>
      <c r="BE341" s="63" t="s">
        <v>65</v>
      </c>
    </row>
    <row r="342" spans="2:57" x14ac:dyDescent="0.25">
      <c r="B342" s="63">
        <v>2025</v>
      </c>
      <c r="C342" s="63">
        <v>891780111</v>
      </c>
      <c r="D342" s="63" t="s">
        <v>63</v>
      </c>
      <c r="E342" s="64" t="s">
        <v>2372</v>
      </c>
      <c r="F342" s="64" t="s">
        <v>2373</v>
      </c>
      <c r="G342" s="64">
        <v>0</v>
      </c>
      <c r="H342" s="64" t="s">
        <v>71</v>
      </c>
      <c r="I342" s="63" t="s">
        <v>64</v>
      </c>
      <c r="J342" s="65" t="s">
        <v>81</v>
      </c>
      <c r="K342" s="67" t="s">
        <v>814</v>
      </c>
      <c r="L342" s="68">
        <v>9000000</v>
      </c>
      <c r="M342" s="63" t="s">
        <v>66</v>
      </c>
      <c r="N342" s="67" t="s">
        <v>2374</v>
      </c>
      <c r="O342" s="67">
        <v>1082991395</v>
      </c>
      <c r="P342" s="64">
        <v>27</v>
      </c>
      <c r="Q342" s="71">
        <v>45670</v>
      </c>
      <c r="R342" s="67">
        <v>2494141000</v>
      </c>
      <c r="S342" s="71">
        <v>45695</v>
      </c>
      <c r="T342" s="68">
        <v>9000000</v>
      </c>
      <c r="U342" s="64" t="s">
        <v>65</v>
      </c>
      <c r="V342" s="68">
        <v>85459497</v>
      </c>
      <c r="W342" s="107" t="s">
        <v>771</v>
      </c>
      <c r="X342" s="69">
        <v>45695</v>
      </c>
      <c r="Y342" s="69">
        <v>45695</v>
      </c>
      <c r="Z342" s="69" t="s">
        <v>73</v>
      </c>
      <c r="AA342" s="69">
        <v>45808</v>
      </c>
      <c r="AB342" s="92">
        <f t="shared" si="30"/>
        <v>113</v>
      </c>
      <c r="AC342" s="64">
        <v>0</v>
      </c>
      <c r="AD342" s="64">
        <v>0</v>
      </c>
      <c r="AE342" s="64">
        <v>0</v>
      </c>
      <c r="AF342" s="70" t="s">
        <v>73</v>
      </c>
      <c r="AG342" s="92">
        <f t="shared" si="31"/>
        <v>0</v>
      </c>
      <c r="AH342" s="64">
        <v>0</v>
      </c>
      <c r="AI342" s="68">
        <v>0</v>
      </c>
      <c r="AJ342" s="64" t="s">
        <v>73</v>
      </c>
      <c r="AK342" s="71" t="s">
        <v>73</v>
      </c>
      <c r="AL342" s="64">
        <v>0</v>
      </c>
      <c r="AM342" s="71" t="s">
        <v>73</v>
      </c>
      <c r="AN342" s="71" t="s">
        <v>73</v>
      </c>
      <c r="AO342" s="71" t="s">
        <v>73</v>
      </c>
      <c r="AP342" s="92">
        <f t="shared" si="32"/>
        <v>0</v>
      </c>
      <c r="AQ342" s="92">
        <f t="shared" si="33"/>
        <v>9000000</v>
      </c>
      <c r="AR342" s="64" t="s">
        <v>65</v>
      </c>
      <c r="AS342" s="68">
        <v>9000000</v>
      </c>
      <c r="AT342" s="64" t="s">
        <v>215</v>
      </c>
      <c r="AU342" s="68">
        <v>0</v>
      </c>
      <c r="AV342" s="72" t="s">
        <v>73</v>
      </c>
      <c r="AW342" s="171">
        <v>2250000</v>
      </c>
      <c r="AX342" s="74">
        <f t="shared" si="34"/>
        <v>6750000</v>
      </c>
      <c r="AY342" s="75">
        <f t="shared" si="35"/>
        <v>0.25</v>
      </c>
      <c r="AZ342" s="76">
        <v>0.25</v>
      </c>
      <c r="BA342" s="72" t="s">
        <v>73</v>
      </c>
      <c r="BB342" s="64" t="s">
        <v>1130</v>
      </c>
      <c r="BC342" s="67" t="s">
        <v>2371</v>
      </c>
      <c r="BD342" s="63" t="s">
        <v>65</v>
      </c>
      <c r="BE342" s="63" t="s">
        <v>65</v>
      </c>
    </row>
    <row r="343" spans="2:57" x14ac:dyDescent="0.25">
      <c r="B343" s="63">
        <v>2025</v>
      </c>
      <c r="C343" s="63">
        <v>891780111</v>
      </c>
      <c r="D343" s="63" t="s">
        <v>63</v>
      </c>
      <c r="E343" s="64" t="s">
        <v>2375</v>
      </c>
      <c r="F343" s="64" t="s">
        <v>2376</v>
      </c>
      <c r="G343" s="64">
        <v>0</v>
      </c>
      <c r="H343" s="64" t="s">
        <v>71</v>
      </c>
      <c r="I343" s="63" t="s">
        <v>64</v>
      </c>
      <c r="J343" s="65" t="s">
        <v>81</v>
      </c>
      <c r="K343" s="67" t="s">
        <v>2377</v>
      </c>
      <c r="L343" s="68">
        <v>12624000</v>
      </c>
      <c r="M343" s="63" t="s">
        <v>66</v>
      </c>
      <c r="N343" s="67" t="s">
        <v>2378</v>
      </c>
      <c r="O343" s="67">
        <v>1082987533</v>
      </c>
      <c r="P343" s="64">
        <v>28</v>
      </c>
      <c r="Q343" s="71">
        <v>45670</v>
      </c>
      <c r="R343" s="67">
        <v>5573604000</v>
      </c>
      <c r="S343" s="71">
        <v>45695</v>
      </c>
      <c r="T343" s="68">
        <v>12624000</v>
      </c>
      <c r="U343" s="64" t="s">
        <v>65</v>
      </c>
      <c r="V343" s="68">
        <v>72175281</v>
      </c>
      <c r="W343" s="107" t="s">
        <v>989</v>
      </c>
      <c r="X343" s="69">
        <v>45695</v>
      </c>
      <c r="Y343" s="69">
        <v>45695</v>
      </c>
      <c r="Z343" s="69" t="s">
        <v>73</v>
      </c>
      <c r="AA343" s="69">
        <v>45808</v>
      </c>
      <c r="AB343" s="92">
        <f t="shared" si="30"/>
        <v>113</v>
      </c>
      <c r="AC343" s="64">
        <v>0</v>
      </c>
      <c r="AD343" s="64">
        <v>0</v>
      </c>
      <c r="AE343" s="64">
        <v>0</v>
      </c>
      <c r="AF343" s="70" t="s">
        <v>73</v>
      </c>
      <c r="AG343" s="92">
        <f t="shared" si="31"/>
        <v>0</v>
      </c>
      <c r="AH343" s="64">
        <v>0</v>
      </c>
      <c r="AI343" s="68">
        <v>0</v>
      </c>
      <c r="AJ343" s="64" t="s">
        <v>73</v>
      </c>
      <c r="AK343" s="71" t="s">
        <v>73</v>
      </c>
      <c r="AL343" s="64">
        <v>0</v>
      </c>
      <c r="AM343" s="71" t="s">
        <v>73</v>
      </c>
      <c r="AN343" s="71" t="s">
        <v>73</v>
      </c>
      <c r="AO343" s="71" t="s">
        <v>73</v>
      </c>
      <c r="AP343" s="92">
        <f t="shared" si="32"/>
        <v>0</v>
      </c>
      <c r="AQ343" s="92">
        <f t="shared" si="33"/>
        <v>12624000</v>
      </c>
      <c r="AR343" s="64" t="s">
        <v>65</v>
      </c>
      <c r="AS343" s="68">
        <v>12624000</v>
      </c>
      <c r="AT343" s="64" t="s">
        <v>215</v>
      </c>
      <c r="AU343" s="68">
        <v>0</v>
      </c>
      <c r="AV343" s="72" t="s">
        <v>73</v>
      </c>
      <c r="AW343" s="171">
        <v>3156000</v>
      </c>
      <c r="AX343" s="74">
        <f t="shared" si="34"/>
        <v>9468000</v>
      </c>
      <c r="AY343" s="75">
        <f t="shared" si="35"/>
        <v>0.25</v>
      </c>
      <c r="AZ343" s="76">
        <v>0.25</v>
      </c>
      <c r="BA343" s="72" t="s">
        <v>73</v>
      </c>
      <c r="BB343" s="64" t="s">
        <v>1130</v>
      </c>
      <c r="BC343" s="67" t="s">
        <v>2379</v>
      </c>
      <c r="BD343" s="63" t="s">
        <v>65</v>
      </c>
      <c r="BE343" s="63" t="s">
        <v>65</v>
      </c>
    </row>
    <row r="344" spans="2:57" x14ac:dyDescent="0.25">
      <c r="B344" s="63">
        <v>2025</v>
      </c>
      <c r="C344" s="63">
        <v>891780111</v>
      </c>
      <c r="D344" s="63" t="s">
        <v>63</v>
      </c>
      <c r="E344" s="64" t="s">
        <v>2380</v>
      </c>
      <c r="F344" s="64" t="s">
        <v>2381</v>
      </c>
      <c r="G344" s="64">
        <v>0</v>
      </c>
      <c r="H344" s="64" t="s">
        <v>71</v>
      </c>
      <c r="I344" s="63" t="s">
        <v>64</v>
      </c>
      <c r="J344" s="65" t="s">
        <v>81</v>
      </c>
      <c r="K344" s="67" t="s">
        <v>2382</v>
      </c>
      <c r="L344" s="68">
        <v>12624000</v>
      </c>
      <c r="M344" s="63" t="s">
        <v>66</v>
      </c>
      <c r="N344" s="67" t="s">
        <v>2383</v>
      </c>
      <c r="O344" s="67">
        <v>1007642968</v>
      </c>
      <c r="P344" s="64">
        <v>28</v>
      </c>
      <c r="Q344" s="71">
        <v>45670</v>
      </c>
      <c r="R344" s="67">
        <v>5573604000</v>
      </c>
      <c r="S344" s="71">
        <v>45695</v>
      </c>
      <c r="T344" s="68">
        <v>12624000</v>
      </c>
      <c r="U344" s="64" t="s">
        <v>65</v>
      </c>
      <c r="V344" s="68">
        <v>93400727</v>
      </c>
      <c r="W344" s="107" t="s">
        <v>739</v>
      </c>
      <c r="X344" s="69">
        <v>45695</v>
      </c>
      <c r="Y344" s="69">
        <v>45695</v>
      </c>
      <c r="Z344" s="69" t="s">
        <v>73</v>
      </c>
      <c r="AA344" s="69">
        <v>45808</v>
      </c>
      <c r="AB344" s="92">
        <f t="shared" si="30"/>
        <v>113</v>
      </c>
      <c r="AC344" s="64">
        <v>0</v>
      </c>
      <c r="AD344" s="64">
        <v>0</v>
      </c>
      <c r="AE344" s="64">
        <v>0</v>
      </c>
      <c r="AF344" s="70" t="s">
        <v>73</v>
      </c>
      <c r="AG344" s="92">
        <f t="shared" si="31"/>
        <v>0</v>
      </c>
      <c r="AH344" s="64">
        <v>0</v>
      </c>
      <c r="AI344" s="68">
        <v>0</v>
      </c>
      <c r="AJ344" s="64" t="s">
        <v>73</v>
      </c>
      <c r="AK344" s="71" t="s">
        <v>73</v>
      </c>
      <c r="AL344" s="64">
        <v>0</v>
      </c>
      <c r="AM344" s="71" t="s">
        <v>73</v>
      </c>
      <c r="AN344" s="71" t="s">
        <v>73</v>
      </c>
      <c r="AO344" s="71" t="s">
        <v>73</v>
      </c>
      <c r="AP344" s="92">
        <f t="shared" si="32"/>
        <v>0</v>
      </c>
      <c r="AQ344" s="92">
        <f t="shared" si="33"/>
        <v>12624000</v>
      </c>
      <c r="AR344" s="64" t="s">
        <v>65</v>
      </c>
      <c r="AS344" s="68">
        <v>12624000</v>
      </c>
      <c r="AT344" s="64" t="s">
        <v>215</v>
      </c>
      <c r="AU344" s="68">
        <v>0</v>
      </c>
      <c r="AV344" s="72" t="s">
        <v>73</v>
      </c>
      <c r="AW344" s="171">
        <v>3156000</v>
      </c>
      <c r="AX344" s="74">
        <f t="shared" si="34"/>
        <v>9468000</v>
      </c>
      <c r="AY344" s="75">
        <f t="shared" si="35"/>
        <v>0.25</v>
      </c>
      <c r="AZ344" s="76">
        <v>0.25</v>
      </c>
      <c r="BA344" s="72" t="s">
        <v>73</v>
      </c>
      <c r="BB344" s="64" t="s">
        <v>1130</v>
      </c>
      <c r="BC344" s="67" t="s">
        <v>2384</v>
      </c>
      <c r="BD344" s="63" t="s">
        <v>65</v>
      </c>
      <c r="BE344" s="63" t="s">
        <v>65</v>
      </c>
    </row>
    <row r="345" spans="2:57" x14ac:dyDescent="0.25">
      <c r="B345" s="63">
        <v>2025</v>
      </c>
      <c r="C345" s="63">
        <v>891780111</v>
      </c>
      <c r="D345" s="63" t="s">
        <v>63</v>
      </c>
      <c r="E345" s="64" t="s">
        <v>2385</v>
      </c>
      <c r="F345" s="64" t="s">
        <v>2386</v>
      </c>
      <c r="G345" s="64">
        <v>0</v>
      </c>
      <c r="H345" s="64" t="s">
        <v>71</v>
      </c>
      <c r="I345" s="63" t="s">
        <v>64</v>
      </c>
      <c r="J345" s="65" t="s">
        <v>81</v>
      </c>
      <c r="K345" s="67" t="s">
        <v>2387</v>
      </c>
      <c r="L345" s="68">
        <v>18800000</v>
      </c>
      <c r="M345" s="63" t="s">
        <v>66</v>
      </c>
      <c r="N345" s="67" t="s">
        <v>2388</v>
      </c>
      <c r="O345" s="67">
        <v>1082924263</v>
      </c>
      <c r="P345" s="64">
        <v>28</v>
      </c>
      <c r="Q345" s="71">
        <v>45670</v>
      </c>
      <c r="R345" s="67">
        <v>5573604000</v>
      </c>
      <c r="S345" s="71">
        <v>45695</v>
      </c>
      <c r="T345" s="68">
        <v>18800000</v>
      </c>
      <c r="U345" s="64" t="s">
        <v>65</v>
      </c>
      <c r="V345" s="68">
        <v>12621405</v>
      </c>
      <c r="W345" s="107" t="s">
        <v>708</v>
      </c>
      <c r="X345" s="69">
        <v>45695</v>
      </c>
      <c r="Y345" s="69">
        <v>45695</v>
      </c>
      <c r="Z345" s="69" t="s">
        <v>73</v>
      </c>
      <c r="AA345" s="69">
        <v>45808</v>
      </c>
      <c r="AB345" s="92">
        <f t="shared" si="30"/>
        <v>113</v>
      </c>
      <c r="AC345" s="64">
        <v>0</v>
      </c>
      <c r="AD345" s="64">
        <v>0</v>
      </c>
      <c r="AE345" s="64">
        <v>0</v>
      </c>
      <c r="AF345" s="70" t="s">
        <v>73</v>
      </c>
      <c r="AG345" s="92">
        <f t="shared" si="31"/>
        <v>0</v>
      </c>
      <c r="AH345" s="64">
        <v>0</v>
      </c>
      <c r="AI345" s="68">
        <v>0</v>
      </c>
      <c r="AJ345" s="64" t="s">
        <v>73</v>
      </c>
      <c r="AK345" s="71" t="s">
        <v>73</v>
      </c>
      <c r="AL345" s="64">
        <v>0</v>
      </c>
      <c r="AM345" s="71" t="s">
        <v>73</v>
      </c>
      <c r="AN345" s="71" t="s">
        <v>73</v>
      </c>
      <c r="AO345" s="71" t="s">
        <v>73</v>
      </c>
      <c r="AP345" s="92">
        <f t="shared" si="32"/>
        <v>0</v>
      </c>
      <c r="AQ345" s="92">
        <f t="shared" si="33"/>
        <v>18800000</v>
      </c>
      <c r="AR345" s="64" t="s">
        <v>65</v>
      </c>
      <c r="AS345" s="68">
        <v>18800000</v>
      </c>
      <c r="AT345" s="64" t="s">
        <v>215</v>
      </c>
      <c r="AU345" s="68">
        <v>0</v>
      </c>
      <c r="AV345" s="72" t="s">
        <v>73</v>
      </c>
      <c r="AW345" s="171">
        <v>4700000</v>
      </c>
      <c r="AX345" s="74">
        <f t="shared" si="34"/>
        <v>14100000</v>
      </c>
      <c r="AY345" s="75">
        <f t="shared" si="35"/>
        <v>0.25</v>
      </c>
      <c r="AZ345" s="76">
        <v>0.25</v>
      </c>
      <c r="BA345" s="72" t="s">
        <v>73</v>
      </c>
      <c r="BB345" s="64" t="s">
        <v>1130</v>
      </c>
      <c r="BC345" s="67" t="s">
        <v>2389</v>
      </c>
      <c r="BD345" s="63" t="s">
        <v>65</v>
      </c>
      <c r="BE345" s="63" t="s">
        <v>65</v>
      </c>
    </row>
    <row r="346" spans="2:57" x14ac:dyDescent="0.25">
      <c r="B346" s="63">
        <v>2025</v>
      </c>
      <c r="C346" s="63">
        <v>891780111</v>
      </c>
      <c r="D346" s="63" t="s">
        <v>63</v>
      </c>
      <c r="E346" s="64" t="s">
        <v>2390</v>
      </c>
      <c r="F346" s="64" t="s">
        <v>2391</v>
      </c>
      <c r="G346" s="64">
        <v>0</v>
      </c>
      <c r="H346" s="64" t="s">
        <v>71</v>
      </c>
      <c r="I346" s="63" t="s">
        <v>64</v>
      </c>
      <c r="J346" s="65" t="s">
        <v>81</v>
      </c>
      <c r="K346" s="67" t="s">
        <v>2392</v>
      </c>
      <c r="L346" s="68">
        <v>10600000</v>
      </c>
      <c r="M346" s="63" t="s">
        <v>66</v>
      </c>
      <c r="N346" s="67" t="s">
        <v>2393</v>
      </c>
      <c r="O346" s="67">
        <v>1082941024</v>
      </c>
      <c r="P346" s="64">
        <v>27</v>
      </c>
      <c r="Q346" s="71">
        <v>45670</v>
      </c>
      <c r="R346" s="67">
        <v>2494141000</v>
      </c>
      <c r="S346" s="71">
        <v>45695</v>
      </c>
      <c r="T346" s="68">
        <v>10600000</v>
      </c>
      <c r="U346" s="64" t="s">
        <v>65</v>
      </c>
      <c r="V346" s="68">
        <v>12621405</v>
      </c>
      <c r="W346" s="107" t="s">
        <v>708</v>
      </c>
      <c r="X346" s="69">
        <v>45695</v>
      </c>
      <c r="Y346" s="69">
        <v>45695</v>
      </c>
      <c r="Z346" s="69" t="s">
        <v>73</v>
      </c>
      <c r="AA346" s="69">
        <v>45808</v>
      </c>
      <c r="AB346" s="92">
        <f t="shared" si="30"/>
        <v>113</v>
      </c>
      <c r="AC346" s="64">
        <v>0</v>
      </c>
      <c r="AD346" s="64">
        <v>0</v>
      </c>
      <c r="AE346" s="64">
        <v>0</v>
      </c>
      <c r="AF346" s="70" t="s">
        <v>73</v>
      </c>
      <c r="AG346" s="92">
        <f t="shared" si="31"/>
        <v>0</v>
      </c>
      <c r="AH346" s="64">
        <v>0</v>
      </c>
      <c r="AI346" s="68">
        <v>0</v>
      </c>
      <c r="AJ346" s="64" t="s">
        <v>73</v>
      </c>
      <c r="AK346" s="71" t="s">
        <v>73</v>
      </c>
      <c r="AL346" s="64">
        <v>0</v>
      </c>
      <c r="AM346" s="71" t="s">
        <v>73</v>
      </c>
      <c r="AN346" s="71" t="s">
        <v>73</v>
      </c>
      <c r="AO346" s="71" t="s">
        <v>73</v>
      </c>
      <c r="AP346" s="92">
        <f t="shared" si="32"/>
        <v>0</v>
      </c>
      <c r="AQ346" s="92">
        <f t="shared" si="33"/>
        <v>10600000</v>
      </c>
      <c r="AR346" s="64" t="s">
        <v>65</v>
      </c>
      <c r="AS346" s="68">
        <v>10600000</v>
      </c>
      <c r="AT346" s="64" t="s">
        <v>215</v>
      </c>
      <c r="AU346" s="68">
        <v>0</v>
      </c>
      <c r="AV346" s="72" t="s">
        <v>73</v>
      </c>
      <c r="AW346" s="171">
        <v>2650000</v>
      </c>
      <c r="AX346" s="74">
        <f t="shared" si="34"/>
        <v>7950000</v>
      </c>
      <c r="AY346" s="75">
        <f t="shared" si="35"/>
        <v>0.25</v>
      </c>
      <c r="AZ346" s="76">
        <v>0.25</v>
      </c>
      <c r="BA346" s="72" t="s">
        <v>73</v>
      </c>
      <c r="BB346" s="64" t="s">
        <v>1130</v>
      </c>
      <c r="BC346" s="67" t="s">
        <v>2394</v>
      </c>
      <c r="BD346" s="63" t="s">
        <v>65</v>
      </c>
      <c r="BE346" s="63" t="s">
        <v>65</v>
      </c>
    </row>
    <row r="347" spans="2:57" x14ac:dyDescent="0.25">
      <c r="B347" s="63">
        <v>2025</v>
      </c>
      <c r="C347" s="63">
        <v>891780111</v>
      </c>
      <c r="D347" s="63" t="s">
        <v>63</v>
      </c>
      <c r="E347" s="64" t="s">
        <v>2395</v>
      </c>
      <c r="F347" s="64" t="s">
        <v>2396</v>
      </c>
      <c r="G347" s="64">
        <v>0</v>
      </c>
      <c r="H347" s="64" t="s">
        <v>71</v>
      </c>
      <c r="I347" s="63" t="s">
        <v>64</v>
      </c>
      <c r="J347" s="65" t="s">
        <v>81</v>
      </c>
      <c r="K347" s="67" t="s">
        <v>2397</v>
      </c>
      <c r="L347" s="68">
        <v>13888000</v>
      </c>
      <c r="M347" s="63" t="s">
        <v>66</v>
      </c>
      <c r="N347" s="67" t="s">
        <v>2398</v>
      </c>
      <c r="O347" s="67">
        <v>1081820476</v>
      </c>
      <c r="P347" s="64">
        <v>28</v>
      </c>
      <c r="Q347" s="71">
        <v>45670</v>
      </c>
      <c r="R347" s="67">
        <v>5573604000</v>
      </c>
      <c r="S347" s="71">
        <v>45695</v>
      </c>
      <c r="T347" s="68">
        <v>13888000</v>
      </c>
      <c r="U347" s="64" t="s">
        <v>65</v>
      </c>
      <c r="V347" s="68">
        <v>1192791759</v>
      </c>
      <c r="W347" s="107" t="s">
        <v>394</v>
      </c>
      <c r="X347" s="69">
        <v>45695</v>
      </c>
      <c r="Y347" s="69">
        <v>45695</v>
      </c>
      <c r="Z347" s="69" t="s">
        <v>73</v>
      </c>
      <c r="AA347" s="69">
        <v>45808</v>
      </c>
      <c r="AB347" s="92">
        <f t="shared" si="30"/>
        <v>113</v>
      </c>
      <c r="AC347" s="64">
        <v>0</v>
      </c>
      <c r="AD347" s="64">
        <v>0</v>
      </c>
      <c r="AE347" s="64">
        <v>0</v>
      </c>
      <c r="AF347" s="70" t="s">
        <v>73</v>
      </c>
      <c r="AG347" s="92">
        <f t="shared" si="31"/>
        <v>0</v>
      </c>
      <c r="AH347" s="64">
        <v>0</v>
      </c>
      <c r="AI347" s="68">
        <v>0</v>
      </c>
      <c r="AJ347" s="64" t="s">
        <v>73</v>
      </c>
      <c r="AK347" s="71" t="s">
        <v>73</v>
      </c>
      <c r="AL347" s="64">
        <v>0</v>
      </c>
      <c r="AM347" s="71" t="s">
        <v>73</v>
      </c>
      <c r="AN347" s="71" t="s">
        <v>73</v>
      </c>
      <c r="AO347" s="71" t="s">
        <v>73</v>
      </c>
      <c r="AP347" s="92">
        <f t="shared" si="32"/>
        <v>0</v>
      </c>
      <c r="AQ347" s="92">
        <f t="shared" si="33"/>
        <v>13888000</v>
      </c>
      <c r="AR347" s="64" t="s">
        <v>65</v>
      </c>
      <c r="AS347" s="68">
        <v>13888000</v>
      </c>
      <c r="AT347" s="64" t="s">
        <v>215</v>
      </c>
      <c r="AU347" s="68">
        <v>0</v>
      </c>
      <c r="AV347" s="72" t="s">
        <v>73</v>
      </c>
      <c r="AW347" s="171">
        <v>3472000</v>
      </c>
      <c r="AX347" s="74">
        <f t="shared" si="34"/>
        <v>10416000</v>
      </c>
      <c r="AY347" s="75">
        <f t="shared" si="35"/>
        <v>0.25</v>
      </c>
      <c r="AZ347" s="76">
        <v>0.25</v>
      </c>
      <c r="BA347" s="72" t="s">
        <v>73</v>
      </c>
      <c r="BB347" s="64" t="s">
        <v>1130</v>
      </c>
      <c r="BC347" s="67" t="s">
        <v>2399</v>
      </c>
      <c r="BD347" s="63" t="s">
        <v>65</v>
      </c>
      <c r="BE347" s="63" t="s">
        <v>65</v>
      </c>
    </row>
    <row r="348" spans="2:57" x14ac:dyDescent="0.25">
      <c r="B348" s="63">
        <v>2025</v>
      </c>
      <c r="C348" s="63">
        <v>891780111</v>
      </c>
      <c r="D348" s="63" t="s">
        <v>63</v>
      </c>
      <c r="E348" s="64" t="s">
        <v>2400</v>
      </c>
      <c r="F348" s="64" t="s">
        <v>2401</v>
      </c>
      <c r="G348" s="64">
        <v>0</v>
      </c>
      <c r="H348" s="64" t="s">
        <v>71</v>
      </c>
      <c r="I348" s="63" t="s">
        <v>64</v>
      </c>
      <c r="J348" s="65" t="s">
        <v>81</v>
      </c>
      <c r="K348" s="67" t="s">
        <v>1765</v>
      </c>
      <c r="L348" s="68">
        <v>13888000</v>
      </c>
      <c r="M348" s="63" t="s">
        <v>66</v>
      </c>
      <c r="N348" s="67" t="s">
        <v>2402</v>
      </c>
      <c r="O348" s="67">
        <v>1084739561</v>
      </c>
      <c r="P348" s="64">
        <v>28</v>
      </c>
      <c r="Q348" s="71">
        <v>45670</v>
      </c>
      <c r="R348" s="67">
        <v>5573604000</v>
      </c>
      <c r="S348" s="71">
        <v>45695</v>
      </c>
      <c r="T348" s="68">
        <v>13888000</v>
      </c>
      <c r="U348" s="64" t="s">
        <v>65</v>
      </c>
      <c r="V348" s="68">
        <v>1192791759</v>
      </c>
      <c r="W348" s="107" t="s">
        <v>394</v>
      </c>
      <c r="X348" s="69">
        <v>45695</v>
      </c>
      <c r="Y348" s="69">
        <v>45695</v>
      </c>
      <c r="Z348" s="69" t="s">
        <v>73</v>
      </c>
      <c r="AA348" s="69">
        <v>45808</v>
      </c>
      <c r="AB348" s="92">
        <f t="shared" si="30"/>
        <v>113</v>
      </c>
      <c r="AC348" s="64">
        <v>0</v>
      </c>
      <c r="AD348" s="64">
        <v>0</v>
      </c>
      <c r="AE348" s="64">
        <v>0</v>
      </c>
      <c r="AF348" s="70" t="s">
        <v>73</v>
      </c>
      <c r="AG348" s="92">
        <f t="shared" si="31"/>
        <v>0</v>
      </c>
      <c r="AH348" s="64">
        <v>0</v>
      </c>
      <c r="AI348" s="68">
        <v>0</v>
      </c>
      <c r="AJ348" s="64" t="s">
        <v>73</v>
      </c>
      <c r="AK348" s="71" t="s">
        <v>73</v>
      </c>
      <c r="AL348" s="64">
        <v>0</v>
      </c>
      <c r="AM348" s="71" t="s">
        <v>73</v>
      </c>
      <c r="AN348" s="71" t="s">
        <v>73</v>
      </c>
      <c r="AO348" s="71" t="s">
        <v>73</v>
      </c>
      <c r="AP348" s="92">
        <f t="shared" si="32"/>
        <v>0</v>
      </c>
      <c r="AQ348" s="92">
        <f t="shared" si="33"/>
        <v>13888000</v>
      </c>
      <c r="AR348" s="64" t="s">
        <v>65</v>
      </c>
      <c r="AS348" s="68">
        <v>13888000</v>
      </c>
      <c r="AT348" s="64" t="s">
        <v>215</v>
      </c>
      <c r="AU348" s="68">
        <v>0</v>
      </c>
      <c r="AV348" s="72" t="s">
        <v>73</v>
      </c>
      <c r="AW348" s="171">
        <v>3472000</v>
      </c>
      <c r="AX348" s="74">
        <f t="shared" si="34"/>
        <v>10416000</v>
      </c>
      <c r="AY348" s="75">
        <f t="shared" si="35"/>
        <v>0.25</v>
      </c>
      <c r="AZ348" s="76">
        <v>0.25</v>
      </c>
      <c r="BA348" s="72" t="s">
        <v>73</v>
      </c>
      <c r="BB348" s="64" t="s">
        <v>1130</v>
      </c>
      <c r="BC348" s="67" t="s">
        <v>2403</v>
      </c>
      <c r="BD348" s="63" t="s">
        <v>65</v>
      </c>
      <c r="BE348" s="63" t="s">
        <v>65</v>
      </c>
    </row>
    <row r="349" spans="2:57" x14ac:dyDescent="0.25">
      <c r="B349" s="63">
        <v>2025</v>
      </c>
      <c r="C349" s="63">
        <v>891780111</v>
      </c>
      <c r="D349" s="63" t="s">
        <v>63</v>
      </c>
      <c r="E349" s="64" t="s">
        <v>2404</v>
      </c>
      <c r="F349" s="64" t="s">
        <v>2405</v>
      </c>
      <c r="G349" s="64">
        <v>0</v>
      </c>
      <c r="H349" s="64" t="s">
        <v>71</v>
      </c>
      <c r="I349" s="63" t="s">
        <v>64</v>
      </c>
      <c r="J349" s="65" t="s">
        <v>81</v>
      </c>
      <c r="K349" s="67" t="s">
        <v>2406</v>
      </c>
      <c r="L349" s="68">
        <v>13888000</v>
      </c>
      <c r="M349" s="63" t="s">
        <v>66</v>
      </c>
      <c r="N349" s="67" t="s">
        <v>2407</v>
      </c>
      <c r="O349" s="67">
        <v>1082961732</v>
      </c>
      <c r="P349" s="64">
        <v>28</v>
      </c>
      <c r="Q349" s="71">
        <v>45670</v>
      </c>
      <c r="R349" s="67">
        <v>5573604000</v>
      </c>
      <c r="S349" s="71">
        <v>45695</v>
      </c>
      <c r="T349" s="68">
        <v>13888000</v>
      </c>
      <c r="U349" s="64" t="s">
        <v>65</v>
      </c>
      <c r="V349" s="68">
        <v>1082868728</v>
      </c>
      <c r="W349" s="107" t="s">
        <v>1804</v>
      </c>
      <c r="X349" s="69">
        <v>45695</v>
      </c>
      <c r="Y349" s="69">
        <v>45695</v>
      </c>
      <c r="Z349" s="69" t="s">
        <v>73</v>
      </c>
      <c r="AA349" s="69">
        <v>45808</v>
      </c>
      <c r="AB349" s="92">
        <f t="shared" si="30"/>
        <v>113</v>
      </c>
      <c r="AC349" s="64">
        <v>0</v>
      </c>
      <c r="AD349" s="64">
        <v>0</v>
      </c>
      <c r="AE349" s="64">
        <v>0</v>
      </c>
      <c r="AF349" s="70" t="s">
        <v>73</v>
      </c>
      <c r="AG349" s="92">
        <f t="shared" si="31"/>
        <v>0</v>
      </c>
      <c r="AH349" s="64">
        <v>0</v>
      </c>
      <c r="AI349" s="68">
        <v>0</v>
      </c>
      <c r="AJ349" s="64" t="s">
        <v>73</v>
      </c>
      <c r="AK349" s="71" t="s">
        <v>73</v>
      </c>
      <c r="AL349" s="64">
        <v>0</v>
      </c>
      <c r="AM349" s="71" t="s">
        <v>73</v>
      </c>
      <c r="AN349" s="71" t="s">
        <v>73</v>
      </c>
      <c r="AO349" s="71" t="s">
        <v>73</v>
      </c>
      <c r="AP349" s="92">
        <f t="shared" si="32"/>
        <v>0</v>
      </c>
      <c r="AQ349" s="92">
        <f t="shared" si="33"/>
        <v>13888000</v>
      </c>
      <c r="AR349" s="64" t="s">
        <v>65</v>
      </c>
      <c r="AS349" s="68">
        <v>13888000</v>
      </c>
      <c r="AT349" s="64" t="s">
        <v>215</v>
      </c>
      <c r="AU349" s="68">
        <v>0</v>
      </c>
      <c r="AV349" s="72" t="s">
        <v>73</v>
      </c>
      <c r="AW349" s="171">
        <v>3472000</v>
      </c>
      <c r="AX349" s="74">
        <f t="shared" si="34"/>
        <v>10416000</v>
      </c>
      <c r="AY349" s="75">
        <f t="shared" si="35"/>
        <v>0.25</v>
      </c>
      <c r="AZ349" s="76">
        <v>0.25</v>
      </c>
      <c r="BA349" s="72" t="s">
        <v>73</v>
      </c>
      <c r="BB349" s="64" t="s">
        <v>1130</v>
      </c>
      <c r="BC349" s="67" t="s">
        <v>2408</v>
      </c>
      <c r="BD349" s="63" t="s">
        <v>65</v>
      </c>
      <c r="BE349" s="63" t="s">
        <v>65</v>
      </c>
    </row>
    <row r="350" spans="2:57" x14ac:dyDescent="0.25">
      <c r="B350" s="63">
        <v>2025</v>
      </c>
      <c r="C350" s="63">
        <v>891780111</v>
      </c>
      <c r="D350" s="63" t="s">
        <v>63</v>
      </c>
      <c r="E350" s="64" t="s">
        <v>2409</v>
      </c>
      <c r="F350" s="64" t="s">
        <v>2410</v>
      </c>
      <c r="G350" s="64">
        <v>0</v>
      </c>
      <c r="H350" s="64" t="s">
        <v>71</v>
      </c>
      <c r="I350" s="63" t="s">
        <v>64</v>
      </c>
      <c r="J350" s="65" t="s">
        <v>81</v>
      </c>
      <c r="K350" s="67" t="s">
        <v>2411</v>
      </c>
      <c r="L350" s="68">
        <v>13888000</v>
      </c>
      <c r="M350" s="63" t="s">
        <v>66</v>
      </c>
      <c r="N350" s="67" t="s">
        <v>2412</v>
      </c>
      <c r="O350" s="67">
        <v>57463967</v>
      </c>
      <c r="P350" s="64">
        <v>28</v>
      </c>
      <c r="Q350" s="71">
        <v>45670</v>
      </c>
      <c r="R350" s="67">
        <v>5573604000</v>
      </c>
      <c r="S350" s="71">
        <v>45695</v>
      </c>
      <c r="T350" s="68">
        <v>13888000</v>
      </c>
      <c r="U350" s="64" t="s">
        <v>65</v>
      </c>
      <c r="V350" s="68">
        <v>7601831</v>
      </c>
      <c r="W350" s="107" t="s">
        <v>1596</v>
      </c>
      <c r="X350" s="69">
        <v>45695</v>
      </c>
      <c r="Y350" s="69">
        <v>45695</v>
      </c>
      <c r="Z350" s="69" t="s">
        <v>73</v>
      </c>
      <c r="AA350" s="69">
        <v>45808</v>
      </c>
      <c r="AB350" s="92">
        <f t="shared" si="30"/>
        <v>113</v>
      </c>
      <c r="AC350" s="64">
        <v>0</v>
      </c>
      <c r="AD350" s="64">
        <v>0</v>
      </c>
      <c r="AE350" s="64">
        <v>0</v>
      </c>
      <c r="AF350" s="70" t="s">
        <v>73</v>
      </c>
      <c r="AG350" s="92">
        <f t="shared" si="31"/>
        <v>0</v>
      </c>
      <c r="AH350" s="64">
        <v>0</v>
      </c>
      <c r="AI350" s="68">
        <v>0</v>
      </c>
      <c r="AJ350" s="64" t="s">
        <v>73</v>
      </c>
      <c r="AK350" s="71" t="s">
        <v>73</v>
      </c>
      <c r="AL350" s="64">
        <v>0</v>
      </c>
      <c r="AM350" s="71" t="s">
        <v>73</v>
      </c>
      <c r="AN350" s="71" t="s">
        <v>73</v>
      </c>
      <c r="AO350" s="71" t="s">
        <v>73</v>
      </c>
      <c r="AP350" s="92">
        <f t="shared" si="32"/>
        <v>0</v>
      </c>
      <c r="AQ350" s="92">
        <f t="shared" si="33"/>
        <v>13888000</v>
      </c>
      <c r="AR350" s="64" t="s">
        <v>65</v>
      </c>
      <c r="AS350" s="68">
        <v>13888000</v>
      </c>
      <c r="AT350" s="64" t="s">
        <v>215</v>
      </c>
      <c r="AU350" s="68">
        <v>0</v>
      </c>
      <c r="AV350" s="72" t="s">
        <v>73</v>
      </c>
      <c r="AW350" s="171">
        <v>3472000</v>
      </c>
      <c r="AX350" s="74">
        <f t="shared" si="34"/>
        <v>10416000</v>
      </c>
      <c r="AY350" s="75">
        <f t="shared" si="35"/>
        <v>0.25</v>
      </c>
      <c r="AZ350" s="76">
        <v>0.25</v>
      </c>
      <c r="BA350" s="72" t="s">
        <v>73</v>
      </c>
      <c r="BB350" s="64" t="s">
        <v>1130</v>
      </c>
      <c r="BC350" s="67" t="s">
        <v>2413</v>
      </c>
      <c r="BD350" s="63" t="s">
        <v>65</v>
      </c>
      <c r="BE350" s="63" t="s">
        <v>65</v>
      </c>
    </row>
    <row r="351" spans="2:57" x14ac:dyDescent="0.25">
      <c r="B351" s="63">
        <v>2025</v>
      </c>
      <c r="C351" s="63">
        <v>891780111</v>
      </c>
      <c r="D351" s="63" t="s">
        <v>63</v>
      </c>
      <c r="E351" s="64" t="s">
        <v>2414</v>
      </c>
      <c r="F351" s="64" t="s">
        <v>2415</v>
      </c>
      <c r="G351" s="64">
        <v>0</v>
      </c>
      <c r="H351" s="64" t="s">
        <v>71</v>
      </c>
      <c r="I351" s="63" t="s">
        <v>64</v>
      </c>
      <c r="J351" s="65" t="s">
        <v>81</v>
      </c>
      <c r="K351" s="67" t="s">
        <v>2416</v>
      </c>
      <c r="L351" s="68">
        <v>13781200</v>
      </c>
      <c r="M351" s="63" t="s">
        <v>66</v>
      </c>
      <c r="N351" s="67" t="s">
        <v>2417</v>
      </c>
      <c r="O351" s="67">
        <v>1085108045</v>
      </c>
      <c r="P351" s="64">
        <v>28</v>
      </c>
      <c r="Q351" s="71">
        <v>45670</v>
      </c>
      <c r="R351" s="67">
        <v>5573604000</v>
      </c>
      <c r="S351" s="71">
        <v>45695</v>
      </c>
      <c r="T351" s="68">
        <v>13781200</v>
      </c>
      <c r="U351" s="64" t="s">
        <v>65</v>
      </c>
      <c r="V351" s="68">
        <v>57461216</v>
      </c>
      <c r="W351" s="107" t="s">
        <v>1726</v>
      </c>
      <c r="X351" s="69">
        <v>45695</v>
      </c>
      <c r="Y351" s="69">
        <v>45695</v>
      </c>
      <c r="Z351" s="69" t="s">
        <v>73</v>
      </c>
      <c r="AA351" s="69">
        <v>45808</v>
      </c>
      <c r="AB351" s="92">
        <f t="shared" si="30"/>
        <v>113</v>
      </c>
      <c r="AC351" s="64">
        <v>0</v>
      </c>
      <c r="AD351" s="64">
        <v>0</v>
      </c>
      <c r="AE351" s="64">
        <v>0</v>
      </c>
      <c r="AF351" s="70" t="s">
        <v>73</v>
      </c>
      <c r="AG351" s="92">
        <f t="shared" si="31"/>
        <v>0</v>
      </c>
      <c r="AH351" s="64">
        <v>0</v>
      </c>
      <c r="AI351" s="68">
        <v>0</v>
      </c>
      <c r="AJ351" s="64" t="s">
        <v>73</v>
      </c>
      <c r="AK351" s="71" t="s">
        <v>73</v>
      </c>
      <c r="AL351" s="64">
        <v>0</v>
      </c>
      <c r="AM351" s="71" t="s">
        <v>73</v>
      </c>
      <c r="AN351" s="71" t="s">
        <v>73</v>
      </c>
      <c r="AO351" s="71" t="s">
        <v>73</v>
      </c>
      <c r="AP351" s="92">
        <f t="shared" si="32"/>
        <v>0</v>
      </c>
      <c r="AQ351" s="92">
        <f t="shared" si="33"/>
        <v>13781200</v>
      </c>
      <c r="AR351" s="64" t="s">
        <v>65</v>
      </c>
      <c r="AS351" s="68">
        <v>13781200</v>
      </c>
      <c r="AT351" s="64" t="s">
        <v>215</v>
      </c>
      <c r="AU351" s="68">
        <v>0</v>
      </c>
      <c r="AV351" s="72" t="s">
        <v>73</v>
      </c>
      <c r="AW351" s="171">
        <v>4313200</v>
      </c>
      <c r="AX351" s="74">
        <f t="shared" si="34"/>
        <v>9468000</v>
      </c>
      <c r="AY351" s="75">
        <f t="shared" si="35"/>
        <v>0.31297709923664124</v>
      </c>
      <c r="AZ351" s="76">
        <v>0.31297709923664124</v>
      </c>
      <c r="BA351" s="72" t="s">
        <v>73</v>
      </c>
      <c r="BB351" s="64" t="s">
        <v>1130</v>
      </c>
      <c r="BC351" s="67" t="s">
        <v>2418</v>
      </c>
      <c r="BD351" s="63" t="s">
        <v>65</v>
      </c>
      <c r="BE351" s="63" t="s">
        <v>65</v>
      </c>
    </row>
    <row r="352" spans="2:57" x14ac:dyDescent="0.25">
      <c r="B352" s="63">
        <v>2025</v>
      </c>
      <c r="C352" s="63">
        <v>891780111</v>
      </c>
      <c r="D352" s="63" t="s">
        <v>63</v>
      </c>
      <c r="E352" s="64" t="s">
        <v>2419</v>
      </c>
      <c r="F352" s="64" t="s">
        <v>2420</v>
      </c>
      <c r="G352" s="64">
        <v>0</v>
      </c>
      <c r="H352" s="64" t="s">
        <v>71</v>
      </c>
      <c r="I352" s="63" t="s">
        <v>64</v>
      </c>
      <c r="J352" s="65" t="s">
        <v>81</v>
      </c>
      <c r="K352" s="67" t="s">
        <v>1533</v>
      </c>
      <c r="L352" s="68">
        <v>11571700</v>
      </c>
      <c r="M352" s="63" t="s">
        <v>66</v>
      </c>
      <c r="N352" s="67" t="s">
        <v>2421</v>
      </c>
      <c r="O352" s="67">
        <v>36695248</v>
      </c>
      <c r="P352" s="64">
        <v>27</v>
      </c>
      <c r="Q352" s="71">
        <v>45670</v>
      </c>
      <c r="R352" s="67">
        <v>2494141000</v>
      </c>
      <c r="S352" s="71">
        <v>45695</v>
      </c>
      <c r="T352" s="68">
        <v>11571700</v>
      </c>
      <c r="U352" s="64" t="s">
        <v>65</v>
      </c>
      <c r="V352" s="68">
        <v>45476408</v>
      </c>
      <c r="W352" s="107" t="s">
        <v>2422</v>
      </c>
      <c r="X352" s="69">
        <v>45695</v>
      </c>
      <c r="Y352" s="69">
        <v>45695</v>
      </c>
      <c r="Z352" s="69" t="s">
        <v>73</v>
      </c>
      <c r="AA352" s="69">
        <v>45808</v>
      </c>
      <c r="AB352" s="92">
        <f t="shared" si="30"/>
        <v>113</v>
      </c>
      <c r="AC352" s="64">
        <v>0</v>
      </c>
      <c r="AD352" s="64">
        <v>0</v>
      </c>
      <c r="AE352" s="64">
        <v>0</v>
      </c>
      <c r="AF352" s="70" t="s">
        <v>73</v>
      </c>
      <c r="AG352" s="92">
        <f t="shared" si="31"/>
        <v>0</v>
      </c>
      <c r="AH352" s="64">
        <v>0</v>
      </c>
      <c r="AI352" s="68">
        <v>0</v>
      </c>
      <c r="AJ352" s="64" t="s">
        <v>73</v>
      </c>
      <c r="AK352" s="71" t="s">
        <v>73</v>
      </c>
      <c r="AL352" s="64">
        <v>0</v>
      </c>
      <c r="AM352" s="71" t="s">
        <v>73</v>
      </c>
      <c r="AN352" s="71" t="s">
        <v>73</v>
      </c>
      <c r="AO352" s="71" t="s">
        <v>73</v>
      </c>
      <c r="AP352" s="92">
        <f t="shared" si="32"/>
        <v>0</v>
      </c>
      <c r="AQ352" s="92">
        <f t="shared" si="33"/>
        <v>11571700</v>
      </c>
      <c r="AR352" s="64" t="s">
        <v>65</v>
      </c>
      <c r="AS352" s="68">
        <v>11571700</v>
      </c>
      <c r="AT352" s="64" t="s">
        <v>215</v>
      </c>
      <c r="AU352" s="68">
        <v>0</v>
      </c>
      <c r="AV352" s="72" t="s">
        <v>73</v>
      </c>
      <c r="AW352" s="171">
        <v>3621700</v>
      </c>
      <c r="AX352" s="74">
        <f t="shared" si="34"/>
        <v>7950000</v>
      </c>
      <c r="AY352" s="75">
        <f t="shared" si="35"/>
        <v>0.31297907826853444</v>
      </c>
      <c r="AZ352" s="76">
        <v>0.31297907826853444</v>
      </c>
      <c r="BA352" s="72" t="s">
        <v>73</v>
      </c>
      <c r="BB352" s="64" t="s">
        <v>1130</v>
      </c>
      <c r="BC352" s="67" t="s">
        <v>2423</v>
      </c>
      <c r="BD352" s="63" t="s">
        <v>65</v>
      </c>
      <c r="BE352" s="63" t="s">
        <v>65</v>
      </c>
    </row>
    <row r="353" spans="2:57" x14ac:dyDescent="0.25">
      <c r="B353" s="63">
        <v>2025</v>
      </c>
      <c r="C353" s="63">
        <v>891780111</v>
      </c>
      <c r="D353" s="63" t="s">
        <v>63</v>
      </c>
      <c r="E353" s="64" t="s">
        <v>2424</v>
      </c>
      <c r="F353" s="64" t="s">
        <v>2425</v>
      </c>
      <c r="G353" s="64">
        <v>0</v>
      </c>
      <c r="H353" s="64" t="s">
        <v>71</v>
      </c>
      <c r="I353" s="63" t="s">
        <v>64</v>
      </c>
      <c r="J353" s="65" t="s">
        <v>81</v>
      </c>
      <c r="K353" s="67" t="s">
        <v>1869</v>
      </c>
      <c r="L353" s="68">
        <v>11483400</v>
      </c>
      <c r="M353" s="63" t="s">
        <v>66</v>
      </c>
      <c r="N353" s="67" t="s">
        <v>2426</v>
      </c>
      <c r="O353" s="67">
        <v>1082971631</v>
      </c>
      <c r="P353" s="64">
        <v>27</v>
      </c>
      <c r="Q353" s="71">
        <v>45670</v>
      </c>
      <c r="R353" s="67">
        <v>2494141000</v>
      </c>
      <c r="S353" s="71">
        <v>45695</v>
      </c>
      <c r="T353" s="68">
        <v>11483400</v>
      </c>
      <c r="U353" s="64" t="s">
        <v>65</v>
      </c>
      <c r="V353" s="68">
        <v>1082868728</v>
      </c>
      <c r="W353" s="107" t="s">
        <v>1804</v>
      </c>
      <c r="X353" s="69">
        <v>45695</v>
      </c>
      <c r="Y353" s="69">
        <v>45695</v>
      </c>
      <c r="Z353" s="69" t="s">
        <v>73</v>
      </c>
      <c r="AA353" s="69">
        <v>45808</v>
      </c>
      <c r="AB353" s="92">
        <f t="shared" si="30"/>
        <v>113</v>
      </c>
      <c r="AC353" s="64">
        <v>0</v>
      </c>
      <c r="AD353" s="64">
        <v>0</v>
      </c>
      <c r="AE353" s="64">
        <v>0</v>
      </c>
      <c r="AF353" s="70" t="s">
        <v>73</v>
      </c>
      <c r="AG353" s="92">
        <f t="shared" si="31"/>
        <v>0</v>
      </c>
      <c r="AH353" s="64">
        <v>0</v>
      </c>
      <c r="AI353" s="68">
        <v>0</v>
      </c>
      <c r="AJ353" s="64" t="s">
        <v>73</v>
      </c>
      <c r="AK353" s="71" t="s">
        <v>73</v>
      </c>
      <c r="AL353" s="64">
        <v>0</v>
      </c>
      <c r="AM353" s="71" t="s">
        <v>73</v>
      </c>
      <c r="AN353" s="71" t="s">
        <v>73</v>
      </c>
      <c r="AO353" s="71" t="s">
        <v>73</v>
      </c>
      <c r="AP353" s="92">
        <f t="shared" si="32"/>
        <v>0</v>
      </c>
      <c r="AQ353" s="92">
        <f t="shared" si="33"/>
        <v>11483400</v>
      </c>
      <c r="AR353" s="64" t="s">
        <v>65</v>
      </c>
      <c r="AS353" s="68">
        <v>11483400</v>
      </c>
      <c r="AT353" s="64" t="s">
        <v>215</v>
      </c>
      <c r="AU353" s="68">
        <v>0</v>
      </c>
      <c r="AV353" s="72" t="s">
        <v>73</v>
      </c>
      <c r="AW353" s="171">
        <v>3533400</v>
      </c>
      <c r="AX353" s="74">
        <f t="shared" si="34"/>
        <v>7950000</v>
      </c>
      <c r="AY353" s="75">
        <f t="shared" si="35"/>
        <v>0.3076963268718324</v>
      </c>
      <c r="AZ353" s="76">
        <v>0.3076963268718324</v>
      </c>
      <c r="BA353" s="72" t="s">
        <v>73</v>
      </c>
      <c r="BB353" s="64" t="s">
        <v>1130</v>
      </c>
      <c r="BC353" s="67" t="s">
        <v>2427</v>
      </c>
      <c r="BD353" s="63" t="s">
        <v>65</v>
      </c>
      <c r="BE353" s="63" t="s">
        <v>65</v>
      </c>
    </row>
    <row r="354" spans="2:57" x14ac:dyDescent="0.25">
      <c r="B354" s="63">
        <v>2025</v>
      </c>
      <c r="C354" s="63">
        <v>891780111</v>
      </c>
      <c r="D354" s="63" t="s">
        <v>63</v>
      </c>
      <c r="E354" s="64" t="s">
        <v>2428</v>
      </c>
      <c r="F354" s="64" t="s">
        <v>2429</v>
      </c>
      <c r="G354" s="64">
        <v>0</v>
      </c>
      <c r="H354" s="64" t="s">
        <v>71</v>
      </c>
      <c r="I354" s="63" t="s">
        <v>64</v>
      </c>
      <c r="J354" s="65" t="s">
        <v>81</v>
      </c>
      <c r="K354" s="67" t="s">
        <v>2430</v>
      </c>
      <c r="L354" s="68">
        <v>13360400</v>
      </c>
      <c r="M354" s="63" t="s">
        <v>66</v>
      </c>
      <c r="N354" s="67" t="s">
        <v>2431</v>
      </c>
      <c r="O354" s="67">
        <v>1004176452</v>
      </c>
      <c r="P354" s="64">
        <v>28</v>
      </c>
      <c r="Q354" s="71">
        <v>45670</v>
      </c>
      <c r="R354" s="67">
        <v>5573604000</v>
      </c>
      <c r="S354" s="71">
        <v>45695</v>
      </c>
      <c r="T354" s="68">
        <v>13360400</v>
      </c>
      <c r="U354" s="64" t="s">
        <v>65</v>
      </c>
      <c r="V354" s="68">
        <v>57461216</v>
      </c>
      <c r="W354" s="107" t="s">
        <v>1726</v>
      </c>
      <c r="X354" s="69">
        <v>45695</v>
      </c>
      <c r="Y354" s="69">
        <v>45695</v>
      </c>
      <c r="Z354" s="69" t="s">
        <v>73</v>
      </c>
      <c r="AA354" s="69">
        <v>45808</v>
      </c>
      <c r="AB354" s="92">
        <f t="shared" si="30"/>
        <v>113</v>
      </c>
      <c r="AC354" s="64">
        <v>0</v>
      </c>
      <c r="AD354" s="64">
        <v>0</v>
      </c>
      <c r="AE354" s="64">
        <v>0</v>
      </c>
      <c r="AF354" s="70" t="s">
        <v>73</v>
      </c>
      <c r="AG354" s="92">
        <f t="shared" si="31"/>
        <v>0</v>
      </c>
      <c r="AH354" s="64">
        <v>0</v>
      </c>
      <c r="AI354" s="68">
        <v>0</v>
      </c>
      <c r="AJ354" s="64" t="s">
        <v>73</v>
      </c>
      <c r="AK354" s="71" t="s">
        <v>73</v>
      </c>
      <c r="AL354" s="64">
        <v>0</v>
      </c>
      <c r="AM354" s="71" t="s">
        <v>73</v>
      </c>
      <c r="AN354" s="71" t="s">
        <v>73</v>
      </c>
      <c r="AO354" s="71" t="s">
        <v>73</v>
      </c>
      <c r="AP354" s="92">
        <f t="shared" si="32"/>
        <v>0</v>
      </c>
      <c r="AQ354" s="92">
        <f t="shared" si="33"/>
        <v>13360400</v>
      </c>
      <c r="AR354" s="64" t="s">
        <v>65</v>
      </c>
      <c r="AS354" s="68">
        <v>13360400</v>
      </c>
      <c r="AT354" s="64" t="s">
        <v>215</v>
      </c>
      <c r="AU354" s="68">
        <v>0</v>
      </c>
      <c r="AV354" s="72" t="s">
        <v>73</v>
      </c>
      <c r="AW354" s="171">
        <v>3892400</v>
      </c>
      <c r="AX354" s="74">
        <f t="shared" si="34"/>
        <v>9468000</v>
      </c>
      <c r="AY354" s="75">
        <f t="shared" si="35"/>
        <v>0.29133858267716534</v>
      </c>
      <c r="AZ354" s="76">
        <v>0.29133858267716534</v>
      </c>
      <c r="BA354" s="72" t="s">
        <v>73</v>
      </c>
      <c r="BB354" s="64" t="s">
        <v>1130</v>
      </c>
      <c r="BC354" s="67" t="s">
        <v>2432</v>
      </c>
      <c r="BD354" s="63" t="s">
        <v>65</v>
      </c>
      <c r="BE354" s="63" t="s">
        <v>65</v>
      </c>
    </row>
    <row r="355" spans="2:57" x14ac:dyDescent="0.25">
      <c r="B355" s="63">
        <v>2025</v>
      </c>
      <c r="C355" s="63">
        <v>891780111</v>
      </c>
      <c r="D355" s="63" t="s">
        <v>63</v>
      </c>
      <c r="E355" s="64" t="s">
        <v>2433</v>
      </c>
      <c r="F355" s="64" t="s">
        <v>2434</v>
      </c>
      <c r="G355" s="64">
        <v>0</v>
      </c>
      <c r="H355" s="64" t="s">
        <v>71</v>
      </c>
      <c r="I355" s="63" t="s">
        <v>64</v>
      </c>
      <c r="J355" s="65" t="s">
        <v>81</v>
      </c>
      <c r="K355" s="67" t="s">
        <v>993</v>
      </c>
      <c r="L355" s="68">
        <v>20800000</v>
      </c>
      <c r="M355" s="63" t="s">
        <v>66</v>
      </c>
      <c r="N355" s="67" t="s">
        <v>2435</v>
      </c>
      <c r="O355" s="67">
        <v>85451746</v>
      </c>
      <c r="P355" s="64">
        <v>28</v>
      </c>
      <c r="Q355" s="71">
        <v>45670</v>
      </c>
      <c r="R355" s="67">
        <v>5573604000</v>
      </c>
      <c r="S355" s="71">
        <v>45695</v>
      </c>
      <c r="T355" s="68">
        <v>20800000</v>
      </c>
      <c r="U355" s="64" t="s">
        <v>65</v>
      </c>
      <c r="V355" s="68">
        <v>15443332</v>
      </c>
      <c r="W355" s="107" t="s">
        <v>995</v>
      </c>
      <c r="X355" s="69">
        <v>45695</v>
      </c>
      <c r="Y355" s="69">
        <v>45695</v>
      </c>
      <c r="Z355" s="69" t="s">
        <v>73</v>
      </c>
      <c r="AA355" s="69">
        <v>45808</v>
      </c>
      <c r="AB355" s="92">
        <f t="shared" si="30"/>
        <v>113</v>
      </c>
      <c r="AC355" s="64">
        <v>0</v>
      </c>
      <c r="AD355" s="64">
        <v>0</v>
      </c>
      <c r="AE355" s="64">
        <v>0</v>
      </c>
      <c r="AF355" s="70" t="s">
        <v>73</v>
      </c>
      <c r="AG355" s="92">
        <f t="shared" si="31"/>
        <v>0</v>
      </c>
      <c r="AH355" s="64">
        <v>0</v>
      </c>
      <c r="AI355" s="68">
        <v>0</v>
      </c>
      <c r="AJ355" s="64" t="s">
        <v>73</v>
      </c>
      <c r="AK355" s="71" t="s">
        <v>73</v>
      </c>
      <c r="AL355" s="64">
        <v>0</v>
      </c>
      <c r="AM355" s="71" t="s">
        <v>73</v>
      </c>
      <c r="AN355" s="71" t="s">
        <v>73</v>
      </c>
      <c r="AO355" s="71" t="s">
        <v>73</v>
      </c>
      <c r="AP355" s="92">
        <f t="shared" si="32"/>
        <v>0</v>
      </c>
      <c r="AQ355" s="92">
        <f t="shared" si="33"/>
        <v>20800000</v>
      </c>
      <c r="AR355" s="64" t="s">
        <v>65</v>
      </c>
      <c r="AS355" s="68">
        <v>20800000</v>
      </c>
      <c r="AT355" s="64" t="s">
        <v>215</v>
      </c>
      <c r="AU355" s="68">
        <v>0</v>
      </c>
      <c r="AV355" s="72" t="s">
        <v>73</v>
      </c>
      <c r="AW355" s="171">
        <v>5200000</v>
      </c>
      <c r="AX355" s="74">
        <f t="shared" si="34"/>
        <v>15600000</v>
      </c>
      <c r="AY355" s="75">
        <f t="shared" si="35"/>
        <v>0.25</v>
      </c>
      <c r="AZ355" s="76">
        <v>0.25</v>
      </c>
      <c r="BA355" s="72" t="s">
        <v>73</v>
      </c>
      <c r="BB355" s="64" t="s">
        <v>1130</v>
      </c>
      <c r="BC355" s="67" t="s">
        <v>2436</v>
      </c>
      <c r="BD355" s="63" t="s">
        <v>65</v>
      </c>
      <c r="BE355" s="63" t="s">
        <v>65</v>
      </c>
    </row>
    <row r="356" spans="2:57" x14ac:dyDescent="0.25">
      <c r="B356" s="63">
        <v>2025</v>
      </c>
      <c r="C356" s="63">
        <v>891780111</v>
      </c>
      <c r="D356" s="63" t="s">
        <v>63</v>
      </c>
      <c r="E356" s="64" t="s">
        <v>2437</v>
      </c>
      <c r="F356" s="64" t="s">
        <v>2438</v>
      </c>
      <c r="G356" s="64">
        <v>0</v>
      </c>
      <c r="H356" s="64" t="s">
        <v>71</v>
      </c>
      <c r="I356" s="63" t="s">
        <v>64</v>
      </c>
      <c r="J356" s="65" t="s">
        <v>81</v>
      </c>
      <c r="K356" s="67" t="s">
        <v>1874</v>
      </c>
      <c r="L356" s="68">
        <v>9000000</v>
      </c>
      <c r="M356" s="63" t="s">
        <v>66</v>
      </c>
      <c r="N356" s="67" t="s">
        <v>2439</v>
      </c>
      <c r="O356" s="67">
        <v>1082889469</v>
      </c>
      <c r="P356" s="64">
        <v>27</v>
      </c>
      <c r="Q356" s="71">
        <v>45670</v>
      </c>
      <c r="R356" s="67">
        <v>2494141000</v>
      </c>
      <c r="S356" s="71">
        <v>45695</v>
      </c>
      <c r="T356" s="68">
        <v>9000000</v>
      </c>
      <c r="U356" s="64" t="s">
        <v>65</v>
      </c>
      <c r="V356" s="68">
        <v>7633817</v>
      </c>
      <c r="W356" s="107" t="s">
        <v>1876</v>
      </c>
      <c r="X356" s="69">
        <v>45695</v>
      </c>
      <c r="Y356" s="69">
        <v>45695</v>
      </c>
      <c r="Z356" s="69" t="s">
        <v>73</v>
      </c>
      <c r="AA356" s="69">
        <v>45808</v>
      </c>
      <c r="AB356" s="92">
        <f t="shared" si="30"/>
        <v>113</v>
      </c>
      <c r="AC356" s="64">
        <v>0</v>
      </c>
      <c r="AD356" s="64">
        <v>0</v>
      </c>
      <c r="AE356" s="64">
        <v>0</v>
      </c>
      <c r="AF356" s="70" t="s">
        <v>73</v>
      </c>
      <c r="AG356" s="92">
        <f t="shared" si="31"/>
        <v>0</v>
      </c>
      <c r="AH356" s="64">
        <v>0</v>
      </c>
      <c r="AI356" s="68">
        <v>0</v>
      </c>
      <c r="AJ356" s="64" t="s">
        <v>73</v>
      </c>
      <c r="AK356" s="71" t="s">
        <v>73</v>
      </c>
      <c r="AL356" s="64">
        <v>0</v>
      </c>
      <c r="AM356" s="71" t="s">
        <v>73</v>
      </c>
      <c r="AN356" s="71" t="s">
        <v>73</v>
      </c>
      <c r="AO356" s="71" t="s">
        <v>73</v>
      </c>
      <c r="AP356" s="92">
        <f t="shared" si="32"/>
        <v>0</v>
      </c>
      <c r="AQ356" s="92">
        <f t="shared" si="33"/>
        <v>9000000</v>
      </c>
      <c r="AR356" s="64" t="s">
        <v>65</v>
      </c>
      <c r="AS356" s="68">
        <v>9000000</v>
      </c>
      <c r="AT356" s="64" t="s">
        <v>215</v>
      </c>
      <c r="AU356" s="68">
        <v>0</v>
      </c>
      <c r="AV356" s="72" t="s">
        <v>73</v>
      </c>
      <c r="AW356" s="171">
        <v>2250000</v>
      </c>
      <c r="AX356" s="74">
        <f t="shared" si="34"/>
        <v>6750000</v>
      </c>
      <c r="AY356" s="75">
        <f t="shared" si="35"/>
        <v>0.25</v>
      </c>
      <c r="AZ356" s="76">
        <v>0.25</v>
      </c>
      <c r="BA356" s="72" t="s">
        <v>73</v>
      </c>
      <c r="BB356" s="64" t="s">
        <v>1130</v>
      </c>
      <c r="BC356" s="67" t="s">
        <v>2440</v>
      </c>
      <c r="BD356" s="63" t="s">
        <v>65</v>
      </c>
      <c r="BE356" s="63" t="s">
        <v>65</v>
      </c>
    </row>
    <row r="357" spans="2:57" x14ac:dyDescent="0.25">
      <c r="B357" s="63">
        <v>2025</v>
      </c>
      <c r="C357" s="63">
        <v>891780111</v>
      </c>
      <c r="D357" s="63" t="s">
        <v>63</v>
      </c>
      <c r="E357" s="64" t="s">
        <v>2441</v>
      </c>
      <c r="F357" s="64" t="s">
        <v>2442</v>
      </c>
      <c r="G357" s="64">
        <v>0</v>
      </c>
      <c r="H357" s="64" t="s">
        <v>71</v>
      </c>
      <c r="I357" s="63" t="s">
        <v>64</v>
      </c>
      <c r="J357" s="65" t="s">
        <v>81</v>
      </c>
      <c r="K357" s="67" t="s">
        <v>2443</v>
      </c>
      <c r="L357" s="68">
        <v>12624000</v>
      </c>
      <c r="M357" s="63" t="s">
        <v>66</v>
      </c>
      <c r="N357" s="67" t="s">
        <v>2444</v>
      </c>
      <c r="O357" s="67">
        <v>1045742739</v>
      </c>
      <c r="P357" s="64">
        <v>28</v>
      </c>
      <c r="Q357" s="71">
        <v>45670</v>
      </c>
      <c r="R357" s="67">
        <v>5573604000</v>
      </c>
      <c r="S357" s="71">
        <v>45695</v>
      </c>
      <c r="T357" s="68">
        <v>12624000</v>
      </c>
      <c r="U357" s="64" t="s">
        <v>65</v>
      </c>
      <c r="V357" s="68">
        <v>72175281</v>
      </c>
      <c r="W357" s="107" t="s">
        <v>989</v>
      </c>
      <c r="X357" s="69">
        <v>45695</v>
      </c>
      <c r="Y357" s="69">
        <v>45695</v>
      </c>
      <c r="Z357" s="69" t="s">
        <v>73</v>
      </c>
      <c r="AA357" s="69">
        <v>45808</v>
      </c>
      <c r="AB357" s="92">
        <f t="shared" si="30"/>
        <v>113</v>
      </c>
      <c r="AC357" s="64">
        <v>0</v>
      </c>
      <c r="AD357" s="64">
        <v>0</v>
      </c>
      <c r="AE357" s="64">
        <v>0</v>
      </c>
      <c r="AF357" s="70" t="s">
        <v>73</v>
      </c>
      <c r="AG357" s="92">
        <f t="shared" si="31"/>
        <v>0</v>
      </c>
      <c r="AH357" s="64">
        <v>0</v>
      </c>
      <c r="AI357" s="68">
        <v>0</v>
      </c>
      <c r="AJ357" s="64" t="s">
        <v>73</v>
      </c>
      <c r="AK357" s="71" t="s">
        <v>73</v>
      </c>
      <c r="AL357" s="64">
        <v>0</v>
      </c>
      <c r="AM357" s="71" t="s">
        <v>73</v>
      </c>
      <c r="AN357" s="71" t="s">
        <v>73</v>
      </c>
      <c r="AO357" s="71" t="s">
        <v>73</v>
      </c>
      <c r="AP357" s="92">
        <f t="shared" si="32"/>
        <v>0</v>
      </c>
      <c r="AQ357" s="92">
        <f t="shared" si="33"/>
        <v>12624000</v>
      </c>
      <c r="AR357" s="64" t="s">
        <v>65</v>
      </c>
      <c r="AS357" s="68">
        <v>12624000</v>
      </c>
      <c r="AT357" s="64" t="s">
        <v>215</v>
      </c>
      <c r="AU357" s="68">
        <v>0</v>
      </c>
      <c r="AV357" s="72" t="s">
        <v>73</v>
      </c>
      <c r="AW357" s="171">
        <v>3156000</v>
      </c>
      <c r="AX357" s="74">
        <f t="shared" si="34"/>
        <v>9468000</v>
      </c>
      <c r="AY357" s="75">
        <f t="shared" si="35"/>
        <v>0.25</v>
      </c>
      <c r="AZ357" s="76">
        <v>0.25</v>
      </c>
      <c r="BA357" s="72" t="s">
        <v>73</v>
      </c>
      <c r="BB357" s="64" t="s">
        <v>1130</v>
      </c>
      <c r="BC357" s="67" t="s">
        <v>2445</v>
      </c>
      <c r="BD357" s="63" t="s">
        <v>65</v>
      </c>
      <c r="BE357" s="63" t="s">
        <v>65</v>
      </c>
    </row>
    <row r="358" spans="2:57" x14ac:dyDescent="0.25">
      <c r="B358" s="63">
        <v>2025</v>
      </c>
      <c r="C358" s="63">
        <v>891780111</v>
      </c>
      <c r="D358" s="63" t="s">
        <v>63</v>
      </c>
      <c r="E358" s="64" t="s">
        <v>2446</v>
      </c>
      <c r="F358" s="64" t="s">
        <v>2447</v>
      </c>
      <c r="G358" s="64">
        <v>0</v>
      </c>
      <c r="H358" s="64" t="s">
        <v>71</v>
      </c>
      <c r="I358" s="63" t="s">
        <v>64</v>
      </c>
      <c r="J358" s="65" t="s">
        <v>81</v>
      </c>
      <c r="K358" s="67" t="s">
        <v>2448</v>
      </c>
      <c r="L358" s="68">
        <v>15148000</v>
      </c>
      <c r="M358" s="63" t="s">
        <v>66</v>
      </c>
      <c r="N358" s="67" t="s">
        <v>2449</v>
      </c>
      <c r="O358" s="67">
        <v>1015460393</v>
      </c>
      <c r="P358" s="64">
        <v>28</v>
      </c>
      <c r="Q358" s="71">
        <v>45670</v>
      </c>
      <c r="R358" s="67">
        <v>5573604000</v>
      </c>
      <c r="S358" s="71">
        <v>45695</v>
      </c>
      <c r="T358" s="68">
        <v>15148000</v>
      </c>
      <c r="U358" s="64" t="s">
        <v>65</v>
      </c>
      <c r="V358" s="68">
        <v>12621405</v>
      </c>
      <c r="W358" s="107" t="s">
        <v>708</v>
      </c>
      <c r="X358" s="69">
        <v>45695</v>
      </c>
      <c r="Y358" s="69">
        <v>45695</v>
      </c>
      <c r="Z358" s="69" t="s">
        <v>73</v>
      </c>
      <c r="AA358" s="69">
        <v>45808</v>
      </c>
      <c r="AB358" s="92">
        <f t="shared" si="30"/>
        <v>113</v>
      </c>
      <c r="AC358" s="64">
        <v>0</v>
      </c>
      <c r="AD358" s="64">
        <v>0</v>
      </c>
      <c r="AE358" s="64">
        <v>0</v>
      </c>
      <c r="AF358" s="70" t="s">
        <v>73</v>
      </c>
      <c r="AG358" s="92">
        <f t="shared" si="31"/>
        <v>0</v>
      </c>
      <c r="AH358" s="64">
        <v>0</v>
      </c>
      <c r="AI358" s="68">
        <v>0</v>
      </c>
      <c r="AJ358" s="64" t="s">
        <v>73</v>
      </c>
      <c r="AK358" s="71" t="s">
        <v>73</v>
      </c>
      <c r="AL358" s="64">
        <v>0</v>
      </c>
      <c r="AM358" s="71" t="s">
        <v>73</v>
      </c>
      <c r="AN358" s="71" t="s">
        <v>73</v>
      </c>
      <c r="AO358" s="71" t="s">
        <v>73</v>
      </c>
      <c r="AP358" s="92">
        <f t="shared" si="32"/>
        <v>0</v>
      </c>
      <c r="AQ358" s="92">
        <f t="shared" si="33"/>
        <v>15148000</v>
      </c>
      <c r="AR358" s="64" t="s">
        <v>65</v>
      </c>
      <c r="AS358" s="68">
        <v>15148000</v>
      </c>
      <c r="AT358" s="64" t="s">
        <v>215</v>
      </c>
      <c r="AU358" s="68">
        <v>0</v>
      </c>
      <c r="AV358" s="72" t="s">
        <v>73</v>
      </c>
      <c r="AW358" s="171">
        <v>3787000</v>
      </c>
      <c r="AX358" s="74">
        <f t="shared" si="34"/>
        <v>11361000</v>
      </c>
      <c r="AY358" s="75">
        <f t="shared" si="35"/>
        <v>0.25</v>
      </c>
      <c r="AZ358" s="76">
        <v>0.25</v>
      </c>
      <c r="BA358" s="72" t="s">
        <v>73</v>
      </c>
      <c r="BB358" s="64" t="s">
        <v>1130</v>
      </c>
      <c r="BC358" s="67" t="s">
        <v>2450</v>
      </c>
      <c r="BD358" s="63" t="s">
        <v>65</v>
      </c>
      <c r="BE358" s="63" t="s">
        <v>65</v>
      </c>
    </row>
    <row r="359" spans="2:57" x14ac:dyDescent="0.25">
      <c r="B359" s="63">
        <v>2025</v>
      </c>
      <c r="C359" s="63">
        <v>891780111</v>
      </c>
      <c r="D359" s="63" t="s">
        <v>63</v>
      </c>
      <c r="E359" s="64" t="s">
        <v>2451</v>
      </c>
      <c r="F359" s="64" t="s">
        <v>2452</v>
      </c>
      <c r="G359" s="64">
        <v>0</v>
      </c>
      <c r="H359" s="64" t="s">
        <v>71</v>
      </c>
      <c r="I359" s="63" t="s">
        <v>64</v>
      </c>
      <c r="J359" s="65" t="s">
        <v>81</v>
      </c>
      <c r="K359" s="67" t="s">
        <v>2453</v>
      </c>
      <c r="L359" s="68">
        <v>12624000</v>
      </c>
      <c r="M359" s="63" t="s">
        <v>66</v>
      </c>
      <c r="N359" s="67" t="s">
        <v>2454</v>
      </c>
      <c r="O359" s="67">
        <v>1007698184</v>
      </c>
      <c r="P359" s="64">
        <v>28</v>
      </c>
      <c r="Q359" s="71">
        <v>45670</v>
      </c>
      <c r="R359" s="67">
        <v>5573604000</v>
      </c>
      <c r="S359" s="71">
        <v>45695</v>
      </c>
      <c r="T359" s="68">
        <v>12624000</v>
      </c>
      <c r="U359" s="64" t="s">
        <v>65</v>
      </c>
      <c r="V359" s="68">
        <v>72175281</v>
      </c>
      <c r="W359" s="107" t="s">
        <v>989</v>
      </c>
      <c r="X359" s="69">
        <v>45695</v>
      </c>
      <c r="Y359" s="69">
        <v>45695</v>
      </c>
      <c r="Z359" s="69" t="s">
        <v>73</v>
      </c>
      <c r="AA359" s="69">
        <v>45808</v>
      </c>
      <c r="AB359" s="92">
        <f t="shared" si="30"/>
        <v>113</v>
      </c>
      <c r="AC359" s="64">
        <v>0</v>
      </c>
      <c r="AD359" s="64">
        <v>0</v>
      </c>
      <c r="AE359" s="64">
        <v>0</v>
      </c>
      <c r="AF359" s="70" t="s">
        <v>73</v>
      </c>
      <c r="AG359" s="92">
        <f t="shared" si="31"/>
        <v>0</v>
      </c>
      <c r="AH359" s="64">
        <v>0</v>
      </c>
      <c r="AI359" s="68">
        <v>0</v>
      </c>
      <c r="AJ359" s="64" t="s">
        <v>73</v>
      </c>
      <c r="AK359" s="71" t="s">
        <v>73</v>
      </c>
      <c r="AL359" s="64">
        <v>0</v>
      </c>
      <c r="AM359" s="71" t="s">
        <v>73</v>
      </c>
      <c r="AN359" s="71" t="s">
        <v>73</v>
      </c>
      <c r="AO359" s="71" t="s">
        <v>73</v>
      </c>
      <c r="AP359" s="92">
        <f t="shared" si="32"/>
        <v>0</v>
      </c>
      <c r="AQ359" s="92">
        <f t="shared" si="33"/>
        <v>12624000</v>
      </c>
      <c r="AR359" s="64" t="s">
        <v>65</v>
      </c>
      <c r="AS359" s="68">
        <v>12624000</v>
      </c>
      <c r="AT359" s="64" t="s">
        <v>215</v>
      </c>
      <c r="AU359" s="68">
        <v>0</v>
      </c>
      <c r="AV359" s="72" t="s">
        <v>73</v>
      </c>
      <c r="AW359" s="171">
        <v>3156000</v>
      </c>
      <c r="AX359" s="74">
        <f t="shared" si="34"/>
        <v>9468000</v>
      </c>
      <c r="AY359" s="75">
        <f t="shared" si="35"/>
        <v>0.25</v>
      </c>
      <c r="AZ359" s="76">
        <v>0.25</v>
      </c>
      <c r="BA359" s="72" t="s">
        <v>73</v>
      </c>
      <c r="BB359" s="64" t="s">
        <v>1130</v>
      </c>
      <c r="BC359" s="67" t="s">
        <v>2455</v>
      </c>
      <c r="BD359" s="63" t="s">
        <v>65</v>
      </c>
      <c r="BE359" s="63" t="s">
        <v>65</v>
      </c>
    </row>
    <row r="360" spans="2:57" x14ac:dyDescent="0.25">
      <c r="B360" s="63">
        <v>2025</v>
      </c>
      <c r="C360" s="63">
        <v>891780111</v>
      </c>
      <c r="D360" s="63" t="s">
        <v>63</v>
      </c>
      <c r="E360" s="64" t="s">
        <v>2456</v>
      </c>
      <c r="F360" s="64" t="s">
        <v>2457</v>
      </c>
      <c r="G360" s="64">
        <v>0</v>
      </c>
      <c r="H360" s="64" t="s">
        <v>71</v>
      </c>
      <c r="I360" s="63" t="s">
        <v>64</v>
      </c>
      <c r="J360" s="65" t="s">
        <v>81</v>
      </c>
      <c r="K360" s="67" t="s">
        <v>2458</v>
      </c>
      <c r="L360" s="68">
        <v>11400000</v>
      </c>
      <c r="M360" s="63" t="s">
        <v>66</v>
      </c>
      <c r="N360" s="67" t="s">
        <v>2459</v>
      </c>
      <c r="O360" s="67">
        <v>1004349115</v>
      </c>
      <c r="P360" s="64">
        <v>28</v>
      </c>
      <c r="Q360" s="71">
        <v>45670</v>
      </c>
      <c r="R360" s="67">
        <v>5573604000</v>
      </c>
      <c r="S360" s="71">
        <v>45695</v>
      </c>
      <c r="T360" s="68">
        <v>11400000</v>
      </c>
      <c r="U360" s="64" t="s">
        <v>65</v>
      </c>
      <c r="V360" s="68">
        <v>1098669877</v>
      </c>
      <c r="W360" s="107" t="s">
        <v>2460</v>
      </c>
      <c r="X360" s="69">
        <v>45695</v>
      </c>
      <c r="Y360" s="69">
        <v>45695</v>
      </c>
      <c r="Z360" s="69" t="s">
        <v>73</v>
      </c>
      <c r="AA360" s="69">
        <v>45808</v>
      </c>
      <c r="AB360" s="92">
        <f t="shared" si="30"/>
        <v>113</v>
      </c>
      <c r="AC360" s="64">
        <v>0</v>
      </c>
      <c r="AD360" s="64">
        <v>0</v>
      </c>
      <c r="AE360" s="64">
        <v>0</v>
      </c>
      <c r="AF360" s="70" t="s">
        <v>73</v>
      </c>
      <c r="AG360" s="92">
        <f t="shared" si="31"/>
        <v>0</v>
      </c>
      <c r="AH360" s="64">
        <v>0</v>
      </c>
      <c r="AI360" s="68">
        <v>0</v>
      </c>
      <c r="AJ360" s="64" t="s">
        <v>73</v>
      </c>
      <c r="AK360" s="71" t="s">
        <v>73</v>
      </c>
      <c r="AL360" s="64">
        <v>0</v>
      </c>
      <c r="AM360" s="71" t="s">
        <v>73</v>
      </c>
      <c r="AN360" s="71" t="s">
        <v>73</v>
      </c>
      <c r="AO360" s="71" t="s">
        <v>73</v>
      </c>
      <c r="AP360" s="92">
        <f t="shared" si="32"/>
        <v>0</v>
      </c>
      <c r="AQ360" s="92">
        <f t="shared" si="33"/>
        <v>11400000</v>
      </c>
      <c r="AR360" s="64" t="s">
        <v>65</v>
      </c>
      <c r="AS360" s="68">
        <v>11400000</v>
      </c>
      <c r="AT360" s="64" t="s">
        <v>215</v>
      </c>
      <c r="AU360" s="68">
        <v>0</v>
      </c>
      <c r="AV360" s="72" t="s">
        <v>73</v>
      </c>
      <c r="AW360" s="171">
        <v>2850000</v>
      </c>
      <c r="AX360" s="74">
        <f t="shared" si="34"/>
        <v>8550000</v>
      </c>
      <c r="AY360" s="75">
        <f t="shared" si="35"/>
        <v>0.25</v>
      </c>
      <c r="AZ360" s="76">
        <v>0.25</v>
      </c>
      <c r="BA360" s="72" t="s">
        <v>73</v>
      </c>
      <c r="BB360" s="64" t="s">
        <v>1130</v>
      </c>
      <c r="BC360" s="67" t="s">
        <v>2461</v>
      </c>
      <c r="BD360" s="63" t="s">
        <v>65</v>
      </c>
      <c r="BE360" s="63" t="s">
        <v>65</v>
      </c>
    </row>
    <row r="361" spans="2:57" x14ac:dyDescent="0.25">
      <c r="B361" s="63">
        <v>2025</v>
      </c>
      <c r="C361" s="63">
        <v>891780111</v>
      </c>
      <c r="D361" s="63" t="s">
        <v>63</v>
      </c>
      <c r="E361" s="64" t="s">
        <v>2462</v>
      </c>
      <c r="F361" s="64" t="s">
        <v>2463</v>
      </c>
      <c r="G361" s="64">
        <v>0</v>
      </c>
      <c r="H361" s="64" t="s">
        <v>71</v>
      </c>
      <c r="I361" s="63" t="s">
        <v>64</v>
      </c>
      <c r="J361" s="65" t="s">
        <v>81</v>
      </c>
      <c r="K361" s="67" t="s">
        <v>2464</v>
      </c>
      <c r="L361" s="68">
        <v>20800000</v>
      </c>
      <c r="M361" s="63" t="s">
        <v>66</v>
      </c>
      <c r="N361" s="67" t="s">
        <v>2465</v>
      </c>
      <c r="O361" s="67">
        <v>85154867</v>
      </c>
      <c r="P361" s="64">
        <v>28</v>
      </c>
      <c r="Q361" s="71">
        <v>45670</v>
      </c>
      <c r="R361" s="67">
        <v>5573604000</v>
      </c>
      <c r="S361" s="71">
        <v>45695</v>
      </c>
      <c r="T361" s="68">
        <v>20800000</v>
      </c>
      <c r="U361" s="64" t="s">
        <v>65</v>
      </c>
      <c r="V361" s="68">
        <v>12621405</v>
      </c>
      <c r="W361" s="107" t="s">
        <v>708</v>
      </c>
      <c r="X361" s="69">
        <v>45695</v>
      </c>
      <c r="Y361" s="69">
        <v>45695</v>
      </c>
      <c r="Z361" s="69" t="s">
        <v>73</v>
      </c>
      <c r="AA361" s="69">
        <v>45808</v>
      </c>
      <c r="AB361" s="92">
        <f t="shared" si="30"/>
        <v>113</v>
      </c>
      <c r="AC361" s="64">
        <v>0</v>
      </c>
      <c r="AD361" s="64">
        <v>0</v>
      </c>
      <c r="AE361" s="64">
        <v>0</v>
      </c>
      <c r="AF361" s="70" t="s">
        <v>73</v>
      </c>
      <c r="AG361" s="92">
        <f t="shared" si="31"/>
        <v>0</v>
      </c>
      <c r="AH361" s="64">
        <v>0</v>
      </c>
      <c r="AI361" s="68">
        <v>0</v>
      </c>
      <c r="AJ361" s="64" t="s">
        <v>73</v>
      </c>
      <c r="AK361" s="71" t="s">
        <v>73</v>
      </c>
      <c r="AL361" s="64">
        <v>0</v>
      </c>
      <c r="AM361" s="71" t="s">
        <v>73</v>
      </c>
      <c r="AN361" s="71" t="s">
        <v>73</v>
      </c>
      <c r="AO361" s="71" t="s">
        <v>73</v>
      </c>
      <c r="AP361" s="92">
        <f t="shared" si="32"/>
        <v>0</v>
      </c>
      <c r="AQ361" s="92">
        <f t="shared" si="33"/>
        <v>20800000</v>
      </c>
      <c r="AR361" s="64" t="s">
        <v>65</v>
      </c>
      <c r="AS361" s="68">
        <v>20800000</v>
      </c>
      <c r="AT361" s="64" t="s">
        <v>215</v>
      </c>
      <c r="AU361" s="68">
        <v>0</v>
      </c>
      <c r="AV361" s="72" t="s">
        <v>73</v>
      </c>
      <c r="AW361" s="171">
        <v>5200000</v>
      </c>
      <c r="AX361" s="74">
        <f t="shared" si="34"/>
        <v>15600000</v>
      </c>
      <c r="AY361" s="75">
        <f t="shared" si="35"/>
        <v>0.25</v>
      </c>
      <c r="AZ361" s="76">
        <v>0.25</v>
      </c>
      <c r="BA361" s="72" t="s">
        <v>73</v>
      </c>
      <c r="BB361" s="64" t="s">
        <v>1130</v>
      </c>
      <c r="BC361" s="67" t="s">
        <v>2466</v>
      </c>
      <c r="BD361" s="63" t="s">
        <v>65</v>
      </c>
      <c r="BE361" s="63" t="s">
        <v>65</v>
      </c>
    </row>
    <row r="362" spans="2:57" x14ac:dyDescent="0.25">
      <c r="B362" s="63">
        <v>2025</v>
      </c>
      <c r="C362" s="63">
        <v>891780111</v>
      </c>
      <c r="D362" s="63" t="s">
        <v>63</v>
      </c>
      <c r="E362" s="64" t="s">
        <v>2467</v>
      </c>
      <c r="F362" s="64" t="s">
        <v>2468</v>
      </c>
      <c r="G362" s="64">
        <v>0</v>
      </c>
      <c r="H362" s="64" t="s">
        <v>71</v>
      </c>
      <c r="I362" s="63" t="s">
        <v>64</v>
      </c>
      <c r="J362" s="65" t="s">
        <v>81</v>
      </c>
      <c r="K362" s="67" t="s">
        <v>814</v>
      </c>
      <c r="L362" s="68">
        <v>9000000</v>
      </c>
      <c r="M362" s="63" t="s">
        <v>66</v>
      </c>
      <c r="N362" s="67" t="s">
        <v>2469</v>
      </c>
      <c r="O362" s="67">
        <v>1082946193</v>
      </c>
      <c r="P362" s="64">
        <v>27</v>
      </c>
      <c r="Q362" s="71">
        <v>45670</v>
      </c>
      <c r="R362" s="67">
        <v>2494141000</v>
      </c>
      <c r="S362" s="71">
        <v>45695</v>
      </c>
      <c r="T362" s="68">
        <v>9000000</v>
      </c>
      <c r="U362" s="64" t="s">
        <v>65</v>
      </c>
      <c r="V362" s="68">
        <v>85459497</v>
      </c>
      <c r="W362" s="107" t="s">
        <v>771</v>
      </c>
      <c r="X362" s="69">
        <v>45695</v>
      </c>
      <c r="Y362" s="69">
        <v>45695</v>
      </c>
      <c r="Z362" s="69" t="s">
        <v>73</v>
      </c>
      <c r="AA362" s="69">
        <v>45808</v>
      </c>
      <c r="AB362" s="92">
        <f t="shared" si="30"/>
        <v>113</v>
      </c>
      <c r="AC362" s="64">
        <v>0</v>
      </c>
      <c r="AD362" s="64">
        <v>0</v>
      </c>
      <c r="AE362" s="64">
        <v>0</v>
      </c>
      <c r="AF362" s="70" t="s">
        <v>73</v>
      </c>
      <c r="AG362" s="92">
        <f t="shared" si="31"/>
        <v>0</v>
      </c>
      <c r="AH362" s="64">
        <v>0</v>
      </c>
      <c r="AI362" s="68">
        <v>0</v>
      </c>
      <c r="AJ362" s="64" t="s">
        <v>73</v>
      </c>
      <c r="AK362" s="71" t="s">
        <v>73</v>
      </c>
      <c r="AL362" s="64">
        <v>0</v>
      </c>
      <c r="AM362" s="71" t="s">
        <v>73</v>
      </c>
      <c r="AN362" s="71" t="s">
        <v>73</v>
      </c>
      <c r="AO362" s="71" t="s">
        <v>73</v>
      </c>
      <c r="AP362" s="92">
        <f t="shared" si="32"/>
        <v>0</v>
      </c>
      <c r="AQ362" s="92">
        <f t="shared" si="33"/>
        <v>9000000</v>
      </c>
      <c r="AR362" s="64" t="s">
        <v>65</v>
      </c>
      <c r="AS362" s="68">
        <v>9000000</v>
      </c>
      <c r="AT362" s="64" t="s">
        <v>215</v>
      </c>
      <c r="AU362" s="68">
        <v>0</v>
      </c>
      <c r="AV362" s="72" t="s">
        <v>73</v>
      </c>
      <c r="AW362" s="171">
        <v>2250000</v>
      </c>
      <c r="AX362" s="74">
        <f t="shared" si="34"/>
        <v>6750000</v>
      </c>
      <c r="AY362" s="75">
        <f t="shared" si="35"/>
        <v>0.25</v>
      </c>
      <c r="AZ362" s="76">
        <v>0.25</v>
      </c>
      <c r="BA362" s="72" t="s">
        <v>73</v>
      </c>
      <c r="BB362" s="64" t="s">
        <v>1130</v>
      </c>
      <c r="BC362" s="67" t="s">
        <v>2470</v>
      </c>
      <c r="BD362" s="63" t="s">
        <v>65</v>
      </c>
      <c r="BE362" s="63" t="s">
        <v>65</v>
      </c>
    </row>
    <row r="363" spans="2:57" x14ac:dyDescent="0.25">
      <c r="B363" s="63">
        <v>2025</v>
      </c>
      <c r="C363" s="63">
        <v>891780111</v>
      </c>
      <c r="D363" s="63" t="s">
        <v>63</v>
      </c>
      <c r="E363" s="64" t="s">
        <v>2471</v>
      </c>
      <c r="F363" s="64" t="s">
        <v>2472</v>
      </c>
      <c r="G363" s="64">
        <v>0</v>
      </c>
      <c r="H363" s="64" t="s">
        <v>71</v>
      </c>
      <c r="I363" s="63" t="s">
        <v>64</v>
      </c>
      <c r="J363" s="65" t="s">
        <v>81</v>
      </c>
      <c r="K363" s="67" t="s">
        <v>2473</v>
      </c>
      <c r="L363" s="68">
        <v>17600000</v>
      </c>
      <c r="M363" s="63" t="s">
        <v>66</v>
      </c>
      <c r="N363" s="67" t="s">
        <v>2474</v>
      </c>
      <c r="O363" s="67">
        <v>39057134</v>
      </c>
      <c r="P363" s="64">
        <v>28</v>
      </c>
      <c r="Q363" s="71">
        <v>45670</v>
      </c>
      <c r="R363" s="67">
        <v>5573604000</v>
      </c>
      <c r="S363" s="71">
        <v>45695</v>
      </c>
      <c r="T363" s="68">
        <v>17600000</v>
      </c>
      <c r="U363" s="64" t="s">
        <v>65</v>
      </c>
      <c r="V363" s="68">
        <v>12621405</v>
      </c>
      <c r="W363" s="107" t="s">
        <v>708</v>
      </c>
      <c r="X363" s="69">
        <v>45695</v>
      </c>
      <c r="Y363" s="69">
        <v>45695</v>
      </c>
      <c r="Z363" s="69" t="s">
        <v>73</v>
      </c>
      <c r="AA363" s="69">
        <v>45808</v>
      </c>
      <c r="AB363" s="92">
        <f t="shared" si="30"/>
        <v>113</v>
      </c>
      <c r="AC363" s="64">
        <v>1</v>
      </c>
      <c r="AD363" s="64">
        <v>3200000</v>
      </c>
      <c r="AE363" s="64">
        <v>0</v>
      </c>
      <c r="AF363" s="70" t="s">
        <v>73</v>
      </c>
      <c r="AG363" s="92">
        <f t="shared" si="31"/>
        <v>0</v>
      </c>
      <c r="AH363" s="64">
        <v>0</v>
      </c>
      <c r="AI363" s="68">
        <v>0</v>
      </c>
      <c r="AJ363" s="64" t="s">
        <v>73</v>
      </c>
      <c r="AK363" s="71" t="s">
        <v>73</v>
      </c>
      <c r="AL363" s="64">
        <v>0</v>
      </c>
      <c r="AM363" s="71" t="s">
        <v>73</v>
      </c>
      <c r="AN363" s="71" t="s">
        <v>73</v>
      </c>
      <c r="AO363" s="71" t="s">
        <v>73</v>
      </c>
      <c r="AP363" s="92">
        <f t="shared" si="32"/>
        <v>0</v>
      </c>
      <c r="AQ363" s="92">
        <f t="shared" si="33"/>
        <v>20800000</v>
      </c>
      <c r="AR363" s="64" t="s">
        <v>65</v>
      </c>
      <c r="AS363" s="68">
        <v>20800000</v>
      </c>
      <c r="AT363" s="64" t="s">
        <v>215</v>
      </c>
      <c r="AU363" s="68">
        <v>0</v>
      </c>
      <c r="AV363" s="72" t="s">
        <v>73</v>
      </c>
      <c r="AW363" s="171">
        <v>4400000</v>
      </c>
      <c r="AX363" s="74">
        <f t="shared" si="34"/>
        <v>16400000</v>
      </c>
      <c r="AY363" s="75">
        <f t="shared" si="35"/>
        <v>0.21153846153846154</v>
      </c>
      <c r="AZ363" s="76">
        <v>0.21153846153846154</v>
      </c>
      <c r="BA363" s="72" t="s">
        <v>73</v>
      </c>
      <c r="BB363" s="64" t="s">
        <v>1130</v>
      </c>
      <c r="BC363" s="67" t="s">
        <v>2475</v>
      </c>
      <c r="BD363" s="63" t="s">
        <v>65</v>
      </c>
      <c r="BE363" s="63" t="s">
        <v>65</v>
      </c>
    </row>
    <row r="364" spans="2:57" x14ac:dyDescent="0.25">
      <c r="B364" s="63">
        <v>2025</v>
      </c>
      <c r="C364" s="63">
        <v>891780111</v>
      </c>
      <c r="D364" s="63" t="s">
        <v>63</v>
      </c>
      <c r="E364" s="64" t="s">
        <v>2476</v>
      </c>
      <c r="F364" s="64" t="s">
        <v>2477</v>
      </c>
      <c r="G364" s="64">
        <v>0</v>
      </c>
      <c r="H364" s="64" t="s">
        <v>71</v>
      </c>
      <c r="I364" s="63" t="s">
        <v>64</v>
      </c>
      <c r="J364" s="65" t="s">
        <v>81</v>
      </c>
      <c r="K364" s="67" t="s">
        <v>2478</v>
      </c>
      <c r="L364" s="68">
        <v>15148000</v>
      </c>
      <c r="M364" s="63" t="s">
        <v>66</v>
      </c>
      <c r="N364" s="67" t="s">
        <v>2479</v>
      </c>
      <c r="O364" s="67">
        <v>57434436</v>
      </c>
      <c r="P364" s="64">
        <v>28</v>
      </c>
      <c r="Q364" s="71">
        <v>45670</v>
      </c>
      <c r="R364" s="67">
        <v>5573604000</v>
      </c>
      <c r="S364" s="71">
        <v>45695</v>
      </c>
      <c r="T364" s="68">
        <v>15148000</v>
      </c>
      <c r="U364" s="64" t="s">
        <v>65</v>
      </c>
      <c r="V364" s="68">
        <v>12621405</v>
      </c>
      <c r="W364" s="107" t="s">
        <v>708</v>
      </c>
      <c r="X364" s="69">
        <v>45695</v>
      </c>
      <c r="Y364" s="69">
        <v>45695</v>
      </c>
      <c r="Z364" s="69" t="s">
        <v>73</v>
      </c>
      <c r="AA364" s="69">
        <v>45808</v>
      </c>
      <c r="AB364" s="92">
        <f t="shared" si="30"/>
        <v>113</v>
      </c>
      <c r="AC364" s="64">
        <v>0</v>
      </c>
      <c r="AD364" s="64">
        <v>0</v>
      </c>
      <c r="AE364" s="64">
        <v>0</v>
      </c>
      <c r="AF364" s="70" t="s">
        <v>73</v>
      </c>
      <c r="AG364" s="92">
        <f t="shared" si="31"/>
        <v>0</v>
      </c>
      <c r="AH364" s="64">
        <v>0</v>
      </c>
      <c r="AI364" s="68">
        <v>0</v>
      </c>
      <c r="AJ364" s="64" t="s">
        <v>73</v>
      </c>
      <c r="AK364" s="71" t="s">
        <v>73</v>
      </c>
      <c r="AL364" s="64">
        <v>0</v>
      </c>
      <c r="AM364" s="71" t="s">
        <v>73</v>
      </c>
      <c r="AN364" s="71" t="s">
        <v>73</v>
      </c>
      <c r="AO364" s="71" t="s">
        <v>73</v>
      </c>
      <c r="AP364" s="92">
        <f t="shared" si="32"/>
        <v>0</v>
      </c>
      <c r="AQ364" s="92">
        <f t="shared" si="33"/>
        <v>15148000</v>
      </c>
      <c r="AR364" s="64" t="s">
        <v>65</v>
      </c>
      <c r="AS364" s="68">
        <v>15148000</v>
      </c>
      <c r="AT364" s="64" t="s">
        <v>215</v>
      </c>
      <c r="AU364" s="68">
        <v>0</v>
      </c>
      <c r="AV364" s="72" t="s">
        <v>73</v>
      </c>
      <c r="AW364" s="171">
        <v>3787000</v>
      </c>
      <c r="AX364" s="74">
        <f t="shared" si="34"/>
        <v>11361000</v>
      </c>
      <c r="AY364" s="75">
        <f t="shared" si="35"/>
        <v>0.25</v>
      </c>
      <c r="AZ364" s="76">
        <v>0.25</v>
      </c>
      <c r="BA364" s="72" t="s">
        <v>73</v>
      </c>
      <c r="BB364" s="64" t="s">
        <v>1130</v>
      </c>
      <c r="BC364" s="67" t="s">
        <v>2480</v>
      </c>
      <c r="BD364" s="63" t="s">
        <v>65</v>
      </c>
      <c r="BE364" s="63" t="s">
        <v>65</v>
      </c>
    </row>
    <row r="365" spans="2:57" x14ac:dyDescent="0.25">
      <c r="B365" s="63">
        <v>2025</v>
      </c>
      <c r="C365" s="63">
        <v>891780111</v>
      </c>
      <c r="D365" s="63" t="s">
        <v>63</v>
      </c>
      <c r="E365" s="64" t="s">
        <v>2481</v>
      </c>
      <c r="F365" s="64" t="s">
        <v>2482</v>
      </c>
      <c r="G365" s="64">
        <v>0</v>
      </c>
      <c r="H365" s="64" t="s">
        <v>71</v>
      </c>
      <c r="I365" s="63" t="s">
        <v>64</v>
      </c>
      <c r="J365" s="65" t="s">
        <v>81</v>
      </c>
      <c r="K365" s="67" t="s">
        <v>2483</v>
      </c>
      <c r="L365" s="68">
        <v>12624000</v>
      </c>
      <c r="M365" s="63" t="s">
        <v>66</v>
      </c>
      <c r="N365" s="67" t="s">
        <v>2484</v>
      </c>
      <c r="O365" s="67">
        <v>1083030463</v>
      </c>
      <c r="P365" s="64">
        <v>28</v>
      </c>
      <c r="Q365" s="71">
        <v>45670</v>
      </c>
      <c r="R365" s="67">
        <v>5573604000</v>
      </c>
      <c r="S365" s="71">
        <v>45695</v>
      </c>
      <c r="T365" s="68">
        <v>12624000</v>
      </c>
      <c r="U365" s="64" t="s">
        <v>65</v>
      </c>
      <c r="V365" s="68">
        <v>12621405</v>
      </c>
      <c r="W365" s="107" t="s">
        <v>708</v>
      </c>
      <c r="X365" s="69">
        <v>45695</v>
      </c>
      <c r="Y365" s="69">
        <v>45695</v>
      </c>
      <c r="Z365" s="69" t="s">
        <v>73</v>
      </c>
      <c r="AA365" s="69">
        <v>45808</v>
      </c>
      <c r="AB365" s="92">
        <f t="shared" si="30"/>
        <v>113</v>
      </c>
      <c r="AC365" s="64">
        <v>0</v>
      </c>
      <c r="AD365" s="64">
        <v>0</v>
      </c>
      <c r="AE365" s="64">
        <v>0</v>
      </c>
      <c r="AF365" s="70" t="s">
        <v>73</v>
      </c>
      <c r="AG365" s="92">
        <f t="shared" si="31"/>
        <v>0</v>
      </c>
      <c r="AH365" s="64">
        <v>0</v>
      </c>
      <c r="AI365" s="68">
        <v>0</v>
      </c>
      <c r="AJ365" s="64" t="s">
        <v>73</v>
      </c>
      <c r="AK365" s="71" t="s">
        <v>73</v>
      </c>
      <c r="AL365" s="64">
        <v>0</v>
      </c>
      <c r="AM365" s="71" t="s">
        <v>73</v>
      </c>
      <c r="AN365" s="71" t="s">
        <v>73</v>
      </c>
      <c r="AO365" s="71" t="s">
        <v>73</v>
      </c>
      <c r="AP365" s="92">
        <f t="shared" si="32"/>
        <v>0</v>
      </c>
      <c r="AQ365" s="92">
        <f t="shared" si="33"/>
        <v>12624000</v>
      </c>
      <c r="AR365" s="64" t="s">
        <v>65</v>
      </c>
      <c r="AS365" s="68">
        <v>12624000</v>
      </c>
      <c r="AT365" s="64" t="s">
        <v>215</v>
      </c>
      <c r="AU365" s="68">
        <v>0</v>
      </c>
      <c r="AV365" s="72" t="s">
        <v>73</v>
      </c>
      <c r="AW365" s="171">
        <v>3156000</v>
      </c>
      <c r="AX365" s="74">
        <f t="shared" si="34"/>
        <v>9468000</v>
      </c>
      <c r="AY365" s="75">
        <f t="shared" si="35"/>
        <v>0.25</v>
      </c>
      <c r="AZ365" s="76">
        <v>0.25</v>
      </c>
      <c r="BA365" s="72" t="s">
        <v>73</v>
      </c>
      <c r="BB365" s="64" t="s">
        <v>1130</v>
      </c>
      <c r="BC365" s="67" t="s">
        <v>2485</v>
      </c>
      <c r="BD365" s="63" t="s">
        <v>65</v>
      </c>
      <c r="BE365" s="63" t="s">
        <v>65</v>
      </c>
    </row>
    <row r="366" spans="2:57" x14ac:dyDescent="0.25">
      <c r="B366" s="63">
        <v>2025</v>
      </c>
      <c r="C366" s="63">
        <v>891780111</v>
      </c>
      <c r="D366" s="63" t="s">
        <v>63</v>
      </c>
      <c r="E366" s="64" t="s">
        <v>2486</v>
      </c>
      <c r="F366" s="64" t="s">
        <v>2487</v>
      </c>
      <c r="G366" s="64">
        <v>0</v>
      </c>
      <c r="H366" s="64" t="s">
        <v>71</v>
      </c>
      <c r="I366" s="63" t="s">
        <v>64</v>
      </c>
      <c r="J366" s="65" t="s">
        <v>81</v>
      </c>
      <c r="K366" s="67" t="s">
        <v>2488</v>
      </c>
      <c r="L366" s="68">
        <v>10600000</v>
      </c>
      <c r="M366" s="63" t="s">
        <v>66</v>
      </c>
      <c r="N366" s="67" t="s">
        <v>2489</v>
      </c>
      <c r="O366" s="67">
        <v>1082842812</v>
      </c>
      <c r="P366" s="64">
        <v>27</v>
      </c>
      <c r="Q366" s="71">
        <v>45670</v>
      </c>
      <c r="R366" s="67">
        <v>2494141000</v>
      </c>
      <c r="S366" s="71">
        <v>45695</v>
      </c>
      <c r="T366" s="68">
        <v>10600000</v>
      </c>
      <c r="U366" s="64" t="s">
        <v>65</v>
      </c>
      <c r="V366" s="68">
        <v>1082868728</v>
      </c>
      <c r="W366" s="107" t="s">
        <v>1804</v>
      </c>
      <c r="X366" s="69">
        <v>45695</v>
      </c>
      <c r="Y366" s="69">
        <v>45695</v>
      </c>
      <c r="Z366" s="69" t="s">
        <v>73</v>
      </c>
      <c r="AA366" s="69">
        <v>45808</v>
      </c>
      <c r="AB366" s="92">
        <f t="shared" si="30"/>
        <v>113</v>
      </c>
      <c r="AC366" s="64">
        <v>0</v>
      </c>
      <c r="AD366" s="64">
        <v>0</v>
      </c>
      <c r="AE366" s="64">
        <v>0</v>
      </c>
      <c r="AF366" s="70" t="s">
        <v>73</v>
      </c>
      <c r="AG366" s="92">
        <f t="shared" si="31"/>
        <v>0</v>
      </c>
      <c r="AH366" s="64">
        <v>0</v>
      </c>
      <c r="AI366" s="68">
        <v>0</v>
      </c>
      <c r="AJ366" s="64" t="s">
        <v>73</v>
      </c>
      <c r="AK366" s="71" t="s">
        <v>73</v>
      </c>
      <c r="AL366" s="64">
        <v>0</v>
      </c>
      <c r="AM366" s="71" t="s">
        <v>73</v>
      </c>
      <c r="AN366" s="71" t="s">
        <v>73</v>
      </c>
      <c r="AO366" s="71" t="s">
        <v>73</v>
      </c>
      <c r="AP366" s="92">
        <f t="shared" si="32"/>
        <v>0</v>
      </c>
      <c r="AQ366" s="92">
        <f t="shared" si="33"/>
        <v>10600000</v>
      </c>
      <c r="AR366" s="64" t="s">
        <v>65</v>
      </c>
      <c r="AS366" s="68">
        <v>10600000</v>
      </c>
      <c r="AT366" s="64" t="s">
        <v>215</v>
      </c>
      <c r="AU366" s="68">
        <v>0</v>
      </c>
      <c r="AV366" s="72" t="s">
        <v>73</v>
      </c>
      <c r="AW366" s="171">
        <v>2650000</v>
      </c>
      <c r="AX366" s="74">
        <f t="shared" si="34"/>
        <v>7950000</v>
      </c>
      <c r="AY366" s="75">
        <f t="shared" si="35"/>
        <v>0.25</v>
      </c>
      <c r="AZ366" s="76">
        <v>0.25</v>
      </c>
      <c r="BA366" s="72" t="s">
        <v>73</v>
      </c>
      <c r="BB366" s="64" t="s">
        <v>1130</v>
      </c>
      <c r="BC366" s="67" t="s">
        <v>2490</v>
      </c>
      <c r="BD366" s="63" t="s">
        <v>65</v>
      </c>
      <c r="BE366" s="63" t="s">
        <v>65</v>
      </c>
    </row>
    <row r="367" spans="2:57" x14ac:dyDescent="0.25">
      <c r="B367" s="63">
        <v>2025</v>
      </c>
      <c r="C367" s="63">
        <v>891780111</v>
      </c>
      <c r="D367" s="63" t="s">
        <v>63</v>
      </c>
      <c r="E367" s="64" t="s">
        <v>2491</v>
      </c>
      <c r="F367" s="64" t="s">
        <v>2492</v>
      </c>
      <c r="G367" s="64">
        <v>0</v>
      </c>
      <c r="H367" s="64" t="s">
        <v>71</v>
      </c>
      <c r="I367" s="63" t="s">
        <v>64</v>
      </c>
      <c r="J367" s="65" t="s">
        <v>81</v>
      </c>
      <c r="K367" s="67" t="s">
        <v>2493</v>
      </c>
      <c r="L367" s="68">
        <v>11400000</v>
      </c>
      <c r="M367" s="63" t="s">
        <v>66</v>
      </c>
      <c r="N367" s="67" t="s">
        <v>2494</v>
      </c>
      <c r="O367" s="67">
        <v>1148702081</v>
      </c>
      <c r="P367" s="64">
        <v>28</v>
      </c>
      <c r="Q367" s="71">
        <v>45670</v>
      </c>
      <c r="R367" s="67">
        <v>5573604000</v>
      </c>
      <c r="S367" s="71">
        <v>45695</v>
      </c>
      <c r="T367" s="68">
        <v>11400000</v>
      </c>
      <c r="U367" s="64" t="s">
        <v>65</v>
      </c>
      <c r="V367" s="68">
        <v>36559627</v>
      </c>
      <c r="W367" s="107" t="s">
        <v>2495</v>
      </c>
      <c r="X367" s="69">
        <v>45695</v>
      </c>
      <c r="Y367" s="69">
        <v>45695</v>
      </c>
      <c r="Z367" s="69" t="s">
        <v>73</v>
      </c>
      <c r="AA367" s="69">
        <v>45808</v>
      </c>
      <c r="AB367" s="92">
        <f t="shared" si="30"/>
        <v>113</v>
      </c>
      <c r="AC367" s="64">
        <v>0</v>
      </c>
      <c r="AD367" s="64">
        <v>0</v>
      </c>
      <c r="AE367" s="64">
        <v>0</v>
      </c>
      <c r="AF367" s="70" t="s">
        <v>73</v>
      </c>
      <c r="AG367" s="92">
        <f t="shared" si="31"/>
        <v>0</v>
      </c>
      <c r="AH367" s="64">
        <v>0</v>
      </c>
      <c r="AI367" s="68">
        <v>0</v>
      </c>
      <c r="AJ367" s="64" t="s">
        <v>73</v>
      </c>
      <c r="AK367" s="71" t="s">
        <v>73</v>
      </c>
      <c r="AL367" s="64">
        <v>0</v>
      </c>
      <c r="AM367" s="71" t="s">
        <v>73</v>
      </c>
      <c r="AN367" s="71" t="s">
        <v>73</v>
      </c>
      <c r="AO367" s="71" t="s">
        <v>73</v>
      </c>
      <c r="AP367" s="92">
        <f t="shared" si="32"/>
        <v>0</v>
      </c>
      <c r="AQ367" s="92">
        <f t="shared" si="33"/>
        <v>11400000</v>
      </c>
      <c r="AR367" s="64" t="s">
        <v>65</v>
      </c>
      <c r="AS367" s="68">
        <v>11400000</v>
      </c>
      <c r="AT367" s="64" t="s">
        <v>215</v>
      </c>
      <c r="AU367" s="68">
        <v>0</v>
      </c>
      <c r="AV367" s="72" t="s">
        <v>73</v>
      </c>
      <c r="AW367" s="171">
        <v>2850000</v>
      </c>
      <c r="AX367" s="74">
        <f t="shared" si="34"/>
        <v>8550000</v>
      </c>
      <c r="AY367" s="75">
        <f t="shared" si="35"/>
        <v>0.25</v>
      </c>
      <c r="AZ367" s="76">
        <v>0.25</v>
      </c>
      <c r="BA367" s="72" t="s">
        <v>73</v>
      </c>
      <c r="BB367" s="64" t="s">
        <v>1130</v>
      </c>
      <c r="BC367" s="67" t="s">
        <v>2496</v>
      </c>
      <c r="BD367" s="63" t="s">
        <v>65</v>
      </c>
      <c r="BE367" s="63" t="s">
        <v>65</v>
      </c>
    </row>
    <row r="368" spans="2:57" x14ac:dyDescent="0.25">
      <c r="B368" s="63">
        <v>2025</v>
      </c>
      <c r="C368" s="63">
        <v>891780111</v>
      </c>
      <c r="D368" s="63" t="s">
        <v>63</v>
      </c>
      <c r="E368" s="64" t="s">
        <v>2497</v>
      </c>
      <c r="F368" s="64" t="s">
        <v>2498</v>
      </c>
      <c r="G368" s="64">
        <v>0</v>
      </c>
      <c r="H368" s="64" t="s">
        <v>71</v>
      </c>
      <c r="I368" s="63" t="s">
        <v>64</v>
      </c>
      <c r="J368" s="65" t="s">
        <v>81</v>
      </c>
      <c r="K368" s="67" t="s">
        <v>2499</v>
      </c>
      <c r="L368" s="68">
        <v>10600000</v>
      </c>
      <c r="M368" s="63" t="s">
        <v>66</v>
      </c>
      <c r="N368" s="67" t="s">
        <v>2500</v>
      </c>
      <c r="O368" s="67">
        <v>1082940729</v>
      </c>
      <c r="P368" s="64">
        <v>27</v>
      </c>
      <c r="Q368" s="71">
        <v>45670</v>
      </c>
      <c r="R368" s="67">
        <v>2494141000</v>
      </c>
      <c r="S368" s="71">
        <v>45695</v>
      </c>
      <c r="T368" s="68">
        <v>10600000</v>
      </c>
      <c r="U368" s="64" t="s">
        <v>65</v>
      </c>
      <c r="V368" s="68">
        <v>72175281</v>
      </c>
      <c r="W368" s="107" t="s">
        <v>989</v>
      </c>
      <c r="X368" s="69">
        <v>45695</v>
      </c>
      <c r="Y368" s="69">
        <v>45695</v>
      </c>
      <c r="Z368" s="69" t="s">
        <v>73</v>
      </c>
      <c r="AA368" s="69">
        <v>45808</v>
      </c>
      <c r="AB368" s="92">
        <f t="shared" si="30"/>
        <v>113</v>
      </c>
      <c r="AC368" s="64">
        <v>0</v>
      </c>
      <c r="AD368" s="64">
        <v>0</v>
      </c>
      <c r="AE368" s="64">
        <v>0</v>
      </c>
      <c r="AF368" s="70" t="s">
        <v>73</v>
      </c>
      <c r="AG368" s="92">
        <f t="shared" si="31"/>
        <v>0</v>
      </c>
      <c r="AH368" s="64">
        <v>0</v>
      </c>
      <c r="AI368" s="68">
        <v>0</v>
      </c>
      <c r="AJ368" s="64" t="s">
        <v>73</v>
      </c>
      <c r="AK368" s="71" t="s">
        <v>73</v>
      </c>
      <c r="AL368" s="64">
        <v>0</v>
      </c>
      <c r="AM368" s="71" t="s">
        <v>73</v>
      </c>
      <c r="AN368" s="71" t="s">
        <v>73</v>
      </c>
      <c r="AO368" s="71" t="s">
        <v>73</v>
      </c>
      <c r="AP368" s="92">
        <f t="shared" si="32"/>
        <v>0</v>
      </c>
      <c r="AQ368" s="92">
        <f t="shared" si="33"/>
        <v>10600000</v>
      </c>
      <c r="AR368" s="64" t="s">
        <v>65</v>
      </c>
      <c r="AS368" s="68">
        <v>10600000</v>
      </c>
      <c r="AT368" s="64" t="s">
        <v>215</v>
      </c>
      <c r="AU368" s="68">
        <v>0</v>
      </c>
      <c r="AV368" s="72" t="s">
        <v>73</v>
      </c>
      <c r="AW368" s="171">
        <v>2650000</v>
      </c>
      <c r="AX368" s="74">
        <f t="shared" si="34"/>
        <v>7950000</v>
      </c>
      <c r="AY368" s="75">
        <f t="shared" si="35"/>
        <v>0.25</v>
      </c>
      <c r="AZ368" s="76">
        <v>0.25</v>
      </c>
      <c r="BA368" s="72" t="s">
        <v>73</v>
      </c>
      <c r="BB368" s="64" t="s">
        <v>1130</v>
      </c>
      <c r="BC368" s="67" t="s">
        <v>2501</v>
      </c>
      <c r="BD368" s="63" t="s">
        <v>65</v>
      </c>
      <c r="BE368" s="63" t="s">
        <v>65</v>
      </c>
    </row>
    <row r="369" spans="2:57" x14ac:dyDescent="0.25">
      <c r="B369" s="63">
        <v>2025</v>
      </c>
      <c r="C369" s="63">
        <v>891780111</v>
      </c>
      <c r="D369" s="63" t="s">
        <v>63</v>
      </c>
      <c r="E369" s="64" t="s">
        <v>2502</v>
      </c>
      <c r="F369" s="64" t="s">
        <v>2503</v>
      </c>
      <c r="G369" s="64">
        <v>0</v>
      </c>
      <c r="H369" s="64" t="s">
        <v>71</v>
      </c>
      <c r="I369" s="63" t="s">
        <v>64</v>
      </c>
      <c r="J369" s="65" t="s">
        <v>81</v>
      </c>
      <c r="K369" s="67" t="s">
        <v>2504</v>
      </c>
      <c r="L369" s="68">
        <v>13888000</v>
      </c>
      <c r="M369" s="63" t="s">
        <v>66</v>
      </c>
      <c r="N369" s="67" t="s">
        <v>2505</v>
      </c>
      <c r="O369" s="67">
        <v>1082915137</v>
      </c>
      <c r="P369" s="64">
        <v>28</v>
      </c>
      <c r="Q369" s="71">
        <v>45670</v>
      </c>
      <c r="R369" s="67">
        <v>5573604000</v>
      </c>
      <c r="S369" s="71">
        <v>45695</v>
      </c>
      <c r="T369" s="68">
        <v>13888000</v>
      </c>
      <c r="U369" s="64" t="s">
        <v>65</v>
      </c>
      <c r="V369" s="68">
        <v>7601831</v>
      </c>
      <c r="W369" s="107" t="s">
        <v>1596</v>
      </c>
      <c r="X369" s="69">
        <v>45695</v>
      </c>
      <c r="Y369" s="69">
        <v>45695</v>
      </c>
      <c r="Z369" s="69" t="s">
        <v>73</v>
      </c>
      <c r="AA369" s="69">
        <v>45808</v>
      </c>
      <c r="AB369" s="92">
        <f t="shared" si="30"/>
        <v>113</v>
      </c>
      <c r="AC369" s="64">
        <v>0</v>
      </c>
      <c r="AD369" s="64">
        <v>0</v>
      </c>
      <c r="AE369" s="64">
        <v>0</v>
      </c>
      <c r="AF369" s="70" t="s">
        <v>73</v>
      </c>
      <c r="AG369" s="92">
        <f t="shared" si="31"/>
        <v>0</v>
      </c>
      <c r="AH369" s="64">
        <v>0</v>
      </c>
      <c r="AI369" s="68">
        <v>0</v>
      </c>
      <c r="AJ369" s="64" t="s">
        <v>73</v>
      </c>
      <c r="AK369" s="71" t="s">
        <v>73</v>
      </c>
      <c r="AL369" s="64">
        <v>0</v>
      </c>
      <c r="AM369" s="71" t="s">
        <v>73</v>
      </c>
      <c r="AN369" s="71" t="s">
        <v>73</v>
      </c>
      <c r="AO369" s="71" t="s">
        <v>73</v>
      </c>
      <c r="AP369" s="92">
        <f t="shared" si="32"/>
        <v>0</v>
      </c>
      <c r="AQ369" s="92">
        <f t="shared" si="33"/>
        <v>13888000</v>
      </c>
      <c r="AR369" s="64" t="s">
        <v>65</v>
      </c>
      <c r="AS369" s="68">
        <v>13888000</v>
      </c>
      <c r="AT369" s="64" t="s">
        <v>215</v>
      </c>
      <c r="AU369" s="68">
        <v>0</v>
      </c>
      <c r="AV369" s="72" t="s">
        <v>73</v>
      </c>
      <c r="AW369" s="171">
        <v>3472000</v>
      </c>
      <c r="AX369" s="74">
        <f t="shared" si="34"/>
        <v>10416000</v>
      </c>
      <c r="AY369" s="75">
        <f t="shared" si="35"/>
        <v>0.25</v>
      </c>
      <c r="AZ369" s="76">
        <v>0.25</v>
      </c>
      <c r="BA369" s="72" t="s">
        <v>73</v>
      </c>
      <c r="BB369" s="64" t="s">
        <v>1130</v>
      </c>
      <c r="BC369" s="67" t="s">
        <v>2506</v>
      </c>
      <c r="BD369" s="63" t="s">
        <v>65</v>
      </c>
      <c r="BE369" s="63" t="s">
        <v>65</v>
      </c>
    </row>
    <row r="370" spans="2:57" x14ac:dyDescent="0.25">
      <c r="B370" s="63">
        <v>2025</v>
      </c>
      <c r="C370" s="63">
        <v>891780111</v>
      </c>
      <c r="D370" s="63" t="s">
        <v>63</v>
      </c>
      <c r="E370" s="64" t="s">
        <v>2507</v>
      </c>
      <c r="F370" s="64" t="s">
        <v>2508</v>
      </c>
      <c r="G370" s="64">
        <v>0</v>
      </c>
      <c r="H370" s="64" t="s">
        <v>71</v>
      </c>
      <c r="I370" s="63" t="s">
        <v>64</v>
      </c>
      <c r="J370" s="65" t="s">
        <v>81</v>
      </c>
      <c r="K370" s="67" t="s">
        <v>2509</v>
      </c>
      <c r="L370" s="68">
        <v>13888000</v>
      </c>
      <c r="M370" s="63" t="s">
        <v>66</v>
      </c>
      <c r="N370" s="67" t="s">
        <v>2510</v>
      </c>
      <c r="O370" s="67">
        <v>84454604</v>
      </c>
      <c r="P370" s="64">
        <v>28</v>
      </c>
      <c r="Q370" s="71">
        <v>45670</v>
      </c>
      <c r="R370" s="67">
        <v>5573604000</v>
      </c>
      <c r="S370" s="71">
        <v>45695</v>
      </c>
      <c r="T370" s="68">
        <v>13888000</v>
      </c>
      <c r="U370" s="64" t="s">
        <v>65</v>
      </c>
      <c r="V370" s="68">
        <v>12548945</v>
      </c>
      <c r="W370" s="107" t="s">
        <v>2511</v>
      </c>
      <c r="X370" s="69">
        <v>45695</v>
      </c>
      <c r="Y370" s="69">
        <v>45695</v>
      </c>
      <c r="Z370" s="69" t="s">
        <v>73</v>
      </c>
      <c r="AA370" s="69">
        <v>45808</v>
      </c>
      <c r="AB370" s="92">
        <f t="shared" si="30"/>
        <v>113</v>
      </c>
      <c r="AC370" s="64">
        <v>0</v>
      </c>
      <c r="AD370" s="64">
        <v>0</v>
      </c>
      <c r="AE370" s="64">
        <v>0</v>
      </c>
      <c r="AF370" s="70" t="s">
        <v>73</v>
      </c>
      <c r="AG370" s="92">
        <f t="shared" si="31"/>
        <v>0</v>
      </c>
      <c r="AH370" s="64">
        <v>0</v>
      </c>
      <c r="AI370" s="68">
        <v>0</v>
      </c>
      <c r="AJ370" s="64" t="s">
        <v>73</v>
      </c>
      <c r="AK370" s="71" t="s">
        <v>73</v>
      </c>
      <c r="AL370" s="64">
        <v>0</v>
      </c>
      <c r="AM370" s="71" t="s">
        <v>73</v>
      </c>
      <c r="AN370" s="71" t="s">
        <v>73</v>
      </c>
      <c r="AO370" s="71" t="s">
        <v>73</v>
      </c>
      <c r="AP370" s="92">
        <f t="shared" si="32"/>
        <v>0</v>
      </c>
      <c r="AQ370" s="92">
        <f t="shared" si="33"/>
        <v>13888000</v>
      </c>
      <c r="AR370" s="64" t="s">
        <v>65</v>
      </c>
      <c r="AS370" s="68">
        <v>13888000</v>
      </c>
      <c r="AT370" s="64" t="s">
        <v>215</v>
      </c>
      <c r="AU370" s="68">
        <v>0</v>
      </c>
      <c r="AV370" s="72" t="s">
        <v>73</v>
      </c>
      <c r="AW370" s="171">
        <v>3472000</v>
      </c>
      <c r="AX370" s="74">
        <f t="shared" si="34"/>
        <v>10416000</v>
      </c>
      <c r="AY370" s="75">
        <f t="shared" si="35"/>
        <v>0.25</v>
      </c>
      <c r="AZ370" s="76">
        <v>0.25</v>
      </c>
      <c r="BA370" s="72" t="s">
        <v>73</v>
      </c>
      <c r="BB370" s="64" t="s">
        <v>1130</v>
      </c>
      <c r="BC370" s="67" t="s">
        <v>2512</v>
      </c>
      <c r="BD370" s="63" t="s">
        <v>65</v>
      </c>
      <c r="BE370" s="63" t="s">
        <v>65</v>
      </c>
    </row>
    <row r="371" spans="2:57" x14ac:dyDescent="0.25">
      <c r="B371" s="63">
        <v>2025</v>
      </c>
      <c r="C371" s="63">
        <v>891780111</v>
      </c>
      <c r="D371" s="63" t="s">
        <v>63</v>
      </c>
      <c r="E371" s="64" t="s">
        <v>2513</v>
      </c>
      <c r="F371" s="64" t="s">
        <v>2514</v>
      </c>
      <c r="G371" s="64">
        <v>0</v>
      </c>
      <c r="H371" s="64" t="s">
        <v>71</v>
      </c>
      <c r="I371" s="63" t="s">
        <v>64</v>
      </c>
      <c r="J371" s="65" t="s">
        <v>81</v>
      </c>
      <c r="K371" s="67" t="s">
        <v>814</v>
      </c>
      <c r="L371" s="68">
        <v>9000000</v>
      </c>
      <c r="M371" s="63" t="s">
        <v>66</v>
      </c>
      <c r="N371" s="67" t="s">
        <v>2515</v>
      </c>
      <c r="O371" s="67">
        <v>1082944952</v>
      </c>
      <c r="P371" s="64">
        <v>27</v>
      </c>
      <c r="Q371" s="71">
        <v>45670</v>
      </c>
      <c r="R371" s="67">
        <v>2494141000</v>
      </c>
      <c r="S371" s="71">
        <v>45695</v>
      </c>
      <c r="T371" s="68">
        <v>9000000</v>
      </c>
      <c r="U371" s="64" t="s">
        <v>65</v>
      </c>
      <c r="V371" s="68">
        <v>85459497</v>
      </c>
      <c r="W371" s="107" t="s">
        <v>771</v>
      </c>
      <c r="X371" s="69">
        <v>45695</v>
      </c>
      <c r="Y371" s="69">
        <v>45695</v>
      </c>
      <c r="Z371" s="69" t="s">
        <v>73</v>
      </c>
      <c r="AA371" s="69">
        <v>45808</v>
      </c>
      <c r="AB371" s="92">
        <f t="shared" si="30"/>
        <v>113</v>
      </c>
      <c r="AC371" s="64">
        <v>0</v>
      </c>
      <c r="AD371" s="64">
        <v>0</v>
      </c>
      <c r="AE371" s="64">
        <v>0</v>
      </c>
      <c r="AF371" s="70" t="s">
        <v>73</v>
      </c>
      <c r="AG371" s="92">
        <f t="shared" si="31"/>
        <v>0</v>
      </c>
      <c r="AH371" s="64">
        <v>0</v>
      </c>
      <c r="AI371" s="68">
        <v>0</v>
      </c>
      <c r="AJ371" s="64" t="s">
        <v>73</v>
      </c>
      <c r="AK371" s="71" t="s">
        <v>73</v>
      </c>
      <c r="AL371" s="64">
        <v>0</v>
      </c>
      <c r="AM371" s="71" t="s">
        <v>73</v>
      </c>
      <c r="AN371" s="71" t="s">
        <v>73</v>
      </c>
      <c r="AO371" s="71" t="s">
        <v>73</v>
      </c>
      <c r="AP371" s="92">
        <f t="shared" si="32"/>
        <v>0</v>
      </c>
      <c r="AQ371" s="92">
        <f t="shared" si="33"/>
        <v>9000000</v>
      </c>
      <c r="AR371" s="64" t="s">
        <v>65</v>
      </c>
      <c r="AS371" s="68">
        <v>9000000</v>
      </c>
      <c r="AT371" s="64" t="s">
        <v>215</v>
      </c>
      <c r="AU371" s="68">
        <v>0</v>
      </c>
      <c r="AV371" s="72" t="s">
        <v>73</v>
      </c>
      <c r="AW371" s="171">
        <v>0</v>
      </c>
      <c r="AX371" s="74">
        <f t="shared" si="34"/>
        <v>9000000</v>
      </c>
      <c r="AY371" s="75">
        <f t="shared" si="35"/>
        <v>0</v>
      </c>
      <c r="AZ371" s="76">
        <v>0</v>
      </c>
      <c r="BA371" s="72" t="s">
        <v>73</v>
      </c>
      <c r="BB371" s="64" t="s">
        <v>1130</v>
      </c>
      <c r="BC371" s="67" t="s">
        <v>2516</v>
      </c>
      <c r="BD371" s="63" t="s">
        <v>65</v>
      </c>
      <c r="BE371" s="63" t="s">
        <v>65</v>
      </c>
    </row>
    <row r="372" spans="2:57" x14ac:dyDescent="0.25">
      <c r="B372" s="63">
        <v>2025</v>
      </c>
      <c r="C372" s="63">
        <v>891780111</v>
      </c>
      <c r="D372" s="63" t="s">
        <v>63</v>
      </c>
      <c r="E372" s="64" t="s">
        <v>2517</v>
      </c>
      <c r="F372" s="64" t="s">
        <v>2518</v>
      </c>
      <c r="G372" s="64">
        <v>0</v>
      </c>
      <c r="H372" s="64" t="s">
        <v>71</v>
      </c>
      <c r="I372" s="63" t="s">
        <v>64</v>
      </c>
      <c r="J372" s="65" t="s">
        <v>81</v>
      </c>
      <c r="K372" s="67" t="s">
        <v>2519</v>
      </c>
      <c r="L372" s="68">
        <v>12624000</v>
      </c>
      <c r="M372" s="63" t="s">
        <v>66</v>
      </c>
      <c r="N372" s="67" t="s">
        <v>2520</v>
      </c>
      <c r="O372" s="67">
        <v>1004272192</v>
      </c>
      <c r="P372" s="64">
        <v>28</v>
      </c>
      <c r="Q372" s="71">
        <v>45670</v>
      </c>
      <c r="R372" s="67">
        <v>5573604000</v>
      </c>
      <c r="S372" s="71">
        <v>45695</v>
      </c>
      <c r="T372" s="68">
        <v>12624000</v>
      </c>
      <c r="U372" s="64" t="s">
        <v>65</v>
      </c>
      <c r="V372" s="68">
        <v>57461216</v>
      </c>
      <c r="W372" s="107" t="s">
        <v>1726</v>
      </c>
      <c r="X372" s="69">
        <v>45695</v>
      </c>
      <c r="Y372" s="69">
        <v>45695</v>
      </c>
      <c r="Z372" s="69" t="s">
        <v>73</v>
      </c>
      <c r="AA372" s="69">
        <v>45808</v>
      </c>
      <c r="AB372" s="92">
        <f t="shared" si="30"/>
        <v>113</v>
      </c>
      <c r="AC372" s="64">
        <v>0</v>
      </c>
      <c r="AD372" s="64">
        <v>0</v>
      </c>
      <c r="AE372" s="64">
        <v>0</v>
      </c>
      <c r="AF372" s="70" t="s">
        <v>73</v>
      </c>
      <c r="AG372" s="92">
        <f t="shared" si="31"/>
        <v>0</v>
      </c>
      <c r="AH372" s="64">
        <v>0</v>
      </c>
      <c r="AI372" s="68">
        <v>0</v>
      </c>
      <c r="AJ372" s="64" t="s">
        <v>73</v>
      </c>
      <c r="AK372" s="71" t="s">
        <v>73</v>
      </c>
      <c r="AL372" s="64">
        <v>0</v>
      </c>
      <c r="AM372" s="71" t="s">
        <v>73</v>
      </c>
      <c r="AN372" s="71" t="s">
        <v>73</v>
      </c>
      <c r="AO372" s="71" t="s">
        <v>73</v>
      </c>
      <c r="AP372" s="92">
        <f t="shared" si="32"/>
        <v>0</v>
      </c>
      <c r="AQ372" s="92">
        <f t="shared" si="33"/>
        <v>12624000</v>
      </c>
      <c r="AR372" s="64" t="s">
        <v>65</v>
      </c>
      <c r="AS372" s="68">
        <v>12624000</v>
      </c>
      <c r="AT372" s="64" t="s">
        <v>215</v>
      </c>
      <c r="AU372" s="68">
        <v>0</v>
      </c>
      <c r="AV372" s="72" t="s">
        <v>73</v>
      </c>
      <c r="AW372" s="171">
        <v>3156000</v>
      </c>
      <c r="AX372" s="74">
        <f t="shared" si="34"/>
        <v>9468000</v>
      </c>
      <c r="AY372" s="75">
        <f t="shared" si="35"/>
        <v>0.25</v>
      </c>
      <c r="AZ372" s="76">
        <v>0.25</v>
      </c>
      <c r="BA372" s="72" t="s">
        <v>73</v>
      </c>
      <c r="BB372" s="64" t="s">
        <v>1130</v>
      </c>
      <c r="BC372" s="67" t="s">
        <v>2521</v>
      </c>
      <c r="BD372" s="63" t="s">
        <v>65</v>
      </c>
      <c r="BE372" s="63" t="s">
        <v>65</v>
      </c>
    </row>
    <row r="373" spans="2:57" x14ac:dyDescent="0.25">
      <c r="B373" s="63">
        <v>2025</v>
      </c>
      <c r="C373" s="63">
        <v>891780111</v>
      </c>
      <c r="D373" s="63" t="s">
        <v>63</v>
      </c>
      <c r="E373" s="64" t="s">
        <v>2522</v>
      </c>
      <c r="F373" s="64" t="s">
        <v>2523</v>
      </c>
      <c r="G373" s="64">
        <v>0</v>
      </c>
      <c r="H373" s="64" t="s">
        <v>71</v>
      </c>
      <c r="I373" s="63" t="s">
        <v>64</v>
      </c>
      <c r="J373" s="65" t="s">
        <v>81</v>
      </c>
      <c r="K373" s="67" t="s">
        <v>2524</v>
      </c>
      <c r="L373" s="68">
        <v>12624000</v>
      </c>
      <c r="M373" s="63" t="s">
        <v>66</v>
      </c>
      <c r="N373" s="67" t="s">
        <v>2525</v>
      </c>
      <c r="O373" s="67">
        <v>1083553499</v>
      </c>
      <c r="P373" s="64">
        <v>28</v>
      </c>
      <c r="Q373" s="71">
        <v>45670</v>
      </c>
      <c r="R373" s="67">
        <v>5573604000</v>
      </c>
      <c r="S373" s="71">
        <v>45695</v>
      </c>
      <c r="T373" s="68">
        <v>12624000</v>
      </c>
      <c r="U373" s="64" t="s">
        <v>65</v>
      </c>
      <c r="V373" s="68">
        <v>1083003720</v>
      </c>
      <c r="W373" s="107" t="s">
        <v>2526</v>
      </c>
      <c r="X373" s="69">
        <v>45695</v>
      </c>
      <c r="Y373" s="69">
        <v>45695</v>
      </c>
      <c r="Z373" s="69" t="s">
        <v>73</v>
      </c>
      <c r="AA373" s="69">
        <v>45808</v>
      </c>
      <c r="AB373" s="92">
        <f t="shared" si="30"/>
        <v>113</v>
      </c>
      <c r="AC373" s="64">
        <v>0</v>
      </c>
      <c r="AD373" s="64">
        <v>0</v>
      </c>
      <c r="AE373" s="64">
        <v>0</v>
      </c>
      <c r="AF373" s="70" t="s">
        <v>73</v>
      </c>
      <c r="AG373" s="92">
        <f t="shared" si="31"/>
        <v>0</v>
      </c>
      <c r="AH373" s="64">
        <v>0</v>
      </c>
      <c r="AI373" s="68">
        <v>0</v>
      </c>
      <c r="AJ373" s="64" t="s">
        <v>73</v>
      </c>
      <c r="AK373" s="71" t="s">
        <v>73</v>
      </c>
      <c r="AL373" s="64">
        <v>0</v>
      </c>
      <c r="AM373" s="71" t="s">
        <v>73</v>
      </c>
      <c r="AN373" s="71" t="s">
        <v>73</v>
      </c>
      <c r="AO373" s="71" t="s">
        <v>73</v>
      </c>
      <c r="AP373" s="92">
        <f t="shared" si="32"/>
        <v>0</v>
      </c>
      <c r="AQ373" s="92">
        <f t="shared" si="33"/>
        <v>12624000</v>
      </c>
      <c r="AR373" s="64" t="s">
        <v>65</v>
      </c>
      <c r="AS373" s="68">
        <v>12624000</v>
      </c>
      <c r="AT373" s="64" t="s">
        <v>215</v>
      </c>
      <c r="AU373" s="68">
        <v>0</v>
      </c>
      <c r="AV373" s="72" t="s">
        <v>73</v>
      </c>
      <c r="AW373" s="171">
        <v>3156000</v>
      </c>
      <c r="AX373" s="74">
        <f t="shared" si="34"/>
        <v>9468000</v>
      </c>
      <c r="AY373" s="75">
        <f t="shared" si="35"/>
        <v>0.25</v>
      </c>
      <c r="AZ373" s="76">
        <v>0.25</v>
      </c>
      <c r="BA373" s="72" t="s">
        <v>73</v>
      </c>
      <c r="BB373" s="64" t="s">
        <v>1130</v>
      </c>
      <c r="BC373" s="67" t="s">
        <v>2527</v>
      </c>
      <c r="BD373" s="63" t="s">
        <v>65</v>
      </c>
      <c r="BE373" s="63" t="s">
        <v>65</v>
      </c>
    </row>
    <row r="374" spans="2:57" x14ac:dyDescent="0.25">
      <c r="B374" s="63">
        <v>2025</v>
      </c>
      <c r="C374" s="63">
        <v>891780111</v>
      </c>
      <c r="D374" s="63" t="s">
        <v>63</v>
      </c>
      <c r="E374" s="64" t="s">
        <v>2528</v>
      </c>
      <c r="F374" s="64" t="s">
        <v>2529</v>
      </c>
      <c r="G374" s="64">
        <v>0</v>
      </c>
      <c r="H374" s="64" t="s">
        <v>71</v>
      </c>
      <c r="I374" s="63" t="s">
        <v>64</v>
      </c>
      <c r="J374" s="65" t="s">
        <v>81</v>
      </c>
      <c r="K374" s="67" t="s">
        <v>2530</v>
      </c>
      <c r="L374" s="68">
        <v>9000000</v>
      </c>
      <c r="M374" s="63" t="s">
        <v>66</v>
      </c>
      <c r="N374" s="67" t="s">
        <v>2531</v>
      </c>
      <c r="O374" s="67">
        <v>1082950584</v>
      </c>
      <c r="P374" s="64">
        <v>27</v>
      </c>
      <c r="Q374" s="71">
        <v>45670</v>
      </c>
      <c r="R374" s="67">
        <v>2494141000</v>
      </c>
      <c r="S374" s="71">
        <v>45695</v>
      </c>
      <c r="T374" s="68">
        <v>9000000</v>
      </c>
      <c r="U374" s="64" t="s">
        <v>65</v>
      </c>
      <c r="V374" s="68">
        <v>7631392</v>
      </c>
      <c r="W374" s="107" t="s">
        <v>821</v>
      </c>
      <c r="X374" s="69">
        <v>45695</v>
      </c>
      <c r="Y374" s="69">
        <v>45695</v>
      </c>
      <c r="Z374" s="69" t="s">
        <v>73</v>
      </c>
      <c r="AA374" s="69">
        <v>45808</v>
      </c>
      <c r="AB374" s="92">
        <f t="shared" si="30"/>
        <v>113</v>
      </c>
      <c r="AC374" s="64">
        <v>0</v>
      </c>
      <c r="AD374" s="64">
        <v>0</v>
      </c>
      <c r="AE374" s="64">
        <v>0</v>
      </c>
      <c r="AF374" s="70" t="s">
        <v>73</v>
      </c>
      <c r="AG374" s="92">
        <f t="shared" si="31"/>
        <v>0</v>
      </c>
      <c r="AH374" s="64">
        <v>0</v>
      </c>
      <c r="AI374" s="68">
        <v>0</v>
      </c>
      <c r="AJ374" s="64" t="s">
        <v>73</v>
      </c>
      <c r="AK374" s="71" t="s">
        <v>73</v>
      </c>
      <c r="AL374" s="64">
        <v>1</v>
      </c>
      <c r="AM374" s="71">
        <v>45700</v>
      </c>
      <c r="AN374" s="71">
        <v>45729</v>
      </c>
      <c r="AO374" s="71">
        <v>45729</v>
      </c>
      <c r="AP374" s="92">
        <f t="shared" si="32"/>
        <v>29</v>
      </c>
      <c r="AQ374" s="92">
        <f t="shared" si="33"/>
        <v>9000000</v>
      </c>
      <c r="AR374" s="64" t="s">
        <v>65</v>
      </c>
      <c r="AS374" s="68">
        <v>9000000</v>
      </c>
      <c r="AT374" s="64" t="s">
        <v>215</v>
      </c>
      <c r="AU374" s="68">
        <v>0</v>
      </c>
      <c r="AV374" s="72" t="s">
        <v>73</v>
      </c>
      <c r="AW374" s="171">
        <v>825000</v>
      </c>
      <c r="AX374" s="74">
        <f t="shared" si="34"/>
        <v>8175000</v>
      </c>
      <c r="AY374" s="75">
        <f t="shared" si="35"/>
        <v>9.166666666666666E-2</v>
      </c>
      <c r="AZ374" s="76">
        <v>9.166666666666666E-2</v>
      </c>
      <c r="BA374" s="72" t="s">
        <v>73</v>
      </c>
      <c r="BB374" s="64" t="s">
        <v>1130</v>
      </c>
      <c r="BC374" s="67" t="s">
        <v>2532</v>
      </c>
      <c r="BD374" s="63" t="s">
        <v>65</v>
      </c>
      <c r="BE374" s="63" t="s">
        <v>65</v>
      </c>
    </row>
    <row r="375" spans="2:57" x14ac:dyDescent="0.25">
      <c r="B375" s="63">
        <v>2025</v>
      </c>
      <c r="C375" s="63">
        <v>891780111</v>
      </c>
      <c r="D375" s="63" t="s">
        <v>63</v>
      </c>
      <c r="E375" s="64" t="s">
        <v>2533</v>
      </c>
      <c r="F375" s="64" t="s">
        <v>2534</v>
      </c>
      <c r="G375" s="64">
        <v>0</v>
      </c>
      <c r="H375" s="64" t="s">
        <v>71</v>
      </c>
      <c r="I375" s="63" t="s">
        <v>64</v>
      </c>
      <c r="J375" s="65" t="s">
        <v>81</v>
      </c>
      <c r="K375" s="67" t="s">
        <v>2535</v>
      </c>
      <c r="L375" s="68">
        <v>13888000</v>
      </c>
      <c r="M375" s="63" t="s">
        <v>66</v>
      </c>
      <c r="N375" s="67" t="s">
        <v>2536</v>
      </c>
      <c r="O375" s="67">
        <v>1082945995</v>
      </c>
      <c r="P375" s="64">
        <v>28</v>
      </c>
      <c r="Q375" s="71">
        <v>45670</v>
      </c>
      <c r="R375" s="67">
        <v>5573604000</v>
      </c>
      <c r="S375" s="71">
        <v>45695</v>
      </c>
      <c r="T375" s="68">
        <v>13888000</v>
      </c>
      <c r="U375" s="64" t="s">
        <v>65</v>
      </c>
      <c r="V375" s="68">
        <v>12560219</v>
      </c>
      <c r="W375" s="107" t="s">
        <v>2537</v>
      </c>
      <c r="X375" s="69">
        <v>45695</v>
      </c>
      <c r="Y375" s="69">
        <v>45695</v>
      </c>
      <c r="Z375" s="69" t="s">
        <v>73</v>
      </c>
      <c r="AA375" s="69">
        <v>45808</v>
      </c>
      <c r="AB375" s="92">
        <f t="shared" si="30"/>
        <v>113</v>
      </c>
      <c r="AC375" s="64">
        <v>0</v>
      </c>
      <c r="AD375" s="64">
        <v>0</v>
      </c>
      <c r="AE375" s="64">
        <v>0</v>
      </c>
      <c r="AF375" s="70" t="s">
        <v>73</v>
      </c>
      <c r="AG375" s="92">
        <f t="shared" si="31"/>
        <v>0</v>
      </c>
      <c r="AH375" s="64">
        <v>0</v>
      </c>
      <c r="AI375" s="68">
        <v>0</v>
      </c>
      <c r="AJ375" s="64" t="s">
        <v>73</v>
      </c>
      <c r="AK375" s="71" t="s">
        <v>73</v>
      </c>
      <c r="AL375" s="64">
        <v>0</v>
      </c>
      <c r="AM375" s="71" t="s">
        <v>73</v>
      </c>
      <c r="AN375" s="71" t="s">
        <v>73</v>
      </c>
      <c r="AO375" s="71" t="s">
        <v>73</v>
      </c>
      <c r="AP375" s="92">
        <f t="shared" si="32"/>
        <v>0</v>
      </c>
      <c r="AQ375" s="92">
        <f t="shared" si="33"/>
        <v>13888000</v>
      </c>
      <c r="AR375" s="64" t="s">
        <v>65</v>
      </c>
      <c r="AS375" s="68">
        <v>13888000</v>
      </c>
      <c r="AT375" s="64" t="s">
        <v>215</v>
      </c>
      <c r="AU375" s="68">
        <v>0</v>
      </c>
      <c r="AV375" s="72" t="s">
        <v>73</v>
      </c>
      <c r="AW375" s="171">
        <v>3472000</v>
      </c>
      <c r="AX375" s="74">
        <f t="shared" si="34"/>
        <v>10416000</v>
      </c>
      <c r="AY375" s="75">
        <f t="shared" si="35"/>
        <v>0.25</v>
      </c>
      <c r="AZ375" s="76">
        <v>0.25</v>
      </c>
      <c r="BA375" s="72" t="s">
        <v>73</v>
      </c>
      <c r="BB375" s="64" t="s">
        <v>1130</v>
      </c>
      <c r="BC375" s="67" t="s">
        <v>2538</v>
      </c>
      <c r="BD375" s="63" t="s">
        <v>65</v>
      </c>
      <c r="BE375" s="63" t="s">
        <v>65</v>
      </c>
    </row>
    <row r="376" spans="2:57" x14ac:dyDescent="0.25">
      <c r="B376" s="63">
        <v>2025</v>
      </c>
      <c r="C376" s="63">
        <v>891780111</v>
      </c>
      <c r="D376" s="63" t="s">
        <v>63</v>
      </c>
      <c r="E376" s="64" t="s">
        <v>2539</v>
      </c>
      <c r="F376" s="64" t="s">
        <v>2540</v>
      </c>
      <c r="G376" s="64">
        <v>0</v>
      </c>
      <c r="H376" s="64" t="s">
        <v>71</v>
      </c>
      <c r="I376" s="63" t="s">
        <v>64</v>
      </c>
      <c r="J376" s="65" t="s">
        <v>81</v>
      </c>
      <c r="K376" s="67" t="s">
        <v>2541</v>
      </c>
      <c r="L376" s="68">
        <v>12624000</v>
      </c>
      <c r="M376" s="63" t="s">
        <v>66</v>
      </c>
      <c r="N376" s="67" t="s">
        <v>2542</v>
      </c>
      <c r="O376" s="67">
        <v>36718392</v>
      </c>
      <c r="P376" s="64">
        <v>28</v>
      </c>
      <c r="Q376" s="71">
        <v>45670</v>
      </c>
      <c r="R376" s="67">
        <v>5573604000</v>
      </c>
      <c r="S376" s="71">
        <v>45695</v>
      </c>
      <c r="T376" s="68">
        <v>12624000</v>
      </c>
      <c r="U376" s="64" t="s">
        <v>65</v>
      </c>
      <c r="V376" s="68">
        <v>85465146</v>
      </c>
      <c r="W376" s="107" t="s">
        <v>1173</v>
      </c>
      <c r="X376" s="69">
        <v>45695</v>
      </c>
      <c r="Y376" s="69">
        <v>45695</v>
      </c>
      <c r="Z376" s="69" t="s">
        <v>73</v>
      </c>
      <c r="AA376" s="69">
        <v>45808</v>
      </c>
      <c r="AB376" s="92">
        <f t="shared" si="30"/>
        <v>113</v>
      </c>
      <c r="AC376" s="64">
        <v>0</v>
      </c>
      <c r="AD376" s="64">
        <v>0</v>
      </c>
      <c r="AE376" s="64">
        <v>0</v>
      </c>
      <c r="AF376" s="70" t="s">
        <v>73</v>
      </c>
      <c r="AG376" s="92">
        <f t="shared" si="31"/>
        <v>0</v>
      </c>
      <c r="AH376" s="64">
        <v>0</v>
      </c>
      <c r="AI376" s="68">
        <v>0</v>
      </c>
      <c r="AJ376" s="64" t="s">
        <v>73</v>
      </c>
      <c r="AK376" s="71" t="s">
        <v>73</v>
      </c>
      <c r="AL376" s="64">
        <v>0</v>
      </c>
      <c r="AM376" s="71" t="s">
        <v>73</v>
      </c>
      <c r="AN376" s="71" t="s">
        <v>73</v>
      </c>
      <c r="AO376" s="71" t="s">
        <v>73</v>
      </c>
      <c r="AP376" s="92">
        <f t="shared" si="32"/>
        <v>0</v>
      </c>
      <c r="AQ376" s="92">
        <f t="shared" si="33"/>
        <v>12624000</v>
      </c>
      <c r="AR376" s="64" t="s">
        <v>65</v>
      </c>
      <c r="AS376" s="68">
        <v>12624000</v>
      </c>
      <c r="AT376" s="64" t="s">
        <v>215</v>
      </c>
      <c r="AU376" s="68">
        <v>0</v>
      </c>
      <c r="AV376" s="72" t="s">
        <v>73</v>
      </c>
      <c r="AW376" s="171">
        <v>3156000</v>
      </c>
      <c r="AX376" s="74">
        <f t="shared" si="34"/>
        <v>9468000</v>
      </c>
      <c r="AY376" s="75">
        <f t="shared" si="35"/>
        <v>0.25</v>
      </c>
      <c r="AZ376" s="76">
        <v>0.25</v>
      </c>
      <c r="BA376" s="72" t="s">
        <v>73</v>
      </c>
      <c r="BB376" s="64" t="s">
        <v>1130</v>
      </c>
      <c r="BC376" s="67" t="s">
        <v>2543</v>
      </c>
      <c r="BD376" s="63" t="s">
        <v>65</v>
      </c>
      <c r="BE376" s="63" t="s">
        <v>65</v>
      </c>
    </row>
    <row r="377" spans="2:57" x14ac:dyDescent="0.25">
      <c r="B377" s="63">
        <v>2025</v>
      </c>
      <c r="C377" s="63">
        <v>891780111</v>
      </c>
      <c r="D377" s="63" t="s">
        <v>63</v>
      </c>
      <c r="E377" s="64" t="s">
        <v>2544</v>
      </c>
      <c r="F377" s="64" t="s">
        <v>2545</v>
      </c>
      <c r="G377" s="64">
        <v>0</v>
      </c>
      <c r="H377" s="64" t="s">
        <v>71</v>
      </c>
      <c r="I377" s="63" t="s">
        <v>64</v>
      </c>
      <c r="J377" s="65" t="s">
        <v>81</v>
      </c>
      <c r="K377" s="67" t="s">
        <v>1874</v>
      </c>
      <c r="L377" s="68">
        <v>9000000</v>
      </c>
      <c r="M377" s="63" t="s">
        <v>66</v>
      </c>
      <c r="N377" s="67" t="s">
        <v>2546</v>
      </c>
      <c r="O377" s="67">
        <v>1082888690</v>
      </c>
      <c r="P377" s="64">
        <v>27</v>
      </c>
      <c r="Q377" s="71">
        <v>45670</v>
      </c>
      <c r="R377" s="67">
        <v>2494141000</v>
      </c>
      <c r="S377" s="71">
        <v>45695</v>
      </c>
      <c r="T377" s="68">
        <v>9000000</v>
      </c>
      <c r="U377" s="64" t="s">
        <v>65</v>
      </c>
      <c r="V377" s="68">
        <v>7633817</v>
      </c>
      <c r="W377" s="107" t="s">
        <v>1876</v>
      </c>
      <c r="X377" s="69">
        <v>45695</v>
      </c>
      <c r="Y377" s="69">
        <v>45695</v>
      </c>
      <c r="Z377" s="69" t="s">
        <v>73</v>
      </c>
      <c r="AA377" s="69">
        <v>45808</v>
      </c>
      <c r="AB377" s="92">
        <f t="shared" si="30"/>
        <v>113</v>
      </c>
      <c r="AC377" s="64">
        <v>0</v>
      </c>
      <c r="AD377" s="64">
        <v>0</v>
      </c>
      <c r="AE377" s="64">
        <v>0</v>
      </c>
      <c r="AF377" s="70" t="s">
        <v>73</v>
      </c>
      <c r="AG377" s="92">
        <f t="shared" si="31"/>
        <v>0</v>
      </c>
      <c r="AH377" s="64">
        <v>0</v>
      </c>
      <c r="AI377" s="68">
        <v>0</v>
      </c>
      <c r="AJ377" s="64" t="s">
        <v>73</v>
      </c>
      <c r="AK377" s="71" t="s">
        <v>73</v>
      </c>
      <c r="AL377" s="64">
        <v>0</v>
      </c>
      <c r="AM377" s="71" t="s">
        <v>73</v>
      </c>
      <c r="AN377" s="71" t="s">
        <v>73</v>
      </c>
      <c r="AO377" s="71" t="s">
        <v>73</v>
      </c>
      <c r="AP377" s="92">
        <f t="shared" si="32"/>
        <v>0</v>
      </c>
      <c r="AQ377" s="92">
        <f t="shared" si="33"/>
        <v>9000000</v>
      </c>
      <c r="AR377" s="64" t="s">
        <v>65</v>
      </c>
      <c r="AS377" s="68">
        <v>9000000</v>
      </c>
      <c r="AT377" s="64" t="s">
        <v>215</v>
      </c>
      <c r="AU377" s="68">
        <v>0</v>
      </c>
      <c r="AV377" s="72" t="s">
        <v>73</v>
      </c>
      <c r="AW377" s="171">
        <v>2250000</v>
      </c>
      <c r="AX377" s="74">
        <f t="shared" si="34"/>
        <v>6750000</v>
      </c>
      <c r="AY377" s="75">
        <f t="shared" si="35"/>
        <v>0.25</v>
      </c>
      <c r="AZ377" s="76">
        <v>0.25</v>
      </c>
      <c r="BA377" s="72" t="s">
        <v>73</v>
      </c>
      <c r="BB377" s="64" t="s">
        <v>1130</v>
      </c>
      <c r="BC377" s="67" t="s">
        <v>2547</v>
      </c>
      <c r="BD377" s="63" t="s">
        <v>65</v>
      </c>
      <c r="BE377" s="63" t="s">
        <v>65</v>
      </c>
    </row>
    <row r="378" spans="2:57" x14ac:dyDescent="0.25">
      <c r="B378" s="63">
        <v>2025</v>
      </c>
      <c r="C378" s="63">
        <v>891780111</v>
      </c>
      <c r="D378" s="63" t="s">
        <v>63</v>
      </c>
      <c r="E378" s="64" t="s">
        <v>2548</v>
      </c>
      <c r="F378" s="64" t="s">
        <v>2549</v>
      </c>
      <c r="G378" s="64">
        <v>0</v>
      </c>
      <c r="H378" s="64" t="s">
        <v>71</v>
      </c>
      <c r="I378" s="63" t="s">
        <v>64</v>
      </c>
      <c r="J378" s="65" t="s">
        <v>81</v>
      </c>
      <c r="K378" s="67" t="s">
        <v>2550</v>
      </c>
      <c r="L378" s="68">
        <v>12624000</v>
      </c>
      <c r="M378" s="63" t="s">
        <v>66</v>
      </c>
      <c r="N378" s="67" t="s">
        <v>2551</v>
      </c>
      <c r="O378" s="67">
        <v>1082881528</v>
      </c>
      <c r="P378" s="64">
        <v>28</v>
      </c>
      <c r="Q378" s="71">
        <v>45670</v>
      </c>
      <c r="R378" s="67">
        <v>5573604000</v>
      </c>
      <c r="S378" s="71">
        <v>45695</v>
      </c>
      <c r="T378" s="68">
        <v>12624000</v>
      </c>
      <c r="U378" s="64" t="s">
        <v>65</v>
      </c>
      <c r="V378" s="68">
        <v>72175281</v>
      </c>
      <c r="W378" s="107" t="s">
        <v>989</v>
      </c>
      <c r="X378" s="69">
        <v>45695</v>
      </c>
      <c r="Y378" s="69">
        <v>45695</v>
      </c>
      <c r="Z378" s="69" t="s">
        <v>73</v>
      </c>
      <c r="AA378" s="69">
        <v>45808</v>
      </c>
      <c r="AB378" s="92">
        <f t="shared" si="30"/>
        <v>113</v>
      </c>
      <c r="AC378" s="64">
        <v>0</v>
      </c>
      <c r="AD378" s="64">
        <v>0</v>
      </c>
      <c r="AE378" s="64">
        <v>0</v>
      </c>
      <c r="AF378" s="70" t="s">
        <v>73</v>
      </c>
      <c r="AG378" s="92">
        <f t="shared" si="31"/>
        <v>0</v>
      </c>
      <c r="AH378" s="64">
        <v>0</v>
      </c>
      <c r="AI378" s="68">
        <v>0</v>
      </c>
      <c r="AJ378" s="64" t="s">
        <v>73</v>
      </c>
      <c r="AK378" s="71" t="s">
        <v>73</v>
      </c>
      <c r="AL378" s="64">
        <v>0</v>
      </c>
      <c r="AM378" s="71" t="s">
        <v>73</v>
      </c>
      <c r="AN378" s="71" t="s">
        <v>73</v>
      </c>
      <c r="AO378" s="71" t="s">
        <v>73</v>
      </c>
      <c r="AP378" s="92">
        <f t="shared" si="32"/>
        <v>0</v>
      </c>
      <c r="AQ378" s="92">
        <f t="shared" si="33"/>
        <v>12624000</v>
      </c>
      <c r="AR378" s="64" t="s">
        <v>65</v>
      </c>
      <c r="AS378" s="68">
        <v>12624000</v>
      </c>
      <c r="AT378" s="64" t="s">
        <v>215</v>
      </c>
      <c r="AU378" s="68">
        <v>0</v>
      </c>
      <c r="AV378" s="72" t="s">
        <v>73</v>
      </c>
      <c r="AW378" s="171">
        <v>3156000</v>
      </c>
      <c r="AX378" s="74">
        <f t="shared" si="34"/>
        <v>9468000</v>
      </c>
      <c r="AY378" s="75">
        <f t="shared" si="35"/>
        <v>0.25</v>
      </c>
      <c r="AZ378" s="76">
        <v>0.25</v>
      </c>
      <c r="BA378" s="72" t="s">
        <v>73</v>
      </c>
      <c r="BB378" s="64" t="s">
        <v>1130</v>
      </c>
      <c r="BC378" s="67" t="s">
        <v>2552</v>
      </c>
      <c r="BD378" s="63" t="s">
        <v>65</v>
      </c>
      <c r="BE378" s="63" t="s">
        <v>65</v>
      </c>
    </row>
    <row r="379" spans="2:57" x14ac:dyDescent="0.25">
      <c r="B379" s="63">
        <v>2025</v>
      </c>
      <c r="C379" s="63">
        <v>891780111</v>
      </c>
      <c r="D379" s="63" t="s">
        <v>63</v>
      </c>
      <c r="E379" s="64" t="s">
        <v>2553</v>
      </c>
      <c r="F379" s="64" t="s">
        <v>2554</v>
      </c>
      <c r="G379" s="64">
        <v>0</v>
      </c>
      <c r="H379" s="64" t="s">
        <v>71</v>
      </c>
      <c r="I379" s="63" t="s">
        <v>64</v>
      </c>
      <c r="J379" s="65" t="s">
        <v>81</v>
      </c>
      <c r="K379" s="67" t="s">
        <v>1874</v>
      </c>
      <c r="L379" s="68">
        <v>9000000</v>
      </c>
      <c r="M379" s="63" t="s">
        <v>66</v>
      </c>
      <c r="N379" s="67" t="s">
        <v>2555</v>
      </c>
      <c r="O379" s="67">
        <v>57433646</v>
      </c>
      <c r="P379" s="64">
        <v>27</v>
      </c>
      <c r="Q379" s="71">
        <v>45670</v>
      </c>
      <c r="R379" s="67">
        <v>2494141000</v>
      </c>
      <c r="S379" s="71">
        <v>45695</v>
      </c>
      <c r="T379" s="68">
        <v>9000000</v>
      </c>
      <c r="U379" s="64" t="s">
        <v>65</v>
      </c>
      <c r="V379" s="68">
        <v>7633817</v>
      </c>
      <c r="W379" s="107" t="s">
        <v>1876</v>
      </c>
      <c r="X379" s="69">
        <v>45695</v>
      </c>
      <c r="Y379" s="69">
        <v>45695</v>
      </c>
      <c r="Z379" s="69" t="s">
        <v>73</v>
      </c>
      <c r="AA379" s="69">
        <v>45808</v>
      </c>
      <c r="AB379" s="92">
        <f t="shared" si="30"/>
        <v>113</v>
      </c>
      <c r="AC379" s="64">
        <v>0</v>
      </c>
      <c r="AD379" s="64">
        <v>0</v>
      </c>
      <c r="AE379" s="64">
        <v>0</v>
      </c>
      <c r="AF379" s="70" t="s">
        <v>73</v>
      </c>
      <c r="AG379" s="92">
        <f t="shared" si="31"/>
        <v>0</v>
      </c>
      <c r="AH379" s="64">
        <v>0</v>
      </c>
      <c r="AI379" s="68">
        <v>0</v>
      </c>
      <c r="AJ379" s="64" t="s">
        <v>73</v>
      </c>
      <c r="AK379" s="71" t="s">
        <v>73</v>
      </c>
      <c r="AL379" s="64">
        <v>0</v>
      </c>
      <c r="AM379" s="71" t="s">
        <v>73</v>
      </c>
      <c r="AN379" s="71" t="s">
        <v>73</v>
      </c>
      <c r="AO379" s="71" t="s">
        <v>73</v>
      </c>
      <c r="AP379" s="92">
        <f t="shared" si="32"/>
        <v>0</v>
      </c>
      <c r="AQ379" s="92">
        <f t="shared" si="33"/>
        <v>9000000</v>
      </c>
      <c r="AR379" s="64" t="s">
        <v>65</v>
      </c>
      <c r="AS379" s="68">
        <v>9000000</v>
      </c>
      <c r="AT379" s="64" t="s">
        <v>215</v>
      </c>
      <c r="AU379" s="68">
        <v>0</v>
      </c>
      <c r="AV379" s="72" t="s">
        <v>73</v>
      </c>
      <c r="AW379" s="171">
        <v>2250000</v>
      </c>
      <c r="AX379" s="74">
        <f t="shared" si="34"/>
        <v>6750000</v>
      </c>
      <c r="AY379" s="75">
        <f t="shared" si="35"/>
        <v>0.25</v>
      </c>
      <c r="AZ379" s="76">
        <v>0.25</v>
      </c>
      <c r="BA379" s="72" t="s">
        <v>73</v>
      </c>
      <c r="BB379" s="64" t="s">
        <v>1130</v>
      </c>
      <c r="BC379" s="67" t="s">
        <v>2556</v>
      </c>
      <c r="BD379" s="63" t="s">
        <v>65</v>
      </c>
      <c r="BE379" s="63" t="s">
        <v>65</v>
      </c>
    </row>
    <row r="380" spans="2:57" x14ac:dyDescent="0.25">
      <c r="B380" s="63">
        <v>2025</v>
      </c>
      <c r="C380" s="63">
        <v>891780111</v>
      </c>
      <c r="D380" s="63" t="s">
        <v>63</v>
      </c>
      <c r="E380" s="64" t="s">
        <v>2557</v>
      </c>
      <c r="F380" s="64" t="s">
        <v>2558</v>
      </c>
      <c r="G380" s="64">
        <v>0</v>
      </c>
      <c r="H380" s="64" t="s">
        <v>71</v>
      </c>
      <c r="I380" s="63" t="s">
        <v>64</v>
      </c>
      <c r="J380" s="65" t="s">
        <v>81</v>
      </c>
      <c r="K380" s="67" t="s">
        <v>1543</v>
      </c>
      <c r="L380" s="68">
        <v>10600000</v>
      </c>
      <c r="M380" s="63" t="s">
        <v>66</v>
      </c>
      <c r="N380" s="67" t="s">
        <v>2559</v>
      </c>
      <c r="O380" s="67">
        <v>1083014226</v>
      </c>
      <c r="P380" s="64">
        <v>27</v>
      </c>
      <c r="Q380" s="71">
        <v>45670</v>
      </c>
      <c r="R380" s="67">
        <v>2494141000</v>
      </c>
      <c r="S380" s="71">
        <v>45695</v>
      </c>
      <c r="T380" s="68">
        <v>10600000</v>
      </c>
      <c r="U380" s="64" t="s">
        <v>65</v>
      </c>
      <c r="V380" s="68">
        <v>1083554320</v>
      </c>
      <c r="W380" s="107" t="s">
        <v>1545</v>
      </c>
      <c r="X380" s="69">
        <v>45695</v>
      </c>
      <c r="Y380" s="69">
        <v>45695</v>
      </c>
      <c r="Z380" s="69" t="s">
        <v>73</v>
      </c>
      <c r="AA380" s="69">
        <v>45808</v>
      </c>
      <c r="AB380" s="92">
        <f t="shared" si="30"/>
        <v>113</v>
      </c>
      <c r="AC380" s="64">
        <v>0</v>
      </c>
      <c r="AD380" s="64">
        <v>0</v>
      </c>
      <c r="AE380" s="64">
        <v>0</v>
      </c>
      <c r="AF380" s="70" t="s">
        <v>73</v>
      </c>
      <c r="AG380" s="92">
        <f t="shared" si="31"/>
        <v>0</v>
      </c>
      <c r="AH380" s="64">
        <v>0</v>
      </c>
      <c r="AI380" s="68">
        <v>0</v>
      </c>
      <c r="AJ380" s="64" t="s">
        <v>73</v>
      </c>
      <c r="AK380" s="71" t="s">
        <v>73</v>
      </c>
      <c r="AL380" s="64">
        <v>0</v>
      </c>
      <c r="AM380" s="71" t="s">
        <v>73</v>
      </c>
      <c r="AN380" s="71" t="s">
        <v>73</v>
      </c>
      <c r="AO380" s="71" t="s">
        <v>73</v>
      </c>
      <c r="AP380" s="92">
        <f t="shared" si="32"/>
        <v>0</v>
      </c>
      <c r="AQ380" s="92">
        <f t="shared" si="33"/>
        <v>10600000</v>
      </c>
      <c r="AR380" s="64" t="s">
        <v>65</v>
      </c>
      <c r="AS380" s="68">
        <v>10600000</v>
      </c>
      <c r="AT380" s="64" t="s">
        <v>215</v>
      </c>
      <c r="AU380" s="68">
        <v>0</v>
      </c>
      <c r="AV380" s="72" t="s">
        <v>73</v>
      </c>
      <c r="AW380" s="171">
        <v>2650000</v>
      </c>
      <c r="AX380" s="74">
        <f t="shared" si="34"/>
        <v>7950000</v>
      </c>
      <c r="AY380" s="75">
        <f t="shared" si="35"/>
        <v>0.25</v>
      </c>
      <c r="AZ380" s="76">
        <v>0.25</v>
      </c>
      <c r="BA380" s="72" t="s">
        <v>73</v>
      </c>
      <c r="BB380" s="64" t="s">
        <v>1130</v>
      </c>
      <c r="BC380" s="67" t="s">
        <v>2560</v>
      </c>
      <c r="BD380" s="63" t="s">
        <v>65</v>
      </c>
      <c r="BE380" s="63" t="s">
        <v>65</v>
      </c>
    </row>
    <row r="381" spans="2:57" x14ac:dyDescent="0.25">
      <c r="B381" s="63">
        <v>2025</v>
      </c>
      <c r="C381" s="63">
        <v>891780111</v>
      </c>
      <c r="D381" s="63" t="s">
        <v>63</v>
      </c>
      <c r="E381" s="64" t="s">
        <v>2561</v>
      </c>
      <c r="F381" s="64" t="s">
        <v>2562</v>
      </c>
      <c r="G381" s="64">
        <v>0</v>
      </c>
      <c r="H381" s="64" t="s">
        <v>71</v>
      </c>
      <c r="I381" s="63" t="s">
        <v>64</v>
      </c>
      <c r="J381" s="65" t="s">
        <v>81</v>
      </c>
      <c r="K381" s="67" t="s">
        <v>2563</v>
      </c>
      <c r="L381" s="68">
        <v>13888000</v>
      </c>
      <c r="M381" s="63" t="s">
        <v>66</v>
      </c>
      <c r="N381" s="67" t="s">
        <v>2564</v>
      </c>
      <c r="O381" s="67">
        <v>1067900773</v>
      </c>
      <c r="P381" s="64">
        <v>28</v>
      </c>
      <c r="Q381" s="71">
        <v>45670</v>
      </c>
      <c r="R381" s="67">
        <v>5573604000</v>
      </c>
      <c r="S381" s="71">
        <v>45699</v>
      </c>
      <c r="T381" s="68">
        <v>13888000</v>
      </c>
      <c r="U381" s="64" t="s">
        <v>65</v>
      </c>
      <c r="V381" s="68">
        <v>72175281</v>
      </c>
      <c r="W381" s="107" t="s">
        <v>989</v>
      </c>
      <c r="X381" s="69">
        <v>45699</v>
      </c>
      <c r="Y381" s="69">
        <v>45699</v>
      </c>
      <c r="Z381" s="69" t="s">
        <v>73</v>
      </c>
      <c r="AA381" s="69">
        <v>45808</v>
      </c>
      <c r="AB381" s="92">
        <f t="shared" si="30"/>
        <v>109</v>
      </c>
      <c r="AC381" s="64">
        <v>0</v>
      </c>
      <c r="AD381" s="64">
        <v>0</v>
      </c>
      <c r="AE381" s="64">
        <v>0</v>
      </c>
      <c r="AF381" s="70" t="s">
        <v>73</v>
      </c>
      <c r="AG381" s="92">
        <f t="shared" si="31"/>
        <v>0</v>
      </c>
      <c r="AH381" s="64">
        <v>0</v>
      </c>
      <c r="AI381" s="68">
        <v>0</v>
      </c>
      <c r="AJ381" s="64" t="s">
        <v>73</v>
      </c>
      <c r="AK381" s="71" t="s">
        <v>73</v>
      </c>
      <c r="AL381" s="64">
        <v>0</v>
      </c>
      <c r="AM381" s="71" t="s">
        <v>73</v>
      </c>
      <c r="AN381" s="71" t="s">
        <v>73</v>
      </c>
      <c r="AO381" s="71" t="s">
        <v>73</v>
      </c>
      <c r="AP381" s="92">
        <f t="shared" si="32"/>
        <v>0</v>
      </c>
      <c r="AQ381" s="92">
        <f t="shared" si="33"/>
        <v>13888000</v>
      </c>
      <c r="AR381" s="64" t="s">
        <v>65</v>
      </c>
      <c r="AS381" s="68">
        <v>13888000</v>
      </c>
      <c r="AT381" s="64" t="s">
        <v>215</v>
      </c>
      <c r="AU381" s="68">
        <v>0</v>
      </c>
      <c r="AV381" s="72" t="s">
        <v>73</v>
      </c>
      <c r="AW381" s="171">
        <v>3472000</v>
      </c>
      <c r="AX381" s="74">
        <f t="shared" si="34"/>
        <v>10416000</v>
      </c>
      <c r="AY381" s="75">
        <f t="shared" si="35"/>
        <v>0.25</v>
      </c>
      <c r="AZ381" s="76">
        <v>0.25</v>
      </c>
      <c r="BA381" s="72" t="s">
        <v>73</v>
      </c>
      <c r="BB381" s="64" t="s">
        <v>1130</v>
      </c>
      <c r="BC381" s="67" t="s">
        <v>2565</v>
      </c>
      <c r="BD381" s="63" t="s">
        <v>65</v>
      </c>
      <c r="BE381" s="63" t="s">
        <v>65</v>
      </c>
    </row>
    <row r="382" spans="2:57" x14ac:dyDescent="0.25">
      <c r="B382" s="63">
        <v>2025</v>
      </c>
      <c r="C382" s="63">
        <v>891780111</v>
      </c>
      <c r="D382" s="63" t="s">
        <v>63</v>
      </c>
      <c r="E382" s="64" t="s">
        <v>2566</v>
      </c>
      <c r="F382" s="64" t="s">
        <v>2567</v>
      </c>
      <c r="G382" s="64">
        <v>0</v>
      </c>
      <c r="H382" s="64" t="s">
        <v>71</v>
      </c>
      <c r="I382" s="63" t="s">
        <v>167</v>
      </c>
      <c r="J382" s="65" t="s">
        <v>81</v>
      </c>
      <c r="K382" s="67" t="s">
        <v>2568</v>
      </c>
      <c r="L382" s="68">
        <v>12624000</v>
      </c>
      <c r="M382" s="63" t="s">
        <v>66</v>
      </c>
      <c r="N382" s="67" t="s">
        <v>2569</v>
      </c>
      <c r="O382" s="67">
        <v>1082976463</v>
      </c>
      <c r="P382" s="64">
        <v>309</v>
      </c>
      <c r="Q382" s="71">
        <v>45698</v>
      </c>
      <c r="R382" s="67">
        <v>50496000</v>
      </c>
      <c r="S382" s="71">
        <v>45699</v>
      </c>
      <c r="T382" s="68">
        <v>12624000</v>
      </c>
      <c r="U382" s="64" t="s">
        <v>65</v>
      </c>
      <c r="V382" s="68">
        <v>72175281</v>
      </c>
      <c r="W382" s="107" t="s">
        <v>989</v>
      </c>
      <c r="X382" s="69">
        <v>45699</v>
      </c>
      <c r="Y382" s="69">
        <v>45699</v>
      </c>
      <c r="Z382" s="69" t="s">
        <v>73</v>
      </c>
      <c r="AA382" s="69">
        <v>45808</v>
      </c>
      <c r="AB382" s="92">
        <f t="shared" si="30"/>
        <v>109</v>
      </c>
      <c r="AC382" s="64">
        <v>0</v>
      </c>
      <c r="AD382" s="64">
        <v>0</v>
      </c>
      <c r="AE382" s="64">
        <v>0</v>
      </c>
      <c r="AF382" s="70" t="s">
        <v>73</v>
      </c>
      <c r="AG382" s="92">
        <f t="shared" si="31"/>
        <v>0</v>
      </c>
      <c r="AH382" s="64">
        <v>0</v>
      </c>
      <c r="AI382" s="68">
        <v>0</v>
      </c>
      <c r="AJ382" s="64" t="s">
        <v>73</v>
      </c>
      <c r="AK382" s="71" t="s">
        <v>73</v>
      </c>
      <c r="AL382" s="64">
        <v>0</v>
      </c>
      <c r="AM382" s="71" t="s">
        <v>73</v>
      </c>
      <c r="AN382" s="71" t="s">
        <v>73</v>
      </c>
      <c r="AO382" s="71" t="s">
        <v>73</v>
      </c>
      <c r="AP382" s="92">
        <f t="shared" si="32"/>
        <v>0</v>
      </c>
      <c r="AQ382" s="92">
        <f t="shared" si="33"/>
        <v>12624000</v>
      </c>
      <c r="AR382" s="64" t="s">
        <v>65</v>
      </c>
      <c r="AS382" s="68">
        <v>12624000</v>
      </c>
      <c r="AT382" s="64" t="s">
        <v>215</v>
      </c>
      <c r="AU382" s="68">
        <v>0</v>
      </c>
      <c r="AV382" s="72" t="s">
        <v>73</v>
      </c>
      <c r="AW382" s="171">
        <v>3156000</v>
      </c>
      <c r="AX382" s="74">
        <f t="shared" si="34"/>
        <v>9468000</v>
      </c>
      <c r="AY382" s="75">
        <f t="shared" si="35"/>
        <v>0.25</v>
      </c>
      <c r="AZ382" s="76">
        <v>0.25</v>
      </c>
      <c r="BA382" s="72" t="s">
        <v>73</v>
      </c>
      <c r="BB382" s="64" t="s">
        <v>1130</v>
      </c>
      <c r="BC382" s="67" t="s">
        <v>2570</v>
      </c>
      <c r="BD382" s="63" t="s">
        <v>65</v>
      </c>
      <c r="BE382" s="63" t="s">
        <v>65</v>
      </c>
    </row>
    <row r="383" spans="2:57" x14ac:dyDescent="0.25">
      <c r="B383" s="63">
        <v>2025</v>
      </c>
      <c r="C383" s="63">
        <v>891780111</v>
      </c>
      <c r="D383" s="63" t="s">
        <v>63</v>
      </c>
      <c r="E383" s="64" t="s">
        <v>2571</v>
      </c>
      <c r="F383" s="64" t="s">
        <v>2572</v>
      </c>
      <c r="G383" s="64">
        <v>0</v>
      </c>
      <c r="H383" s="64" t="s">
        <v>71</v>
      </c>
      <c r="I383" s="63" t="s">
        <v>167</v>
      </c>
      <c r="J383" s="65" t="s">
        <v>81</v>
      </c>
      <c r="K383" s="67" t="s">
        <v>2573</v>
      </c>
      <c r="L383" s="68">
        <v>12624000</v>
      </c>
      <c r="M383" s="63" t="s">
        <v>66</v>
      </c>
      <c r="N383" s="67" t="s">
        <v>2574</v>
      </c>
      <c r="O383" s="67">
        <v>1081826586</v>
      </c>
      <c r="P383" s="64">
        <v>309</v>
      </c>
      <c r="Q383" s="71">
        <v>45698</v>
      </c>
      <c r="R383" s="67">
        <v>50496000</v>
      </c>
      <c r="S383" s="71">
        <v>45699</v>
      </c>
      <c r="T383" s="68">
        <v>12624000</v>
      </c>
      <c r="U383" s="64" t="s">
        <v>65</v>
      </c>
      <c r="V383" s="68">
        <v>72175281</v>
      </c>
      <c r="W383" s="107" t="s">
        <v>989</v>
      </c>
      <c r="X383" s="69">
        <v>45699</v>
      </c>
      <c r="Y383" s="69">
        <v>45699</v>
      </c>
      <c r="Z383" s="69" t="s">
        <v>73</v>
      </c>
      <c r="AA383" s="69">
        <v>45808</v>
      </c>
      <c r="AB383" s="92">
        <f t="shared" si="30"/>
        <v>109</v>
      </c>
      <c r="AC383" s="64">
        <v>0</v>
      </c>
      <c r="AD383" s="64">
        <v>0</v>
      </c>
      <c r="AE383" s="64">
        <v>0</v>
      </c>
      <c r="AF383" s="70" t="s">
        <v>73</v>
      </c>
      <c r="AG383" s="92">
        <f t="shared" si="31"/>
        <v>0</v>
      </c>
      <c r="AH383" s="64">
        <v>0</v>
      </c>
      <c r="AI383" s="68">
        <v>0</v>
      </c>
      <c r="AJ383" s="64" t="s">
        <v>73</v>
      </c>
      <c r="AK383" s="71" t="s">
        <v>73</v>
      </c>
      <c r="AL383" s="64">
        <v>0</v>
      </c>
      <c r="AM383" s="71" t="s">
        <v>73</v>
      </c>
      <c r="AN383" s="71" t="s">
        <v>73</v>
      </c>
      <c r="AO383" s="71" t="s">
        <v>73</v>
      </c>
      <c r="AP383" s="92">
        <f t="shared" si="32"/>
        <v>0</v>
      </c>
      <c r="AQ383" s="92">
        <f t="shared" si="33"/>
        <v>12624000</v>
      </c>
      <c r="AR383" s="64" t="s">
        <v>65</v>
      </c>
      <c r="AS383" s="68">
        <v>12624000</v>
      </c>
      <c r="AT383" s="64" t="s">
        <v>215</v>
      </c>
      <c r="AU383" s="68">
        <v>0</v>
      </c>
      <c r="AV383" s="72" t="s">
        <v>73</v>
      </c>
      <c r="AW383" s="171">
        <v>3156000</v>
      </c>
      <c r="AX383" s="74">
        <f t="shared" si="34"/>
        <v>9468000</v>
      </c>
      <c r="AY383" s="75">
        <f t="shared" si="35"/>
        <v>0.25</v>
      </c>
      <c r="AZ383" s="76">
        <v>0.25</v>
      </c>
      <c r="BA383" s="72" t="s">
        <v>73</v>
      </c>
      <c r="BB383" s="64" t="s">
        <v>1130</v>
      </c>
      <c r="BC383" s="67" t="s">
        <v>2575</v>
      </c>
      <c r="BD383" s="63" t="s">
        <v>65</v>
      </c>
      <c r="BE383" s="63" t="s">
        <v>65</v>
      </c>
    </row>
    <row r="384" spans="2:57" x14ac:dyDescent="0.25">
      <c r="B384" s="63">
        <v>2025</v>
      </c>
      <c r="C384" s="63">
        <v>891780111</v>
      </c>
      <c r="D384" s="63" t="s">
        <v>63</v>
      </c>
      <c r="E384" s="64" t="s">
        <v>2576</v>
      </c>
      <c r="F384" s="64" t="s">
        <v>2577</v>
      </c>
      <c r="G384" s="64">
        <v>0</v>
      </c>
      <c r="H384" s="64" t="s">
        <v>71</v>
      </c>
      <c r="I384" s="63" t="s">
        <v>64</v>
      </c>
      <c r="J384" s="65" t="s">
        <v>81</v>
      </c>
      <c r="K384" s="67" t="s">
        <v>2578</v>
      </c>
      <c r="L384" s="68">
        <v>13888000</v>
      </c>
      <c r="M384" s="63" t="s">
        <v>66</v>
      </c>
      <c r="N384" s="67" t="s">
        <v>2579</v>
      </c>
      <c r="O384" s="67">
        <v>1082897369</v>
      </c>
      <c r="P384" s="64">
        <v>28</v>
      </c>
      <c r="Q384" s="71">
        <v>45670</v>
      </c>
      <c r="R384" s="67">
        <v>5573604000</v>
      </c>
      <c r="S384" s="71">
        <v>45699</v>
      </c>
      <c r="T384" s="68">
        <v>13888000</v>
      </c>
      <c r="U384" s="64" t="s">
        <v>65</v>
      </c>
      <c r="V384" s="68">
        <v>36669284</v>
      </c>
      <c r="W384" s="107" t="s">
        <v>2580</v>
      </c>
      <c r="X384" s="69">
        <v>45699</v>
      </c>
      <c r="Y384" s="69">
        <v>45699</v>
      </c>
      <c r="Z384" s="69" t="s">
        <v>73</v>
      </c>
      <c r="AA384" s="69">
        <v>45808</v>
      </c>
      <c r="AB384" s="92">
        <f t="shared" si="30"/>
        <v>109</v>
      </c>
      <c r="AC384" s="64">
        <v>0</v>
      </c>
      <c r="AD384" s="64">
        <v>0</v>
      </c>
      <c r="AE384" s="64">
        <v>0</v>
      </c>
      <c r="AF384" s="70" t="s">
        <v>73</v>
      </c>
      <c r="AG384" s="92">
        <f t="shared" si="31"/>
        <v>0</v>
      </c>
      <c r="AH384" s="64">
        <v>0</v>
      </c>
      <c r="AI384" s="68">
        <v>0</v>
      </c>
      <c r="AJ384" s="64" t="s">
        <v>73</v>
      </c>
      <c r="AK384" s="71" t="s">
        <v>73</v>
      </c>
      <c r="AL384" s="64">
        <v>0</v>
      </c>
      <c r="AM384" s="71" t="s">
        <v>73</v>
      </c>
      <c r="AN384" s="71" t="s">
        <v>73</v>
      </c>
      <c r="AO384" s="71" t="s">
        <v>73</v>
      </c>
      <c r="AP384" s="92">
        <f t="shared" si="32"/>
        <v>0</v>
      </c>
      <c r="AQ384" s="92">
        <f t="shared" si="33"/>
        <v>13888000</v>
      </c>
      <c r="AR384" s="64" t="s">
        <v>65</v>
      </c>
      <c r="AS384" s="68">
        <v>13888000</v>
      </c>
      <c r="AT384" s="64" t="s">
        <v>215</v>
      </c>
      <c r="AU384" s="68">
        <v>0</v>
      </c>
      <c r="AV384" s="72" t="s">
        <v>73</v>
      </c>
      <c r="AW384" s="171">
        <v>3472000</v>
      </c>
      <c r="AX384" s="74">
        <f t="shared" si="34"/>
        <v>10416000</v>
      </c>
      <c r="AY384" s="75">
        <f t="shared" si="35"/>
        <v>0.25</v>
      </c>
      <c r="AZ384" s="76">
        <v>0.25</v>
      </c>
      <c r="BA384" s="72" t="s">
        <v>73</v>
      </c>
      <c r="BB384" s="64" t="s">
        <v>1130</v>
      </c>
      <c r="BC384" s="67" t="s">
        <v>2581</v>
      </c>
      <c r="BD384" s="63" t="s">
        <v>65</v>
      </c>
      <c r="BE384" s="63" t="s">
        <v>65</v>
      </c>
    </row>
    <row r="385" spans="2:57" x14ac:dyDescent="0.25">
      <c r="B385" s="63">
        <v>2025</v>
      </c>
      <c r="C385" s="63">
        <v>891780111</v>
      </c>
      <c r="D385" s="63" t="s">
        <v>63</v>
      </c>
      <c r="E385" s="64" t="s">
        <v>2582</v>
      </c>
      <c r="F385" s="64" t="s">
        <v>2583</v>
      </c>
      <c r="G385" s="64">
        <v>0</v>
      </c>
      <c r="H385" s="64" t="s">
        <v>71</v>
      </c>
      <c r="I385" s="63" t="s">
        <v>64</v>
      </c>
      <c r="J385" s="65" t="s">
        <v>81</v>
      </c>
      <c r="K385" s="67" t="s">
        <v>2584</v>
      </c>
      <c r="L385" s="68">
        <v>10600000</v>
      </c>
      <c r="M385" s="63" t="s">
        <v>66</v>
      </c>
      <c r="N385" s="67" t="s">
        <v>2585</v>
      </c>
      <c r="O385" s="67">
        <v>84459987</v>
      </c>
      <c r="P385" s="64">
        <v>27</v>
      </c>
      <c r="Q385" s="71">
        <v>45670</v>
      </c>
      <c r="R385" s="67">
        <v>2494141000</v>
      </c>
      <c r="S385" s="71">
        <v>45699</v>
      </c>
      <c r="T385" s="68">
        <v>10600000</v>
      </c>
      <c r="U385" s="64" t="s">
        <v>65</v>
      </c>
      <c r="V385" s="68">
        <v>1082868728</v>
      </c>
      <c r="W385" s="107" t="s">
        <v>1804</v>
      </c>
      <c r="X385" s="69">
        <v>45699</v>
      </c>
      <c r="Y385" s="69">
        <v>45699</v>
      </c>
      <c r="Z385" s="69" t="s">
        <v>73</v>
      </c>
      <c r="AA385" s="69">
        <v>45808</v>
      </c>
      <c r="AB385" s="92">
        <f t="shared" si="30"/>
        <v>109</v>
      </c>
      <c r="AC385" s="64">
        <v>0</v>
      </c>
      <c r="AD385" s="64">
        <v>0</v>
      </c>
      <c r="AE385" s="64">
        <v>0</v>
      </c>
      <c r="AF385" s="70" t="s">
        <v>73</v>
      </c>
      <c r="AG385" s="92">
        <f t="shared" si="31"/>
        <v>0</v>
      </c>
      <c r="AH385" s="64">
        <v>0</v>
      </c>
      <c r="AI385" s="68">
        <v>0</v>
      </c>
      <c r="AJ385" s="64" t="s">
        <v>73</v>
      </c>
      <c r="AK385" s="71" t="s">
        <v>73</v>
      </c>
      <c r="AL385" s="64">
        <v>0</v>
      </c>
      <c r="AM385" s="71" t="s">
        <v>73</v>
      </c>
      <c r="AN385" s="71" t="s">
        <v>73</v>
      </c>
      <c r="AO385" s="71" t="s">
        <v>73</v>
      </c>
      <c r="AP385" s="92">
        <f t="shared" si="32"/>
        <v>0</v>
      </c>
      <c r="AQ385" s="92">
        <f t="shared" si="33"/>
        <v>10600000</v>
      </c>
      <c r="AR385" s="64" t="s">
        <v>65</v>
      </c>
      <c r="AS385" s="68">
        <v>10600000</v>
      </c>
      <c r="AT385" s="64" t="s">
        <v>215</v>
      </c>
      <c r="AU385" s="68">
        <v>0</v>
      </c>
      <c r="AV385" s="72" t="s">
        <v>73</v>
      </c>
      <c r="AW385" s="171">
        <v>2650000</v>
      </c>
      <c r="AX385" s="74">
        <f t="shared" si="34"/>
        <v>7950000</v>
      </c>
      <c r="AY385" s="75">
        <f t="shared" si="35"/>
        <v>0.25</v>
      </c>
      <c r="AZ385" s="76">
        <v>0.25</v>
      </c>
      <c r="BA385" s="72" t="s">
        <v>73</v>
      </c>
      <c r="BB385" s="64" t="s">
        <v>1130</v>
      </c>
      <c r="BC385" s="67" t="s">
        <v>2586</v>
      </c>
      <c r="BD385" s="63" t="s">
        <v>65</v>
      </c>
      <c r="BE385" s="63" t="s">
        <v>65</v>
      </c>
    </row>
    <row r="386" spans="2:57" x14ac:dyDescent="0.25">
      <c r="B386" s="63">
        <v>2025</v>
      </c>
      <c r="C386" s="63">
        <v>891780111</v>
      </c>
      <c r="D386" s="63" t="s">
        <v>63</v>
      </c>
      <c r="E386" s="64" t="s">
        <v>2587</v>
      </c>
      <c r="F386" s="64" t="s">
        <v>2588</v>
      </c>
      <c r="G386" s="64">
        <v>0</v>
      </c>
      <c r="H386" s="64" t="s">
        <v>71</v>
      </c>
      <c r="I386" s="63" t="s">
        <v>64</v>
      </c>
      <c r="J386" s="65" t="s">
        <v>81</v>
      </c>
      <c r="K386" s="67" t="s">
        <v>2589</v>
      </c>
      <c r="L386" s="68">
        <v>15148000</v>
      </c>
      <c r="M386" s="63" t="s">
        <v>66</v>
      </c>
      <c r="N386" s="67" t="s">
        <v>2590</v>
      </c>
      <c r="O386" s="67">
        <v>22854984</v>
      </c>
      <c r="P386" s="64">
        <v>28</v>
      </c>
      <c r="Q386" s="71">
        <v>45670</v>
      </c>
      <c r="R386" s="67">
        <v>5573604000</v>
      </c>
      <c r="S386" s="71">
        <v>45699</v>
      </c>
      <c r="T386" s="68">
        <v>15148000</v>
      </c>
      <c r="U386" s="64" t="s">
        <v>65</v>
      </c>
      <c r="V386" s="68">
        <v>12621405</v>
      </c>
      <c r="W386" s="107" t="s">
        <v>708</v>
      </c>
      <c r="X386" s="69">
        <v>45699</v>
      </c>
      <c r="Y386" s="69">
        <v>45699</v>
      </c>
      <c r="Z386" s="69" t="s">
        <v>73</v>
      </c>
      <c r="AA386" s="69">
        <v>45808</v>
      </c>
      <c r="AB386" s="92">
        <f t="shared" si="30"/>
        <v>109</v>
      </c>
      <c r="AC386" s="64">
        <v>0</v>
      </c>
      <c r="AD386" s="64">
        <v>0</v>
      </c>
      <c r="AE386" s="64">
        <v>0</v>
      </c>
      <c r="AF386" s="70" t="s">
        <v>73</v>
      </c>
      <c r="AG386" s="92">
        <f t="shared" si="31"/>
        <v>0</v>
      </c>
      <c r="AH386" s="64">
        <v>0</v>
      </c>
      <c r="AI386" s="68">
        <v>0</v>
      </c>
      <c r="AJ386" s="64" t="s">
        <v>73</v>
      </c>
      <c r="AK386" s="71" t="s">
        <v>73</v>
      </c>
      <c r="AL386" s="64">
        <v>0</v>
      </c>
      <c r="AM386" s="71" t="s">
        <v>73</v>
      </c>
      <c r="AN386" s="71" t="s">
        <v>73</v>
      </c>
      <c r="AO386" s="71" t="s">
        <v>73</v>
      </c>
      <c r="AP386" s="92">
        <f t="shared" si="32"/>
        <v>0</v>
      </c>
      <c r="AQ386" s="92">
        <f t="shared" si="33"/>
        <v>15148000</v>
      </c>
      <c r="AR386" s="64" t="s">
        <v>65</v>
      </c>
      <c r="AS386" s="68">
        <v>15148000</v>
      </c>
      <c r="AT386" s="64" t="s">
        <v>215</v>
      </c>
      <c r="AU386" s="68">
        <v>0</v>
      </c>
      <c r="AV386" s="72" t="s">
        <v>73</v>
      </c>
      <c r="AW386" s="171">
        <v>3787000</v>
      </c>
      <c r="AX386" s="74">
        <f t="shared" si="34"/>
        <v>11361000</v>
      </c>
      <c r="AY386" s="75">
        <f t="shared" si="35"/>
        <v>0.25</v>
      </c>
      <c r="AZ386" s="76">
        <v>0.25</v>
      </c>
      <c r="BA386" s="72" t="s">
        <v>73</v>
      </c>
      <c r="BB386" s="64" t="s">
        <v>1130</v>
      </c>
      <c r="BC386" s="67" t="s">
        <v>2591</v>
      </c>
      <c r="BD386" s="63" t="s">
        <v>65</v>
      </c>
      <c r="BE386" s="63" t="s">
        <v>65</v>
      </c>
    </row>
    <row r="387" spans="2:57" x14ac:dyDescent="0.25">
      <c r="B387" s="63">
        <v>2025</v>
      </c>
      <c r="C387" s="63">
        <v>891780111</v>
      </c>
      <c r="D387" s="63" t="s">
        <v>63</v>
      </c>
      <c r="E387" s="64" t="s">
        <v>2592</v>
      </c>
      <c r="F387" s="64" t="s">
        <v>2593</v>
      </c>
      <c r="G387" s="64">
        <v>0</v>
      </c>
      <c r="H387" s="64" t="s">
        <v>71</v>
      </c>
      <c r="I387" s="63" t="s">
        <v>64</v>
      </c>
      <c r="J387" s="65" t="s">
        <v>81</v>
      </c>
      <c r="K387" s="67" t="s">
        <v>2594</v>
      </c>
      <c r="L387" s="68">
        <v>9000000</v>
      </c>
      <c r="M387" s="63" t="s">
        <v>66</v>
      </c>
      <c r="N387" s="67" t="s">
        <v>2595</v>
      </c>
      <c r="O387" s="67">
        <v>1084738546</v>
      </c>
      <c r="P387" s="64">
        <v>27</v>
      </c>
      <c r="Q387" s="71">
        <v>45670</v>
      </c>
      <c r="R387" s="67">
        <v>2494141000</v>
      </c>
      <c r="S387" s="71">
        <v>45699</v>
      </c>
      <c r="T387" s="68">
        <v>9000000</v>
      </c>
      <c r="U387" s="64" t="s">
        <v>65</v>
      </c>
      <c r="V387" s="68">
        <v>85467461</v>
      </c>
      <c r="W387" s="107" t="s">
        <v>915</v>
      </c>
      <c r="X387" s="69">
        <v>45699</v>
      </c>
      <c r="Y387" s="69">
        <v>45699</v>
      </c>
      <c r="Z387" s="69" t="s">
        <v>73</v>
      </c>
      <c r="AA387" s="69">
        <v>45808</v>
      </c>
      <c r="AB387" s="92">
        <f t="shared" si="30"/>
        <v>109</v>
      </c>
      <c r="AC387" s="64">
        <v>0</v>
      </c>
      <c r="AD387" s="64">
        <v>0</v>
      </c>
      <c r="AE387" s="64">
        <v>0</v>
      </c>
      <c r="AF387" s="70" t="s">
        <v>73</v>
      </c>
      <c r="AG387" s="92">
        <f t="shared" si="31"/>
        <v>0</v>
      </c>
      <c r="AH387" s="64">
        <v>1</v>
      </c>
      <c r="AI387" s="68">
        <v>6750000</v>
      </c>
      <c r="AJ387" s="69">
        <v>45713</v>
      </c>
      <c r="AK387" s="71">
        <v>45713</v>
      </c>
      <c r="AL387" s="64">
        <v>0</v>
      </c>
      <c r="AM387" s="71" t="s">
        <v>73</v>
      </c>
      <c r="AN387" s="71" t="s">
        <v>73</v>
      </c>
      <c r="AO387" s="71" t="s">
        <v>73</v>
      </c>
      <c r="AP387" s="92">
        <f t="shared" si="32"/>
        <v>0</v>
      </c>
      <c r="AQ387" s="92">
        <f t="shared" si="33"/>
        <v>2250000</v>
      </c>
      <c r="AR387" s="64" t="s">
        <v>65</v>
      </c>
      <c r="AS387" s="68">
        <v>2250000</v>
      </c>
      <c r="AT387" s="64" t="s">
        <v>215</v>
      </c>
      <c r="AU387" s="68">
        <v>0</v>
      </c>
      <c r="AV387" s="72" t="s">
        <v>73</v>
      </c>
      <c r="AW387" s="171">
        <v>2250000</v>
      </c>
      <c r="AX387" s="74">
        <f t="shared" si="34"/>
        <v>0</v>
      </c>
      <c r="AY387" s="75">
        <f t="shared" si="35"/>
        <v>1</v>
      </c>
      <c r="AZ387" s="76">
        <v>1</v>
      </c>
      <c r="BA387" s="72" t="s">
        <v>73</v>
      </c>
      <c r="BB387" s="64" t="s">
        <v>1130</v>
      </c>
      <c r="BC387" s="67" t="s">
        <v>2596</v>
      </c>
      <c r="BD387" s="63" t="s">
        <v>65</v>
      </c>
      <c r="BE387" s="63" t="s">
        <v>65</v>
      </c>
    </row>
    <row r="388" spans="2:57" x14ac:dyDescent="0.25">
      <c r="B388" s="63">
        <v>2025</v>
      </c>
      <c r="C388" s="63">
        <v>891780111</v>
      </c>
      <c r="D388" s="63" t="s">
        <v>63</v>
      </c>
      <c r="E388" s="64" t="s">
        <v>2597</v>
      </c>
      <c r="F388" s="64" t="s">
        <v>2598</v>
      </c>
      <c r="G388" s="64">
        <v>0</v>
      </c>
      <c r="H388" s="64" t="s">
        <v>71</v>
      </c>
      <c r="I388" s="63" t="s">
        <v>64</v>
      </c>
      <c r="J388" s="65" t="s">
        <v>81</v>
      </c>
      <c r="K388" s="67" t="s">
        <v>2599</v>
      </c>
      <c r="L388" s="68">
        <v>9000000</v>
      </c>
      <c r="M388" s="63" t="s">
        <v>66</v>
      </c>
      <c r="N388" s="67" t="s">
        <v>2600</v>
      </c>
      <c r="O388" s="67">
        <v>1065647873</v>
      </c>
      <c r="P388" s="64">
        <v>27</v>
      </c>
      <c r="Q388" s="71">
        <v>45670</v>
      </c>
      <c r="R388" s="67">
        <v>2494141000</v>
      </c>
      <c r="S388" s="71">
        <v>45699</v>
      </c>
      <c r="T388" s="68">
        <v>9000000</v>
      </c>
      <c r="U388" s="64" t="s">
        <v>65</v>
      </c>
      <c r="V388" s="68">
        <v>85467461</v>
      </c>
      <c r="W388" s="107" t="s">
        <v>915</v>
      </c>
      <c r="X388" s="69">
        <v>45699</v>
      </c>
      <c r="Y388" s="69">
        <v>45699</v>
      </c>
      <c r="Z388" s="69" t="s">
        <v>73</v>
      </c>
      <c r="AA388" s="69">
        <v>45808</v>
      </c>
      <c r="AB388" s="92">
        <f t="shared" si="30"/>
        <v>109</v>
      </c>
      <c r="AC388" s="64">
        <v>0</v>
      </c>
      <c r="AD388" s="64">
        <v>0</v>
      </c>
      <c r="AE388" s="64">
        <v>0</v>
      </c>
      <c r="AF388" s="70" t="s">
        <v>73</v>
      </c>
      <c r="AG388" s="92">
        <f t="shared" si="31"/>
        <v>0</v>
      </c>
      <c r="AH388" s="64">
        <v>0</v>
      </c>
      <c r="AI388" s="68">
        <v>0</v>
      </c>
      <c r="AJ388" s="64" t="s">
        <v>73</v>
      </c>
      <c r="AK388" s="71" t="s">
        <v>73</v>
      </c>
      <c r="AL388" s="64">
        <v>0</v>
      </c>
      <c r="AM388" s="71" t="s">
        <v>73</v>
      </c>
      <c r="AN388" s="71" t="s">
        <v>73</v>
      </c>
      <c r="AO388" s="71" t="s">
        <v>73</v>
      </c>
      <c r="AP388" s="92">
        <f t="shared" si="32"/>
        <v>0</v>
      </c>
      <c r="AQ388" s="92">
        <f t="shared" si="33"/>
        <v>9000000</v>
      </c>
      <c r="AR388" s="64" t="s">
        <v>65</v>
      </c>
      <c r="AS388" s="68">
        <v>9000000</v>
      </c>
      <c r="AT388" s="64" t="s">
        <v>215</v>
      </c>
      <c r="AU388" s="68">
        <v>0</v>
      </c>
      <c r="AV388" s="72" t="s">
        <v>73</v>
      </c>
      <c r="AW388" s="171">
        <v>2250000</v>
      </c>
      <c r="AX388" s="74">
        <f t="shared" si="34"/>
        <v>6750000</v>
      </c>
      <c r="AY388" s="75">
        <f t="shared" si="35"/>
        <v>0.25</v>
      </c>
      <c r="AZ388" s="76">
        <v>0.25</v>
      </c>
      <c r="BA388" s="72" t="s">
        <v>73</v>
      </c>
      <c r="BB388" s="64" t="s">
        <v>1130</v>
      </c>
      <c r="BC388" s="67" t="s">
        <v>2601</v>
      </c>
      <c r="BD388" s="63" t="s">
        <v>65</v>
      </c>
      <c r="BE388" s="63" t="s">
        <v>65</v>
      </c>
    </row>
    <row r="389" spans="2:57" x14ac:dyDescent="0.25">
      <c r="B389" s="63">
        <v>2025</v>
      </c>
      <c r="C389" s="63">
        <v>891780111</v>
      </c>
      <c r="D389" s="63" t="s">
        <v>63</v>
      </c>
      <c r="E389" s="64" t="s">
        <v>2602</v>
      </c>
      <c r="F389" s="64" t="s">
        <v>2603</v>
      </c>
      <c r="G389" s="64">
        <v>0</v>
      </c>
      <c r="H389" s="64" t="s">
        <v>71</v>
      </c>
      <c r="I389" s="63" t="s">
        <v>64</v>
      </c>
      <c r="J389" s="65" t="s">
        <v>81</v>
      </c>
      <c r="K389" s="67" t="s">
        <v>814</v>
      </c>
      <c r="L389" s="68">
        <v>9000000</v>
      </c>
      <c r="M389" s="63" t="s">
        <v>66</v>
      </c>
      <c r="N389" s="67" t="s">
        <v>2604</v>
      </c>
      <c r="O389" s="67">
        <v>1082987415</v>
      </c>
      <c r="P389" s="64">
        <v>27</v>
      </c>
      <c r="Q389" s="71">
        <v>45670</v>
      </c>
      <c r="R389" s="67">
        <v>2494141000</v>
      </c>
      <c r="S389" s="71">
        <v>45699</v>
      </c>
      <c r="T389" s="68">
        <v>9000000</v>
      </c>
      <c r="U389" s="64" t="s">
        <v>65</v>
      </c>
      <c r="V389" s="68">
        <v>85459497</v>
      </c>
      <c r="W389" s="107" t="s">
        <v>771</v>
      </c>
      <c r="X389" s="69">
        <v>45699</v>
      </c>
      <c r="Y389" s="69">
        <v>45699</v>
      </c>
      <c r="Z389" s="69" t="s">
        <v>73</v>
      </c>
      <c r="AA389" s="69">
        <v>45808</v>
      </c>
      <c r="AB389" s="92">
        <f t="shared" si="30"/>
        <v>109</v>
      </c>
      <c r="AC389" s="64">
        <v>0</v>
      </c>
      <c r="AD389" s="64">
        <v>0</v>
      </c>
      <c r="AE389" s="64">
        <v>0</v>
      </c>
      <c r="AF389" s="70" t="s">
        <v>73</v>
      </c>
      <c r="AG389" s="92">
        <f t="shared" si="31"/>
        <v>0</v>
      </c>
      <c r="AH389" s="64">
        <v>0</v>
      </c>
      <c r="AI389" s="68">
        <v>0</v>
      </c>
      <c r="AJ389" s="64" t="s">
        <v>73</v>
      </c>
      <c r="AK389" s="71" t="s">
        <v>73</v>
      </c>
      <c r="AL389" s="64">
        <v>0</v>
      </c>
      <c r="AM389" s="71" t="s">
        <v>73</v>
      </c>
      <c r="AN389" s="71" t="s">
        <v>73</v>
      </c>
      <c r="AO389" s="71" t="s">
        <v>73</v>
      </c>
      <c r="AP389" s="92">
        <f t="shared" si="32"/>
        <v>0</v>
      </c>
      <c r="AQ389" s="92">
        <f t="shared" si="33"/>
        <v>9000000</v>
      </c>
      <c r="AR389" s="64" t="s">
        <v>65</v>
      </c>
      <c r="AS389" s="68">
        <v>9000000</v>
      </c>
      <c r="AT389" s="64" t="s">
        <v>215</v>
      </c>
      <c r="AU389" s="68">
        <v>0</v>
      </c>
      <c r="AV389" s="72" t="s">
        <v>73</v>
      </c>
      <c r="AW389" s="171">
        <v>2250000</v>
      </c>
      <c r="AX389" s="74">
        <f t="shared" si="34"/>
        <v>6750000</v>
      </c>
      <c r="AY389" s="75">
        <f t="shared" si="35"/>
        <v>0.25</v>
      </c>
      <c r="AZ389" s="76">
        <v>0.25</v>
      </c>
      <c r="BA389" s="72" t="s">
        <v>73</v>
      </c>
      <c r="BB389" s="64" t="s">
        <v>1130</v>
      </c>
      <c r="BC389" s="67" t="s">
        <v>2605</v>
      </c>
      <c r="BD389" s="63" t="s">
        <v>65</v>
      </c>
      <c r="BE389" s="63" t="s">
        <v>65</v>
      </c>
    </row>
    <row r="390" spans="2:57" x14ac:dyDescent="0.25">
      <c r="B390" s="63">
        <v>2025</v>
      </c>
      <c r="C390" s="63">
        <v>891780111</v>
      </c>
      <c r="D390" s="63" t="s">
        <v>63</v>
      </c>
      <c r="E390" s="64" t="s">
        <v>2606</v>
      </c>
      <c r="F390" s="64" t="s">
        <v>2607</v>
      </c>
      <c r="G390" s="64">
        <v>0</v>
      </c>
      <c r="H390" s="64" t="s">
        <v>71</v>
      </c>
      <c r="I390" s="63" t="s">
        <v>64</v>
      </c>
      <c r="J390" s="65" t="s">
        <v>81</v>
      </c>
      <c r="K390" s="67" t="s">
        <v>2608</v>
      </c>
      <c r="L390" s="68">
        <v>9000000</v>
      </c>
      <c r="M390" s="63" t="s">
        <v>66</v>
      </c>
      <c r="N390" s="67" t="s">
        <v>2609</v>
      </c>
      <c r="O390" s="67">
        <v>1083037398</v>
      </c>
      <c r="P390" s="64">
        <v>27</v>
      </c>
      <c r="Q390" s="71">
        <v>45670</v>
      </c>
      <c r="R390" s="67">
        <v>2494141000</v>
      </c>
      <c r="S390" s="71">
        <v>45699</v>
      </c>
      <c r="T390" s="68">
        <v>9000000</v>
      </c>
      <c r="U390" s="64" t="s">
        <v>65</v>
      </c>
      <c r="V390" s="68">
        <v>85467461</v>
      </c>
      <c r="W390" s="107" t="s">
        <v>915</v>
      </c>
      <c r="X390" s="69">
        <v>45699</v>
      </c>
      <c r="Y390" s="69">
        <v>45699</v>
      </c>
      <c r="Z390" s="69" t="s">
        <v>73</v>
      </c>
      <c r="AA390" s="69">
        <v>45808</v>
      </c>
      <c r="AB390" s="92">
        <f t="shared" si="30"/>
        <v>109</v>
      </c>
      <c r="AC390" s="64">
        <v>0</v>
      </c>
      <c r="AD390" s="64">
        <v>0</v>
      </c>
      <c r="AE390" s="64">
        <v>0</v>
      </c>
      <c r="AF390" s="70" t="s">
        <v>73</v>
      </c>
      <c r="AG390" s="92">
        <f t="shared" si="31"/>
        <v>0</v>
      </c>
      <c r="AH390" s="64">
        <v>0</v>
      </c>
      <c r="AI390" s="68">
        <v>0</v>
      </c>
      <c r="AJ390" s="64" t="s">
        <v>73</v>
      </c>
      <c r="AK390" s="71" t="s">
        <v>73</v>
      </c>
      <c r="AL390" s="64">
        <v>0</v>
      </c>
      <c r="AM390" s="71" t="s">
        <v>73</v>
      </c>
      <c r="AN390" s="71" t="s">
        <v>73</v>
      </c>
      <c r="AO390" s="71" t="s">
        <v>73</v>
      </c>
      <c r="AP390" s="92">
        <f t="shared" si="32"/>
        <v>0</v>
      </c>
      <c r="AQ390" s="92">
        <f t="shared" si="33"/>
        <v>9000000</v>
      </c>
      <c r="AR390" s="64" t="s">
        <v>65</v>
      </c>
      <c r="AS390" s="68">
        <v>9000000</v>
      </c>
      <c r="AT390" s="64" t="s">
        <v>215</v>
      </c>
      <c r="AU390" s="68">
        <v>0</v>
      </c>
      <c r="AV390" s="72" t="s">
        <v>73</v>
      </c>
      <c r="AW390" s="171">
        <v>2250000</v>
      </c>
      <c r="AX390" s="74">
        <f t="shared" si="34"/>
        <v>6750000</v>
      </c>
      <c r="AY390" s="75">
        <f t="shared" si="35"/>
        <v>0.25</v>
      </c>
      <c r="AZ390" s="76">
        <v>0.25</v>
      </c>
      <c r="BA390" s="72" t="s">
        <v>73</v>
      </c>
      <c r="BB390" s="64" t="s">
        <v>1130</v>
      </c>
      <c r="BC390" s="67" t="s">
        <v>2610</v>
      </c>
      <c r="BD390" s="63" t="s">
        <v>65</v>
      </c>
      <c r="BE390" s="63" t="s">
        <v>65</v>
      </c>
    </row>
    <row r="391" spans="2:57" x14ac:dyDescent="0.25">
      <c r="B391" s="63">
        <v>2025</v>
      </c>
      <c r="C391" s="63">
        <v>891780111</v>
      </c>
      <c r="D391" s="63" t="s">
        <v>63</v>
      </c>
      <c r="E391" s="64" t="s">
        <v>2611</v>
      </c>
      <c r="F391" s="64" t="s">
        <v>2612</v>
      </c>
      <c r="G391" s="64">
        <v>0</v>
      </c>
      <c r="H391" s="64" t="s">
        <v>71</v>
      </c>
      <c r="I391" s="63" t="s">
        <v>64</v>
      </c>
      <c r="J391" s="65" t="s">
        <v>81</v>
      </c>
      <c r="K391" s="67" t="s">
        <v>2613</v>
      </c>
      <c r="L391" s="68">
        <v>10600000</v>
      </c>
      <c r="M391" s="63" t="s">
        <v>66</v>
      </c>
      <c r="N391" s="67" t="s">
        <v>2614</v>
      </c>
      <c r="O391" s="67">
        <v>1026256729</v>
      </c>
      <c r="P391" s="64">
        <v>27</v>
      </c>
      <c r="Q391" s="71">
        <v>45670</v>
      </c>
      <c r="R391" s="67">
        <v>2494141000</v>
      </c>
      <c r="S391" s="71">
        <v>45699</v>
      </c>
      <c r="T391" s="68">
        <v>10600000</v>
      </c>
      <c r="U391" s="64" t="s">
        <v>65</v>
      </c>
      <c r="V391" s="68">
        <v>85467461</v>
      </c>
      <c r="W391" s="107" t="s">
        <v>915</v>
      </c>
      <c r="X391" s="69">
        <v>45699</v>
      </c>
      <c r="Y391" s="69">
        <v>45699</v>
      </c>
      <c r="Z391" s="69" t="s">
        <v>73</v>
      </c>
      <c r="AA391" s="69">
        <v>45808</v>
      </c>
      <c r="AB391" s="92">
        <f t="shared" si="30"/>
        <v>109</v>
      </c>
      <c r="AC391" s="64">
        <v>0</v>
      </c>
      <c r="AD391" s="64">
        <v>0</v>
      </c>
      <c r="AE391" s="64">
        <v>0</v>
      </c>
      <c r="AF391" s="70" t="s">
        <v>73</v>
      </c>
      <c r="AG391" s="92">
        <f t="shared" si="31"/>
        <v>0</v>
      </c>
      <c r="AH391" s="64">
        <v>0</v>
      </c>
      <c r="AI391" s="68">
        <v>0</v>
      </c>
      <c r="AJ391" s="64" t="s">
        <v>73</v>
      </c>
      <c r="AK391" s="71" t="s">
        <v>73</v>
      </c>
      <c r="AL391" s="64">
        <v>0</v>
      </c>
      <c r="AM391" s="71" t="s">
        <v>73</v>
      </c>
      <c r="AN391" s="71" t="s">
        <v>73</v>
      </c>
      <c r="AO391" s="71" t="s">
        <v>73</v>
      </c>
      <c r="AP391" s="92">
        <f t="shared" si="32"/>
        <v>0</v>
      </c>
      <c r="AQ391" s="92">
        <f t="shared" si="33"/>
        <v>10600000</v>
      </c>
      <c r="AR391" s="64" t="s">
        <v>65</v>
      </c>
      <c r="AS391" s="68">
        <v>10600000</v>
      </c>
      <c r="AT391" s="64" t="s">
        <v>215</v>
      </c>
      <c r="AU391" s="68">
        <v>0</v>
      </c>
      <c r="AV391" s="72" t="s">
        <v>73</v>
      </c>
      <c r="AW391" s="171">
        <v>2650000</v>
      </c>
      <c r="AX391" s="74">
        <f t="shared" si="34"/>
        <v>7950000</v>
      </c>
      <c r="AY391" s="75">
        <f t="shared" si="35"/>
        <v>0.25</v>
      </c>
      <c r="AZ391" s="76">
        <v>0.25</v>
      </c>
      <c r="BA391" s="72" t="s">
        <v>73</v>
      </c>
      <c r="BB391" s="64" t="s">
        <v>1130</v>
      </c>
      <c r="BC391" s="67" t="s">
        <v>2615</v>
      </c>
      <c r="BD391" s="63" t="s">
        <v>65</v>
      </c>
      <c r="BE391" s="63" t="s">
        <v>65</v>
      </c>
    </row>
    <row r="392" spans="2:57" x14ac:dyDescent="0.25">
      <c r="B392" s="63">
        <v>2025</v>
      </c>
      <c r="C392" s="63">
        <v>891780111</v>
      </c>
      <c r="D392" s="63" t="s">
        <v>63</v>
      </c>
      <c r="E392" s="64" t="s">
        <v>2616</v>
      </c>
      <c r="F392" s="64" t="s">
        <v>2617</v>
      </c>
      <c r="G392" s="64">
        <v>0</v>
      </c>
      <c r="H392" s="64" t="s">
        <v>71</v>
      </c>
      <c r="I392" s="63" t="s">
        <v>64</v>
      </c>
      <c r="J392" s="65" t="s">
        <v>81</v>
      </c>
      <c r="K392" s="67" t="s">
        <v>814</v>
      </c>
      <c r="L392" s="68">
        <v>9000000</v>
      </c>
      <c r="M392" s="63" t="s">
        <v>66</v>
      </c>
      <c r="N392" s="67" t="s">
        <v>2618</v>
      </c>
      <c r="O392" s="67">
        <v>85153423</v>
      </c>
      <c r="P392" s="64">
        <v>27</v>
      </c>
      <c r="Q392" s="71">
        <v>45670</v>
      </c>
      <c r="R392" s="67">
        <v>2494141000</v>
      </c>
      <c r="S392" s="71">
        <v>45699</v>
      </c>
      <c r="T392" s="68">
        <v>9000000</v>
      </c>
      <c r="U392" s="64" t="s">
        <v>65</v>
      </c>
      <c r="V392" s="68">
        <v>85459497</v>
      </c>
      <c r="W392" s="107" t="s">
        <v>771</v>
      </c>
      <c r="X392" s="69">
        <v>45699</v>
      </c>
      <c r="Y392" s="69">
        <v>45699</v>
      </c>
      <c r="Z392" s="69" t="s">
        <v>73</v>
      </c>
      <c r="AA392" s="69">
        <v>45808</v>
      </c>
      <c r="AB392" s="92">
        <f t="shared" ref="AB392:AB455" si="36">+IF(Z392="1800-01-01",AA392-Y392,AA392-Z392)</f>
        <v>109</v>
      </c>
      <c r="AC392" s="64">
        <v>0</v>
      </c>
      <c r="AD392" s="64">
        <v>0</v>
      </c>
      <c r="AE392" s="64">
        <v>0</v>
      </c>
      <c r="AF392" s="70" t="s">
        <v>73</v>
      </c>
      <c r="AG392" s="92">
        <f t="shared" ref="AG392:AG455" si="37">+IF(AF392="1800-01-01",0,AF392-AA392)</f>
        <v>0</v>
      </c>
      <c r="AH392" s="64">
        <v>0</v>
      </c>
      <c r="AI392" s="68">
        <v>0</v>
      </c>
      <c r="AJ392" s="64" t="s">
        <v>73</v>
      </c>
      <c r="AK392" s="71" t="s">
        <v>73</v>
      </c>
      <c r="AL392" s="64">
        <v>0</v>
      </c>
      <c r="AM392" s="71" t="s">
        <v>73</v>
      </c>
      <c r="AN392" s="71" t="s">
        <v>73</v>
      </c>
      <c r="AO392" s="71" t="s">
        <v>73</v>
      </c>
      <c r="AP392" s="92">
        <f t="shared" ref="AP392:AP455" si="38">+IF(AM392="1800-01-01",0,AN392-AM392)</f>
        <v>0</v>
      </c>
      <c r="AQ392" s="92">
        <f t="shared" ref="AQ392:AQ455" si="39">+L392+AD392-AI392</f>
        <v>9000000</v>
      </c>
      <c r="AR392" s="64" t="s">
        <v>65</v>
      </c>
      <c r="AS392" s="68">
        <v>9000000</v>
      </c>
      <c r="AT392" s="64" t="s">
        <v>215</v>
      </c>
      <c r="AU392" s="68">
        <v>0</v>
      </c>
      <c r="AV392" s="72" t="s">
        <v>73</v>
      </c>
      <c r="AW392" s="171">
        <v>2250000</v>
      </c>
      <c r="AX392" s="74">
        <f t="shared" ref="AX392:AX455" si="40">AQ392-AW392</f>
        <v>6750000</v>
      </c>
      <c r="AY392" s="75">
        <f t="shared" ref="AY392:AY455" si="41">+IFERROR(AW392/AQ392,"_")</f>
        <v>0.25</v>
      </c>
      <c r="AZ392" s="76">
        <v>0.25</v>
      </c>
      <c r="BA392" s="72" t="s">
        <v>73</v>
      </c>
      <c r="BB392" s="64" t="s">
        <v>1130</v>
      </c>
      <c r="BC392" s="67" t="s">
        <v>2619</v>
      </c>
      <c r="BD392" s="63" t="s">
        <v>65</v>
      </c>
      <c r="BE392" s="63" t="s">
        <v>65</v>
      </c>
    </row>
    <row r="393" spans="2:57" x14ac:dyDescent="0.25">
      <c r="B393" s="63">
        <v>2025</v>
      </c>
      <c r="C393" s="63">
        <v>891780111</v>
      </c>
      <c r="D393" s="63" t="s">
        <v>63</v>
      </c>
      <c r="E393" s="64" t="s">
        <v>2620</v>
      </c>
      <c r="F393" s="64" t="s">
        <v>2621</v>
      </c>
      <c r="G393" s="64">
        <v>0</v>
      </c>
      <c r="H393" s="64" t="s">
        <v>71</v>
      </c>
      <c r="I393" s="63" t="s">
        <v>64</v>
      </c>
      <c r="J393" s="65" t="s">
        <v>81</v>
      </c>
      <c r="K393" s="67" t="s">
        <v>2622</v>
      </c>
      <c r="L393" s="68">
        <v>9000000</v>
      </c>
      <c r="M393" s="63" t="s">
        <v>66</v>
      </c>
      <c r="N393" s="67" t="s">
        <v>2623</v>
      </c>
      <c r="O393" s="67">
        <v>85456053</v>
      </c>
      <c r="P393" s="64">
        <v>27</v>
      </c>
      <c r="Q393" s="71">
        <v>45670</v>
      </c>
      <c r="R393" s="67">
        <v>2494141000</v>
      </c>
      <c r="S393" s="71">
        <v>45699</v>
      </c>
      <c r="T393" s="68">
        <v>9000000</v>
      </c>
      <c r="U393" s="64" t="s">
        <v>65</v>
      </c>
      <c r="V393" s="68">
        <v>85459497</v>
      </c>
      <c r="W393" s="107" t="s">
        <v>771</v>
      </c>
      <c r="X393" s="69">
        <v>45699</v>
      </c>
      <c r="Y393" s="69">
        <v>45699</v>
      </c>
      <c r="Z393" s="69" t="s">
        <v>73</v>
      </c>
      <c r="AA393" s="69">
        <v>45808</v>
      </c>
      <c r="AB393" s="92">
        <f t="shared" si="36"/>
        <v>109</v>
      </c>
      <c r="AC393" s="64">
        <v>0</v>
      </c>
      <c r="AD393" s="64">
        <v>0</v>
      </c>
      <c r="AE393" s="64">
        <v>0</v>
      </c>
      <c r="AF393" s="70" t="s">
        <v>73</v>
      </c>
      <c r="AG393" s="92">
        <f t="shared" si="37"/>
        <v>0</v>
      </c>
      <c r="AH393" s="64">
        <v>0</v>
      </c>
      <c r="AI393" s="68">
        <v>0</v>
      </c>
      <c r="AJ393" s="64" t="s">
        <v>73</v>
      </c>
      <c r="AK393" s="71" t="s">
        <v>73</v>
      </c>
      <c r="AL393" s="64">
        <v>0</v>
      </c>
      <c r="AM393" s="71" t="s">
        <v>73</v>
      </c>
      <c r="AN393" s="71" t="s">
        <v>73</v>
      </c>
      <c r="AO393" s="71" t="s">
        <v>73</v>
      </c>
      <c r="AP393" s="92">
        <f t="shared" si="38"/>
        <v>0</v>
      </c>
      <c r="AQ393" s="92">
        <f t="shared" si="39"/>
        <v>9000000</v>
      </c>
      <c r="AR393" s="64" t="s">
        <v>65</v>
      </c>
      <c r="AS393" s="68">
        <v>9000000</v>
      </c>
      <c r="AT393" s="64" t="s">
        <v>215</v>
      </c>
      <c r="AU393" s="68">
        <v>0</v>
      </c>
      <c r="AV393" s="72" t="s">
        <v>73</v>
      </c>
      <c r="AW393" s="171">
        <v>2250000</v>
      </c>
      <c r="AX393" s="74">
        <f t="shared" si="40"/>
        <v>6750000</v>
      </c>
      <c r="AY393" s="75">
        <f t="shared" si="41"/>
        <v>0.25</v>
      </c>
      <c r="AZ393" s="76">
        <v>0.25</v>
      </c>
      <c r="BA393" s="72" t="s">
        <v>73</v>
      </c>
      <c r="BB393" s="64" t="s">
        <v>1130</v>
      </c>
      <c r="BC393" s="67" t="s">
        <v>2624</v>
      </c>
      <c r="BD393" s="63" t="s">
        <v>65</v>
      </c>
      <c r="BE393" s="63" t="s">
        <v>65</v>
      </c>
    </row>
    <row r="394" spans="2:57" x14ac:dyDescent="0.25">
      <c r="B394" s="63">
        <v>2025</v>
      </c>
      <c r="C394" s="63">
        <v>891780111</v>
      </c>
      <c r="D394" s="63" t="s">
        <v>63</v>
      </c>
      <c r="E394" s="64" t="s">
        <v>2625</v>
      </c>
      <c r="F394" s="64" t="s">
        <v>2626</v>
      </c>
      <c r="G394" s="64">
        <v>0</v>
      </c>
      <c r="H394" s="64" t="s">
        <v>71</v>
      </c>
      <c r="I394" s="63" t="s">
        <v>64</v>
      </c>
      <c r="J394" s="65" t="s">
        <v>81</v>
      </c>
      <c r="K394" s="67" t="s">
        <v>2627</v>
      </c>
      <c r="L394" s="68">
        <v>12624000</v>
      </c>
      <c r="M394" s="63" t="s">
        <v>66</v>
      </c>
      <c r="N394" s="67" t="s">
        <v>1539</v>
      </c>
      <c r="O394" s="67">
        <v>1083040669</v>
      </c>
      <c r="P394" s="64">
        <v>28</v>
      </c>
      <c r="Q394" s="71">
        <v>45670</v>
      </c>
      <c r="R394" s="67">
        <v>5573604000</v>
      </c>
      <c r="S394" s="71">
        <v>45699</v>
      </c>
      <c r="T394" s="68">
        <v>12624000</v>
      </c>
      <c r="U394" s="64" t="s">
        <v>65</v>
      </c>
      <c r="V394" s="68">
        <v>1192791759</v>
      </c>
      <c r="W394" s="107" t="s">
        <v>394</v>
      </c>
      <c r="X394" s="69">
        <v>45699</v>
      </c>
      <c r="Y394" s="69">
        <v>45699</v>
      </c>
      <c r="Z394" s="69" t="s">
        <v>73</v>
      </c>
      <c r="AA394" s="69">
        <v>45808</v>
      </c>
      <c r="AB394" s="92">
        <f t="shared" si="36"/>
        <v>109</v>
      </c>
      <c r="AC394" s="64">
        <v>0</v>
      </c>
      <c r="AD394" s="64">
        <v>0</v>
      </c>
      <c r="AE394" s="64">
        <v>0</v>
      </c>
      <c r="AF394" s="70" t="s">
        <v>73</v>
      </c>
      <c r="AG394" s="92">
        <f t="shared" si="37"/>
        <v>0</v>
      </c>
      <c r="AH394" s="64">
        <v>0</v>
      </c>
      <c r="AI394" s="68">
        <v>0</v>
      </c>
      <c r="AJ394" s="64" t="s">
        <v>73</v>
      </c>
      <c r="AK394" s="71" t="s">
        <v>73</v>
      </c>
      <c r="AL394" s="64">
        <v>0</v>
      </c>
      <c r="AM394" s="71" t="s">
        <v>73</v>
      </c>
      <c r="AN394" s="71" t="s">
        <v>73</v>
      </c>
      <c r="AO394" s="71" t="s">
        <v>73</v>
      </c>
      <c r="AP394" s="92">
        <f t="shared" si="38"/>
        <v>0</v>
      </c>
      <c r="AQ394" s="92">
        <f t="shared" si="39"/>
        <v>12624000</v>
      </c>
      <c r="AR394" s="64" t="s">
        <v>65</v>
      </c>
      <c r="AS394" s="68">
        <v>12624000</v>
      </c>
      <c r="AT394" s="64" t="s">
        <v>215</v>
      </c>
      <c r="AU394" s="68">
        <v>0</v>
      </c>
      <c r="AV394" s="72" t="s">
        <v>73</v>
      </c>
      <c r="AW394" s="171">
        <v>3156000</v>
      </c>
      <c r="AX394" s="74">
        <f t="shared" si="40"/>
        <v>9468000</v>
      </c>
      <c r="AY394" s="75">
        <f t="shared" si="41"/>
        <v>0.25</v>
      </c>
      <c r="AZ394" s="76">
        <v>0.25</v>
      </c>
      <c r="BA394" s="72" t="s">
        <v>73</v>
      </c>
      <c r="BB394" s="64" t="s">
        <v>1130</v>
      </c>
      <c r="BC394" s="67" t="s">
        <v>2628</v>
      </c>
      <c r="BD394" s="63" t="s">
        <v>65</v>
      </c>
      <c r="BE394" s="63" t="s">
        <v>65</v>
      </c>
    </row>
    <row r="395" spans="2:57" x14ac:dyDescent="0.25">
      <c r="B395" s="63">
        <v>2025</v>
      </c>
      <c r="C395" s="63">
        <v>891780111</v>
      </c>
      <c r="D395" s="63" t="s">
        <v>63</v>
      </c>
      <c r="E395" s="64" t="s">
        <v>2629</v>
      </c>
      <c r="F395" s="64" t="s">
        <v>2630</v>
      </c>
      <c r="G395" s="64">
        <v>0</v>
      </c>
      <c r="H395" s="64" t="s">
        <v>71</v>
      </c>
      <c r="I395" s="63" t="s">
        <v>64</v>
      </c>
      <c r="J395" s="65" t="s">
        <v>81</v>
      </c>
      <c r="K395" s="67" t="s">
        <v>2631</v>
      </c>
      <c r="L395" s="68">
        <v>10600000</v>
      </c>
      <c r="M395" s="63" t="s">
        <v>66</v>
      </c>
      <c r="N395" s="67" t="s">
        <v>2632</v>
      </c>
      <c r="O395" s="67">
        <v>57463940</v>
      </c>
      <c r="P395" s="64">
        <v>27</v>
      </c>
      <c r="Q395" s="71">
        <v>45670</v>
      </c>
      <c r="R395" s="67">
        <v>2494141000</v>
      </c>
      <c r="S395" s="71">
        <v>45699</v>
      </c>
      <c r="T395" s="68">
        <v>10600000</v>
      </c>
      <c r="U395" s="64" t="s">
        <v>65</v>
      </c>
      <c r="V395" s="68">
        <v>85467461</v>
      </c>
      <c r="W395" s="107" t="s">
        <v>915</v>
      </c>
      <c r="X395" s="69">
        <v>45699</v>
      </c>
      <c r="Y395" s="69">
        <v>45699</v>
      </c>
      <c r="Z395" s="69" t="s">
        <v>73</v>
      </c>
      <c r="AA395" s="69">
        <v>45808</v>
      </c>
      <c r="AB395" s="92">
        <f t="shared" si="36"/>
        <v>109</v>
      </c>
      <c r="AC395" s="64">
        <v>0</v>
      </c>
      <c r="AD395" s="64">
        <v>0</v>
      </c>
      <c r="AE395" s="64">
        <v>0</v>
      </c>
      <c r="AF395" s="70" t="s">
        <v>73</v>
      </c>
      <c r="AG395" s="92">
        <f t="shared" si="37"/>
        <v>0</v>
      </c>
      <c r="AH395" s="64">
        <v>0</v>
      </c>
      <c r="AI395" s="68">
        <v>0</v>
      </c>
      <c r="AJ395" s="64" t="s">
        <v>73</v>
      </c>
      <c r="AK395" s="71" t="s">
        <v>73</v>
      </c>
      <c r="AL395" s="64">
        <v>0</v>
      </c>
      <c r="AM395" s="71" t="s">
        <v>73</v>
      </c>
      <c r="AN395" s="71" t="s">
        <v>73</v>
      </c>
      <c r="AO395" s="71" t="s">
        <v>73</v>
      </c>
      <c r="AP395" s="92">
        <f t="shared" si="38"/>
        <v>0</v>
      </c>
      <c r="AQ395" s="92">
        <f t="shared" si="39"/>
        <v>10600000</v>
      </c>
      <c r="AR395" s="64" t="s">
        <v>65</v>
      </c>
      <c r="AS395" s="68">
        <v>10600000</v>
      </c>
      <c r="AT395" s="64" t="s">
        <v>215</v>
      </c>
      <c r="AU395" s="68">
        <v>0</v>
      </c>
      <c r="AV395" s="72" t="s">
        <v>73</v>
      </c>
      <c r="AW395" s="171">
        <v>2650000</v>
      </c>
      <c r="AX395" s="74">
        <f t="shared" si="40"/>
        <v>7950000</v>
      </c>
      <c r="AY395" s="75">
        <f t="shared" si="41"/>
        <v>0.25</v>
      </c>
      <c r="AZ395" s="76">
        <v>0.25</v>
      </c>
      <c r="BA395" s="72" t="s">
        <v>73</v>
      </c>
      <c r="BB395" s="64" t="s">
        <v>1130</v>
      </c>
      <c r="BC395" s="67" t="s">
        <v>2633</v>
      </c>
      <c r="BD395" s="63" t="s">
        <v>65</v>
      </c>
      <c r="BE395" s="63" t="s">
        <v>65</v>
      </c>
    </row>
    <row r="396" spans="2:57" x14ac:dyDescent="0.25">
      <c r="B396" s="63">
        <v>2025</v>
      </c>
      <c r="C396" s="63">
        <v>891780111</v>
      </c>
      <c r="D396" s="63" t="s">
        <v>63</v>
      </c>
      <c r="E396" s="64" t="s">
        <v>2634</v>
      </c>
      <c r="F396" s="64" t="s">
        <v>2635</v>
      </c>
      <c r="G396" s="64">
        <v>0</v>
      </c>
      <c r="H396" s="64" t="s">
        <v>71</v>
      </c>
      <c r="I396" s="63" t="s">
        <v>64</v>
      </c>
      <c r="J396" s="65" t="s">
        <v>81</v>
      </c>
      <c r="K396" s="67" t="s">
        <v>2636</v>
      </c>
      <c r="L396" s="68">
        <v>15560000</v>
      </c>
      <c r="M396" s="63" t="s">
        <v>66</v>
      </c>
      <c r="N396" s="67" t="s">
        <v>2637</v>
      </c>
      <c r="O396" s="67">
        <v>7634044</v>
      </c>
      <c r="P396" s="64">
        <v>28</v>
      </c>
      <c r="Q396" s="71">
        <v>45670</v>
      </c>
      <c r="R396" s="67">
        <v>5573604000</v>
      </c>
      <c r="S396" s="71">
        <v>45699</v>
      </c>
      <c r="T396" s="68">
        <v>15560000</v>
      </c>
      <c r="U396" s="64" t="s">
        <v>65</v>
      </c>
      <c r="V396" s="68">
        <v>72175281</v>
      </c>
      <c r="W396" s="107" t="s">
        <v>989</v>
      </c>
      <c r="X396" s="69">
        <v>45699</v>
      </c>
      <c r="Y396" s="69">
        <v>45699</v>
      </c>
      <c r="Z396" s="69" t="s">
        <v>73</v>
      </c>
      <c r="AA396" s="69">
        <v>45808</v>
      </c>
      <c r="AB396" s="92">
        <f t="shared" si="36"/>
        <v>109</v>
      </c>
      <c r="AC396" s="64">
        <v>0</v>
      </c>
      <c r="AD396" s="64">
        <v>0</v>
      </c>
      <c r="AE396" s="64">
        <v>0</v>
      </c>
      <c r="AF396" s="70" t="s">
        <v>73</v>
      </c>
      <c r="AG396" s="92">
        <f t="shared" si="37"/>
        <v>0</v>
      </c>
      <c r="AH396" s="64">
        <v>0</v>
      </c>
      <c r="AI396" s="68">
        <v>0</v>
      </c>
      <c r="AJ396" s="64" t="s">
        <v>73</v>
      </c>
      <c r="AK396" s="71" t="s">
        <v>73</v>
      </c>
      <c r="AL396" s="64">
        <v>0</v>
      </c>
      <c r="AM396" s="71" t="s">
        <v>73</v>
      </c>
      <c r="AN396" s="71" t="s">
        <v>73</v>
      </c>
      <c r="AO396" s="71" t="s">
        <v>73</v>
      </c>
      <c r="AP396" s="92">
        <f t="shared" si="38"/>
        <v>0</v>
      </c>
      <c r="AQ396" s="92">
        <f t="shared" si="39"/>
        <v>15560000</v>
      </c>
      <c r="AR396" s="64" t="s">
        <v>65</v>
      </c>
      <c r="AS396" s="68">
        <v>15560000</v>
      </c>
      <c r="AT396" s="64" t="s">
        <v>215</v>
      </c>
      <c r="AU396" s="68">
        <v>0</v>
      </c>
      <c r="AV396" s="72" t="s">
        <v>73</v>
      </c>
      <c r="AW396" s="171">
        <v>3890000</v>
      </c>
      <c r="AX396" s="74">
        <f t="shared" si="40"/>
        <v>11670000</v>
      </c>
      <c r="AY396" s="75">
        <f t="shared" si="41"/>
        <v>0.25</v>
      </c>
      <c r="AZ396" s="76">
        <v>0.25</v>
      </c>
      <c r="BA396" s="72" t="s">
        <v>73</v>
      </c>
      <c r="BB396" s="64" t="s">
        <v>1130</v>
      </c>
      <c r="BC396" s="67" t="s">
        <v>2638</v>
      </c>
      <c r="BD396" s="63" t="s">
        <v>65</v>
      </c>
      <c r="BE396" s="63" t="s">
        <v>65</v>
      </c>
    </row>
    <row r="397" spans="2:57" x14ac:dyDescent="0.25">
      <c r="B397" s="63">
        <v>2025</v>
      </c>
      <c r="C397" s="63">
        <v>891780111</v>
      </c>
      <c r="D397" s="63" t="s">
        <v>63</v>
      </c>
      <c r="E397" s="64" t="s">
        <v>2639</v>
      </c>
      <c r="F397" s="64" t="s">
        <v>2640</v>
      </c>
      <c r="G397" s="64">
        <v>0</v>
      </c>
      <c r="H397" s="64" t="s">
        <v>71</v>
      </c>
      <c r="I397" s="63" t="s">
        <v>64</v>
      </c>
      <c r="J397" s="65" t="s">
        <v>81</v>
      </c>
      <c r="K397" s="67" t="s">
        <v>2641</v>
      </c>
      <c r="L397" s="68">
        <v>9000000</v>
      </c>
      <c r="M397" s="63" t="s">
        <v>66</v>
      </c>
      <c r="N397" s="67" t="s">
        <v>2642</v>
      </c>
      <c r="O397" s="67">
        <v>39069270</v>
      </c>
      <c r="P397" s="64">
        <v>27</v>
      </c>
      <c r="Q397" s="71">
        <v>45670</v>
      </c>
      <c r="R397" s="67">
        <v>2494141000</v>
      </c>
      <c r="S397" s="71">
        <v>45699</v>
      </c>
      <c r="T397" s="68">
        <v>9000000</v>
      </c>
      <c r="U397" s="64" t="s">
        <v>65</v>
      </c>
      <c r="V397" s="68">
        <v>85467461</v>
      </c>
      <c r="W397" s="107" t="s">
        <v>915</v>
      </c>
      <c r="X397" s="69">
        <v>45699</v>
      </c>
      <c r="Y397" s="69">
        <v>45699</v>
      </c>
      <c r="Z397" s="69" t="s">
        <v>73</v>
      </c>
      <c r="AA397" s="69">
        <v>45808</v>
      </c>
      <c r="AB397" s="92">
        <f t="shared" si="36"/>
        <v>109</v>
      </c>
      <c r="AC397" s="64">
        <v>0</v>
      </c>
      <c r="AD397" s="64">
        <v>0</v>
      </c>
      <c r="AE397" s="64">
        <v>0</v>
      </c>
      <c r="AF397" s="70" t="s">
        <v>73</v>
      </c>
      <c r="AG397" s="92">
        <f t="shared" si="37"/>
        <v>0</v>
      </c>
      <c r="AH397" s="64">
        <v>1</v>
      </c>
      <c r="AI397" s="68">
        <v>6750000</v>
      </c>
      <c r="AJ397" s="69">
        <v>45716</v>
      </c>
      <c r="AK397" s="71">
        <v>45716</v>
      </c>
      <c r="AL397" s="64">
        <v>0</v>
      </c>
      <c r="AM397" s="71" t="s">
        <v>73</v>
      </c>
      <c r="AN397" s="71" t="s">
        <v>73</v>
      </c>
      <c r="AO397" s="71" t="s">
        <v>73</v>
      </c>
      <c r="AP397" s="92">
        <f t="shared" si="38"/>
        <v>0</v>
      </c>
      <c r="AQ397" s="92">
        <f t="shared" si="39"/>
        <v>2250000</v>
      </c>
      <c r="AR397" s="64" t="s">
        <v>65</v>
      </c>
      <c r="AS397" s="68">
        <v>2250000</v>
      </c>
      <c r="AT397" s="64" t="s">
        <v>215</v>
      </c>
      <c r="AU397" s="68">
        <v>0</v>
      </c>
      <c r="AV397" s="72" t="s">
        <v>73</v>
      </c>
      <c r="AW397" s="171">
        <v>2250000</v>
      </c>
      <c r="AX397" s="74">
        <f t="shared" si="40"/>
        <v>0</v>
      </c>
      <c r="AY397" s="75">
        <f t="shared" si="41"/>
        <v>1</v>
      </c>
      <c r="AZ397" s="76">
        <v>1</v>
      </c>
      <c r="BA397" s="72" t="s">
        <v>73</v>
      </c>
      <c r="BB397" s="64" t="s">
        <v>1130</v>
      </c>
      <c r="BC397" s="67" t="s">
        <v>2643</v>
      </c>
      <c r="BD397" s="63" t="s">
        <v>65</v>
      </c>
      <c r="BE397" s="63" t="s">
        <v>65</v>
      </c>
    </row>
    <row r="398" spans="2:57" x14ac:dyDescent="0.25">
      <c r="B398" s="63">
        <v>2025</v>
      </c>
      <c r="C398" s="63">
        <v>891780111</v>
      </c>
      <c r="D398" s="63" t="s">
        <v>63</v>
      </c>
      <c r="E398" s="64" t="s">
        <v>2644</v>
      </c>
      <c r="F398" s="64" t="s">
        <v>2645</v>
      </c>
      <c r="G398" s="64">
        <v>0</v>
      </c>
      <c r="H398" s="64" t="s">
        <v>71</v>
      </c>
      <c r="I398" s="63" t="s">
        <v>64</v>
      </c>
      <c r="J398" s="65" t="s">
        <v>81</v>
      </c>
      <c r="K398" s="67" t="s">
        <v>2646</v>
      </c>
      <c r="L398" s="68">
        <v>10600000</v>
      </c>
      <c r="M398" s="63" t="s">
        <v>66</v>
      </c>
      <c r="N398" s="67" t="s">
        <v>2647</v>
      </c>
      <c r="O398" s="67">
        <v>12597246</v>
      </c>
      <c r="P398" s="64">
        <v>27</v>
      </c>
      <c r="Q398" s="71">
        <v>45670</v>
      </c>
      <c r="R398" s="67">
        <v>2494141000</v>
      </c>
      <c r="S398" s="71">
        <v>45699</v>
      </c>
      <c r="T398" s="68">
        <v>10600000</v>
      </c>
      <c r="U398" s="64" t="s">
        <v>65</v>
      </c>
      <c r="V398" s="68">
        <v>85467461</v>
      </c>
      <c r="W398" s="107" t="s">
        <v>915</v>
      </c>
      <c r="X398" s="69">
        <v>45699</v>
      </c>
      <c r="Y398" s="69">
        <v>45699</v>
      </c>
      <c r="Z398" s="69" t="s">
        <v>73</v>
      </c>
      <c r="AA398" s="69">
        <v>45808</v>
      </c>
      <c r="AB398" s="92">
        <f t="shared" si="36"/>
        <v>109</v>
      </c>
      <c r="AC398" s="64">
        <v>0</v>
      </c>
      <c r="AD398" s="64">
        <v>0</v>
      </c>
      <c r="AE398" s="64">
        <v>0</v>
      </c>
      <c r="AF398" s="70" t="s">
        <v>73</v>
      </c>
      <c r="AG398" s="92">
        <f t="shared" si="37"/>
        <v>0</v>
      </c>
      <c r="AH398" s="64">
        <v>0</v>
      </c>
      <c r="AI398" s="68">
        <v>0</v>
      </c>
      <c r="AJ398" s="64" t="s">
        <v>73</v>
      </c>
      <c r="AK398" s="71" t="s">
        <v>73</v>
      </c>
      <c r="AL398" s="64">
        <v>0</v>
      </c>
      <c r="AM398" s="71" t="s">
        <v>73</v>
      </c>
      <c r="AN398" s="71" t="s">
        <v>73</v>
      </c>
      <c r="AO398" s="71" t="s">
        <v>73</v>
      </c>
      <c r="AP398" s="92">
        <f t="shared" si="38"/>
        <v>0</v>
      </c>
      <c r="AQ398" s="92">
        <f t="shared" si="39"/>
        <v>10600000</v>
      </c>
      <c r="AR398" s="64" t="s">
        <v>65</v>
      </c>
      <c r="AS398" s="68">
        <v>10600000</v>
      </c>
      <c r="AT398" s="64" t="s">
        <v>215</v>
      </c>
      <c r="AU398" s="68">
        <v>0</v>
      </c>
      <c r="AV398" s="72" t="s">
        <v>73</v>
      </c>
      <c r="AW398" s="171">
        <v>2650000</v>
      </c>
      <c r="AX398" s="74">
        <f t="shared" si="40"/>
        <v>7950000</v>
      </c>
      <c r="AY398" s="75">
        <f t="shared" si="41"/>
        <v>0.25</v>
      </c>
      <c r="AZ398" s="76">
        <v>0.25</v>
      </c>
      <c r="BA398" s="72" t="s">
        <v>73</v>
      </c>
      <c r="BB398" s="64" t="s">
        <v>1130</v>
      </c>
      <c r="BC398" s="67" t="s">
        <v>2648</v>
      </c>
      <c r="BD398" s="63" t="s">
        <v>65</v>
      </c>
      <c r="BE398" s="63" t="s">
        <v>65</v>
      </c>
    </row>
    <row r="399" spans="2:57" x14ac:dyDescent="0.25">
      <c r="B399" s="63">
        <v>2025</v>
      </c>
      <c r="C399" s="63">
        <v>891780111</v>
      </c>
      <c r="D399" s="63" t="s">
        <v>63</v>
      </c>
      <c r="E399" s="64" t="s">
        <v>2649</v>
      </c>
      <c r="F399" s="64" t="s">
        <v>2650</v>
      </c>
      <c r="G399" s="64">
        <v>0</v>
      </c>
      <c r="H399" s="64" t="s">
        <v>71</v>
      </c>
      <c r="I399" s="63" t="s">
        <v>64</v>
      </c>
      <c r="J399" s="65" t="s">
        <v>81</v>
      </c>
      <c r="K399" s="67" t="s">
        <v>2599</v>
      </c>
      <c r="L399" s="68">
        <v>10600000</v>
      </c>
      <c r="M399" s="63" t="s">
        <v>66</v>
      </c>
      <c r="N399" s="67" t="s">
        <v>2651</v>
      </c>
      <c r="O399" s="67">
        <v>1082886999</v>
      </c>
      <c r="P399" s="64">
        <v>27</v>
      </c>
      <c r="Q399" s="71">
        <v>45670</v>
      </c>
      <c r="R399" s="67">
        <v>2494141000</v>
      </c>
      <c r="S399" s="71">
        <v>45699</v>
      </c>
      <c r="T399" s="68">
        <v>10600000</v>
      </c>
      <c r="U399" s="64" t="s">
        <v>65</v>
      </c>
      <c r="V399" s="68">
        <v>85467461</v>
      </c>
      <c r="W399" s="107" t="s">
        <v>915</v>
      </c>
      <c r="X399" s="69">
        <v>45699</v>
      </c>
      <c r="Y399" s="69">
        <v>45699</v>
      </c>
      <c r="Z399" s="69" t="s">
        <v>73</v>
      </c>
      <c r="AA399" s="69">
        <v>45808</v>
      </c>
      <c r="AB399" s="92">
        <f t="shared" si="36"/>
        <v>109</v>
      </c>
      <c r="AC399" s="64">
        <v>0</v>
      </c>
      <c r="AD399" s="64">
        <v>0</v>
      </c>
      <c r="AE399" s="64">
        <v>0</v>
      </c>
      <c r="AF399" s="70" t="s">
        <v>73</v>
      </c>
      <c r="AG399" s="92">
        <f t="shared" si="37"/>
        <v>0</v>
      </c>
      <c r="AH399" s="64">
        <v>0</v>
      </c>
      <c r="AI399" s="68">
        <v>0</v>
      </c>
      <c r="AJ399" s="64" t="s">
        <v>73</v>
      </c>
      <c r="AK399" s="71" t="s">
        <v>73</v>
      </c>
      <c r="AL399" s="64">
        <v>0</v>
      </c>
      <c r="AM399" s="71" t="s">
        <v>73</v>
      </c>
      <c r="AN399" s="71" t="s">
        <v>73</v>
      </c>
      <c r="AO399" s="71" t="s">
        <v>73</v>
      </c>
      <c r="AP399" s="92">
        <f t="shared" si="38"/>
        <v>0</v>
      </c>
      <c r="AQ399" s="92">
        <f t="shared" si="39"/>
        <v>10600000</v>
      </c>
      <c r="AR399" s="64" t="s">
        <v>65</v>
      </c>
      <c r="AS399" s="68">
        <v>10600000</v>
      </c>
      <c r="AT399" s="64" t="s">
        <v>215</v>
      </c>
      <c r="AU399" s="68">
        <v>0</v>
      </c>
      <c r="AV399" s="72" t="s">
        <v>73</v>
      </c>
      <c r="AW399" s="171">
        <v>2650000</v>
      </c>
      <c r="AX399" s="74">
        <f t="shared" si="40"/>
        <v>7950000</v>
      </c>
      <c r="AY399" s="75">
        <f t="shared" si="41"/>
        <v>0.25</v>
      </c>
      <c r="AZ399" s="76">
        <v>0.25</v>
      </c>
      <c r="BA399" s="72" t="s">
        <v>73</v>
      </c>
      <c r="BB399" s="64" t="s">
        <v>1130</v>
      </c>
      <c r="BC399" s="67" t="s">
        <v>2652</v>
      </c>
      <c r="BD399" s="63" t="s">
        <v>65</v>
      </c>
      <c r="BE399" s="63" t="s">
        <v>65</v>
      </c>
    </row>
    <row r="400" spans="2:57" x14ac:dyDescent="0.25">
      <c r="B400" s="63">
        <v>2025</v>
      </c>
      <c r="C400" s="63">
        <v>891780111</v>
      </c>
      <c r="D400" s="63" t="s">
        <v>63</v>
      </c>
      <c r="E400" s="64" t="s">
        <v>2653</v>
      </c>
      <c r="F400" s="64" t="s">
        <v>2654</v>
      </c>
      <c r="G400" s="64">
        <v>0</v>
      </c>
      <c r="H400" s="64" t="s">
        <v>71</v>
      </c>
      <c r="I400" s="63" t="s">
        <v>167</v>
      </c>
      <c r="J400" s="65" t="s">
        <v>81</v>
      </c>
      <c r="K400" s="67" t="s">
        <v>2655</v>
      </c>
      <c r="L400" s="68">
        <v>9400000</v>
      </c>
      <c r="M400" s="63" t="s">
        <v>66</v>
      </c>
      <c r="N400" s="67" t="s">
        <v>2656</v>
      </c>
      <c r="O400" s="67">
        <v>1082975397</v>
      </c>
      <c r="P400" s="64">
        <v>307</v>
      </c>
      <c r="Q400" s="71">
        <v>45698</v>
      </c>
      <c r="R400" s="67">
        <v>65800000</v>
      </c>
      <c r="S400" s="71">
        <v>45699</v>
      </c>
      <c r="T400" s="68">
        <v>9400000</v>
      </c>
      <c r="U400" s="64" t="s">
        <v>65</v>
      </c>
      <c r="V400" s="68">
        <v>36726018</v>
      </c>
      <c r="W400" s="107" t="s">
        <v>2657</v>
      </c>
      <c r="X400" s="69">
        <v>45699</v>
      </c>
      <c r="Y400" s="69">
        <v>45699</v>
      </c>
      <c r="Z400" s="69" t="s">
        <v>73</v>
      </c>
      <c r="AA400" s="69">
        <v>45808</v>
      </c>
      <c r="AB400" s="92">
        <f t="shared" si="36"/>
        <v>109</v>
      </c>
      <c r="AC400" s="64">
        <v>0</v>
      </c>
      <c r="AD400" s="64">
        <v>0</v>
      </c>
      <c r="AE400" s="64">
        <v>0</v>
      </c>
      <c r="AF400" s="70" t="s">
        <v>73</v>
      </c>
      <c r="AG400" s="92">
        <f t="shared" si="37"/>
        <v>0</v>
      </c>
      <c r="AH400" s="64">
        <v>0</v>
      </c>
      <c r="AI400" s="68">
        <v>0</v>
      </c>
      <c r="AJ400" s="64" t="s">
        <v>73</v>
      </c>
      <c r="AK400" s="71" t="s">
        <v>73</v>
      </c>
      <c r="AL400" s="64">
        <v>0</v>
      </c>
      <c r="AM400" s="71" t="s">
        <v>73</v>
      </c>
      <c r="AN400" s="71" t="s">
        <v>73</v>
      </c>
      <c r="AO400" s="71" t="s">
        <v>73</v>
      </c>
      <c r="AP400" s="92">
        <f t="shared" si="38"/>
        <v>0</v>
      </c>
      <c r="AQ400" s="92">
        <f t="shared" si="39"/>
        <v>9400000</v>
      </c>
      <c r="AR400" s="64" t="s">
        <v>65</v>
      </c>
      <c r="AS400" s="68">
        <v>9400000</v>
      </c>
      <c r="AT400" s="64" t="s">
        <v>215</v>
      </c>
      <c r="AU400" s="68">
        <v>0</v>
      </c>
      <c r="AV400" s="72" t="s">
        <v>73</v>
      </c>
      <c r="AW400" s="171">
        <v>2350000</v>
      </c>
      <c r="AX400" s="74">
        <f t="shared" si="40"/>
        <v>7050000</v>
      </c>
      <c r="AY400" s="75">
        <f t="shared" si="41"/>
        <v>0.25</v>
      </c>
      <c r="AZ400" s="76">
        <v>0.25</v>
      </c>
      <c r="BA400" s="72" t="s">
        <v>73</v>
      </c>
      <c r="BB400" s="64" t="s">
        <v>1130</v>
      </c>
      <c r="BC400" s="67" t="s">
        <v>2658</v>
      </c>
      <c r="BD400" s="63" t="s">
        <v>65</v>
      </c>
      <c r="BE400" s="63" t="s">
        <v>65</v>
      </c>
    </row>
    <row r="401" spans="2:57" x14ac:dyDescent="0.25">
      <c r="B401" s="63">
        <v>2025</v>
      </c>
      <c r="C401" s="63">
        <v>891780111</v>
      </c>
      <c r="D401" s="63" t="s">
        <v>63</v>
      </c>
      <c r="E401" s="64" t="s">
        <v>2659</v>
      </c>
      <c r="F401" s="64" t="s">
        <v>2660</v>
      </c>
      <c r="G401" s="64">
        <v>0</v>
      </c>
      <c r="H401" s="64" t="s">
        <v>71</v>
      </c>
      <c r="I401" s="63" t="s">
        <v>64</v>
      </c>
      <c r="J401" s="65" t="s">
        <v>81</v>
      </c>
      <c r="K401" s="67" t="s">
        <v>2661</v>
      </c>
      <c r="L401" s="68">
        <v>12624000</v>
      </c>
      <c r="M401" s="63" t="s">
        <v>66</v>
      </c>
      <c r="N401" s="67" t="s">
        <v>2662</v>
      </c>
      <c r="O401" s="67">
        <v>1083038425</v>
      </c>
      <c r="P401" s="64">
        <v>28</v>
      </c>
      <c r="Q401" s="71">
        <v>45670</v>
      </c>
      <c r="R401" s="67">
        <v>5573604000</v>
      </c>
      <c r="S401" s="71">
        <v>45699</v>
      </c>
      <c r="T401" s="68">
        <v>12624000</v>
      </c>
      <c r="U401" s="64" t="s">
        <v>65</v>
      </c>
      <c r="V401" s="68">
        <v>85467461</v>
      </c>
      <c r="W401" s="107" t="s">
        <v>915</v>
      </c>
      <c r="X401" s="69">
        <v>45699</v>
      </c>
      <c r="Y401" s="69">
        <v>45699</v>
      </c>
      <c r="Z401" s="69" t="s">
        <v>73</v>
      </c>
      <c r="AA401" s="69">
        <v>45808</v>
      </c>
      <c r="AB401" s="92">
        <f t="shared" si="36"/>
        <v>109</v>
      </c>
      <c r="AC401" s="64">
        <v>0</v>
      </c>
      <c r="AD401" s="64">
        <v>0</v>
      </c>
      <c r="AE401" s="64">
        <v>0</v>
      </c>
      <c r="AF401" s="70" t="s">
        <v>73</v>
      </c>
      <c r="AG401" s="92">
        <f t="shared" si="37"/>
        <v>0</v>
      </c>
      <c r="AH401" s="64">
        <v>0</v>
      </c>
      <c r="AI401" s="68">
        <v>0</v>
      </c>
      <c r="AJ401" s="64" t="s">
        <v>73</v>
      </c>
      <c r="AK401" s="71" t="s">
        <v>73</v>
      </c>
      <c r="AL401" s="64">
        <v>0</v>
      </c>
      <c r="AM401" s="71" t="s">
        <v>73</v>
      </c>
      <c r="AN401" s="71" t="s">
        <v>73</v>
      </c>
      <c r="AO401" s="71" t="s">
        <v>73</v>
      </c>
      <c r="AP401" s="92">
        <f t="shared" si="38"/>
        <v>0</v>
      </c>
      <c r="AQ401" s="92">
        <f t="shared" si="39"/>
        <v>12624000</v>
      </c>
      <c r="AR401" s="64" t="s">
        <v>65</v>
      </c>
      <c r="AS401" s="68">
        <v>12624000</v>
      </c>
      <c r="AT401" s="64" t="s">
        <v>215</v>
      </c>
      <c r="AU401" s="68">
        <v>0</v>
      </c>
      <c r="AV401" s="72" t="s">
        <v>73</v>
      </c>
      <c r="AW401" s="171">
        <v>3156000</v>
      </c>
      <c r="AX401" s="74">
        <f t="shared" si="40"/>
        <v>9468000</v>
      </c>
      <c r="AY401" s="75">
        <f t="shared" si="41"/>
        <v>0.25</v>
      </c>
      <c r="AZ401" s="76">
        <v>0.25</v>
      </c>
      <c r="BA401" s="72" t="s">
        <v>73</v>
      </c>
      <c r="BB401" s="64" t="s">
        <v>1130</v>
      </c>
      <c r="BC401" s="67" t="s">
        <v>2663</v>
      </c>
      <c r="BD401" s="63" t="s">
        <v>65</v>
      </c>
      <c r="BE401" s="63" t="s">
        <v>65</v>
      </c>
    </row>
    <row r="402" spans="2:57" x14ac:dyDescent="0.25">
      <c r="B402" s="63">
        <v>2025</v>
      </c>
      <c r="C402" s="63">
        <v>891780111</v>
      </c>
      <c r="D402" s="63" t="s">
        <v>63</v>
      </c>
      <c r="E402" s="64" t="s">
        <v>2664</v>
      </c>
      <c r="F402" s="64" t="s">
        <v>2665</v>
      </c>
      <c r="G402" s="64">
        <v>0</v>
      </c>
      <c r="H402" s="64" t="s">
        <v>71</v>
      </c>
      <c r="I402" s="63" t="s">
        <v>64</v>
      </c>
      <c r="J402" s="65" t="s">
        <v>81</v>
      </c>
      <c r="K402" s="67" t="s">
        <v>2666</v>
      </c>
      <c r="L402" s="68">
        <v>9000000</v>
      </c>
      <c r="M402" s="63" t="s">
        <v>66</v>
      </c>
      <c r="N402" s="67" t="s">
        <v>2667</v>
      </c>
      <c r="O402" s="67">
        <v>1082410646</v>
      </c>
      <c r="P402" s="64">
        <v>27</v>
      </c>
      <c r="Q402" s="71">
        <v>45670</v>
      </c>
      <c r="R402" s="67">
        <v>2494141000</v>
      </c>
      <c r="S402" s="71">
        <v>45699</v>
      </c>
      <c r="T402" s="68">
        <v>9000000</v>
      </c>
      <c r="U402" s="64" t="s">
        <v>65</v>
      </c>
      <c r="V402" s="68">
        <v>85467461</v>
      </c>
      <c r="W402" s="107" t="s">
        <v>915</v>
      </c>
      <c r="X402" s="69">
        <v>45699</v>
      </c>
      <c r="Y402" s="69">
        <v>45699</v>
      </c>
      <c r="Z402" s="69" t="s">
        <v>73</v>
      </c>
      <c r="AA402" s="69">
        <v>45808</v>
      </c>
      <c r="AB402" s="92">
        <f t="shared" si="36"/>
        <v>109</v>
      </c>
      <c r="AC402" s="64">
        <v>0</v>
      </c>
      <c r="AD402" s="64">
        <v>0</v>
      </c>
      <c r="AE402" s="64">
        <v>0</v>
      </c>
      <c r="AF402" s="70" t="s">
        <v>73</v>
      </c>
      <c r="AG402" s="92">
        <f t="shared" si="37"/>
        <v>0</v>
      </c>
      <c r="AH402" s="64">
        <v>0</v>
      </c>
      <c r="AI402" s="68">
        <v>0</v>
      </c>
      <c r="AJ402" s="64" t="s">
        <v>73</v>
      </c>
      <c r="AK402" s="71" t="s">
        <v>73</v>
      </c>
      <c r="AL402" s="64">
        <v>0</v>
      </c>
      <c r="AM402" s="71" t="s">
        <v>73</v>
      </c>
      <c r="AN402" s="71" t="s">
        <v>73</v>
      </c>
      <c r="AO402" s="71" t="s">
        <v>73</v>
      </c>
      <c r="AP402" s="92">
        <f t="shared" si="38"/>
        <v>0</v>
      </c>
      <c r="AQ402" s="92">
        <f t="shared" si="39"/>
        <v>9000000</v>
      </c>
      <c r="AR402" s="64" t="s">
        <v>65</v>
      </c>
      <c r="AS402" s="68">
        <v>9000000</v>
      </c>
      <c r="AT402" s="64" t="s">
        <v>215</v>
      </c>
      <c r="AU402" s="68">
        <v>0</v>
      </c>
      <c r="AV402" s="72" t="s">
        <v>73</v>
      </c>
      <c r="AW402" s="171">
        <v>2250000</v>
      </c>
      <c r="AX402" s="74">
        <f t="shared" si="40"/>
        <v>6750000</v>
      </c>
      <c r="AY402" s="75">
        <f t="shared" si="41"/>
        <v>0.25</v>
      </c>
      <c r="AZ402" s="76">
        <v>0.25</v>
      </c>
      <c r="BA402" s="72" t="s">
        <v>73</v>
      </c>
      <c r="BB402" s="64" t="s">
        <v>1130</v>
      </c>
      <c r="BC402" s="67" t="s">
        <v>2668</v>
      </c>
      <c r="BD402" s="63" t="s">
        <v>65</v>
      </c>
      <c r="BE402" s="63" t="s">
        <v>65</v>
      </c>
    </row>
    <row r="403" spans="2:57" x14ac:dyDescent="0.25">
      <c r="B403" s="63">
        <v>2025</v>
      </c>
      <c r="C403" s="63">
        <v>891780111</v>
      </c>
      <c r="D403" s="63" t="s">
        <v>63</v>
      </c>
      <c r="E403" s="64" t="s">
        <v>2669</v>
      </c>
      <c r="F403" s="64" t="s">
        <v>2670</v>
      </c>
      <c r="G403" s="64">
        <v>0</v>
      </c>
      <c r="H403" s="64" t="s">
        <v>71</v>
      </c>
      <c r="I403" s="63" t="s">
        <v>64</v>
      </c>
      <c r="J403" s="65" t="s">
        <v>81</v>
      </c>
      <c r="K403" s="67" t="s">
        <v>2671</v>
      </c>
      <c r="L403" s="68">
        <v>13888000</v>
      </c>
      <c r="M403" s="63" t="s">
        <v>66</v>
      </c>
      <c r="N403" s="67" t="s">
        <v>2672</v>
      </c>
      <c r="O403" s="67">
        <v>1143142377</v>
      </c>
      <c r="P403" s="64">
        <v>28</v>
      </c>
      <c r="Q403" s="71">
        <v>45670</v>
      </c>
      <c r="R403" s="67">
        <v>5573604000</v>
      </c>
      <c r="S403" s="71">
        <v>45699</v>
      </c>
      <c r="T403" s="68">
        <v>13888000</v>
      </c>
      <c r="U403" s="64" t="s">
        <v>65</v>
      </c>
      <c r="V403" s="68">
        <v>1192791759</v>
      </c>
      <c r="W403" s="107" t="s">
        <v>394</v>
      </c>
      <c r="X403" s="69">
        <v>45699</v>
      </c>
      <c r="Y403" s="69">
        <v>45699</v>
      </c>
      <c r="Z403" s="69" t="s">
        <v>73</v>
      </c>
      <c r="AA403" s="69">
        <v>45808</v>
      </c>
      <c r="AB403" s="92">
        <f t="shared" si="36"/>
        <v>109</v>
      </c>
      <c r="AC403" s="64">
        <v>0</v>
      </c>
      <c r="AD403" s="64">
        <v>0</v>
      </c>
      <c r="AE403" s="64">
        <v>0</v>
      </c>
      <c r="AF403" s="70" t="s">
        <v>73</v>
      </c>
      <c r="AG403" s="92">
        <f t="shared" si="37"/>
        <v>0</v>
      </c>
      <c r="AH403" s="64">
        <v>0</v>
      </c>
      <c r="AI403" s="68">
        <v>0</v>
      </c>
      <c r="AJ403" s="64" t="s">
        <v>73</v>
      </c>
      <c r="AK403" s="71" t="s">
        <v>73</v>
      </c>
      <c r="AL403" s="64">
        <v>0</v>
      </c>
      <c r="AM403" s="71" t="s">
        <v>73</v>
      </c>
      <c r="AN403" s="71" t="s">
        <v>73</v>
      </c>
      <c r="AO403" s="71" t="s">
        <v>73</v>
      </c>
      <c r="AP403" s="92">
        <f t="shared" si="38"/>
        <v>0</v>
      </c>
      <c r="AQ403" s="92">
        <f t="shared" si="39"/>
        <v>13888000</v>
      </c>
      <c r="AR403" s="64" t="s">
        <v>65</v>
      </c>
      <c r="AS403" s="68">
        <v>13888000</v>
      </c>
      <c r="AT403" s="64" t="s">
        <v>215</v>
      </c>
      <c r="AU403" s="68">
        <v>0</v>
      </c>
      <c r="AV403" s="72" t="s">
        <v>73</v>
      </c>
      <c r="AW403" s="171">
        <v>3472000</v>
      </c>
      <c r="AX403" s="74">
        <f t="shared" si="40"/>
        <v>10416000</v>
      </c>
      <c r="AY403" s="75">
        <f t="shared" si="41"/>
        <v>0.25</v>
      </c>
      <c r="AZ403" s="76">
        <v>0.25</v>
      </c>
      <c r="BA403" s="72" t="s">
        <v>73</v>
      </c>
      <c r="BB403" s="64" t="s">
        <v>1130</v>
      </c>
      <c r="BC403" s="67" t="s">
        <v>2673</v>
      </c>
      <c r="BD403" s="63" t="s">
        <v>65</v>
      </c>
      <c r="BE403" s="63" t="s">
        <v>65</v>
      </c>
    </row>
    <row r="404" spans="2:57" x14ac:dyDescent="0.25">
      <c r="B404" s="63">
        <v>2025</v>
      </c>
      <c r="C404" s="63">
        <v>891780111</v>
      </c>
      <c r="D404" s="63" t="s">
        <v>63</v>
      </c>
      <c r="E404" s="64" t="s">
        <v>2674</v>
      </c>
      <c r="F404" s="64" t="s">
        <v>2675</v>
      </c>
      <c r="G404" s="64">
        <v>0</v>
      </c>
      <c r="H404" s="64" t="s">
        <v>71</v>
      </c>
      <c r="I404" s="63" t="s">
        <v>64</v>
      </c>
      <c r="J404" s="65" t="s">
        <v>81</v>
      </c>
      <c r="K404" s="67" t="s">
        <v>2676</v>
      </c>
      <c r="L404" s="68">
        <v>26800000</v>
      </c>
      <c r="M404" s="63" t="s">
        <v>66</v>
      </c>
      <c r="N404" s="67" t="s">
        <v>2677</v>
      </c>
      <c r="O404" s="67">
        <v>12625892</v>
      </c>
      <c r="P404" s="64">
        <v>28</v>
      </c>
      <c r="Q404" s="71">
        <v>45670</v>
      </c>
      <c r="R404" s="67">
        <v>5573604000</v>
      </c>
      <c r="S404" s="71">
        <v>45699</v>
      </c>
      <c r="T404" s="68">
        <v>26800000</v>
      </c>
      <c r="U404" s="64" t="s">
        <v>65</v>
      </c>
      <c r="V404" s="68">
        <v>12621405</v>
      </c>
      <c r="W404" s="107" t="s">
        <v>708</v>
      </c>
      <c r="X404" s="69">
        <v>45699</v>
      </c>
      <c r="Y404" s="69">
        <v>45699</v>
      </c>
      <c r="Z404" s="69" t="s">
        <v>73</v>
      </c>
      <c r="AA404" s="69">
        <v>45808</v>
      </c>
      <c r="AB404" s="92">
        <f t="shared" si="36"/>
        <v>109</v>
      </c>
      <c r="AC404" s="64">
        <v>0</v>
      </c>
      <c r="AD404" s="64">
        <v>0</v>
      </c>
      <c r="AE404" s="64">
        <v>0</v>
      </c>
      <c r="AF404" s="70" t="s">
        <v>73</v>
      </c>
      <c r="AG404" s="92">
        <f t="shared" si="37"/>
        <v>0</v>
      </c>
      <c r="AH404" s="64">
        <v>0</v>
      </c>
      <c r="AI404" s="68">
        <v>0</v>
      </c>
      <c r="AJ404" s="64" t="s">
        <v>73</v>
      </c>
      <c r="AK404" s="71" t="s">
        <v>73</v>
      </c>
      <c r="AL404" s="64">
        <v>0</v>
      </c>
      <c r="AM404" s="71" t="s">
        <v>73</v>
      </c>
      <c r="AN404" s="71" t="s">
        <v>73</v>
      </c>
      <c r="AO404" s="71" t="s">
        <v>73</v>
      </c>
      <c r="AP404" s="92">
        <f t="shared" si="38"/>
        <v>0</v>
      </c>
      <c r="AQ404" s="92">
        <f t="shared" si="39"/>
        <v>26800000</v>
      </c>
      <c r="AR404" s="64" t="s">
        <v>65</v>
      </c>
      <c r="AS404" s="68">
        <v>26800000</v>
      </c>
      <c r="AT404" s="64" t="s">
        <v>215</v>
      </c>
      <c r="AU404" s="68">
        <v>0</v>
      </c>
      <c r="AV404" s="72" t="s">
        <v>73</v>
      </c>
      <c r="AW404" s="171">
        <v>6700000</v>
      </c>
      <c r="AX404" s="74">
        <f t="shared" si="40"/>
        <v>20100000</v>
      </c>
      <c r="AY404" s="75">
        <f t="shared" si="41"/>
        <v>0.25</v>
      </c>
      <c r="AZ404" s="76">
        <v>0.25</v>
      </c>
      <c r="BA404" s="72" t="s">
        <v>73</v>
      </c>
      <c r="BB404" s="64" t="s">
        <v>1130</v>
      </c>
      <c r="BC404" s="67" t="s">
        <v>2678</v>
      </c>
      <c r="BD404" s="63" t="s">
        <v>65</v>
      </c>
      <c r="BE404" s="63" t="s">
        <v>65</v>
      </c>
    </row>
    <row r="405" spans="2:57" x14ac:dyDescent="0.25">
      <c r="B405" s="63">
        <v>2025</v>
      </c>
      <c r="C405" s="63">
        <v>891780111</v>
      </c>
      <c r="D405" s="63" t="s">
        <v>63</v>
      </c>
      <c r="E405" s="64" t="s">
        <v>2679</v>
      </c>
      <c r="F405" s="64" t="s">
        <v>2680</v>
      </c>
      <c r="G405" s="64">
        <v>0</v>
      </c>
      <c r="H405" s="64" t="s">
        <v>71</v>
      </c>
      <c r="I405" s="63" t="s">
        <v>64</v>
      </c>
      <c r="J405" s="65" t="s">
        <v>81</v>
      </c>
      <c r="K405" s="67" t="s">
        <v>2681</v>
      </c>
      <c r="L405" s="68">
        <v>11400000</v>
      </c>
      <c r="M405" s="63" t="s">
        <v>66</v>
      </c>
      <c r="N405" s="67" t="s">
        <v>2682</v>
      </c>
      <c r="O405" s="67">
        <v>1082997554</v>
      </c>
      <c r="P405" s="64">
        <v>28</v>
      </c>
      <c r="Q405" s="71">
        <v>45670</v>
      </c>
      <c r="R405" s="67">
        <v>5573604000</v>
      </c>
      <c r="S405" s="71">
        <v>45699</v>
      </c>
      <c r="T405" s="68">
        <v>11400000</v>
      </c>
      <c r="U405" s="64" t="s">
        <v>65</v>
      </c>
      <c r="V405" s="68">
        <v>1098669877</v>
      </c>
      <c r="W405" s="107" t="s">
        <v>2460</v>
      </c>
      <c r="X405" s="69">
        <v>45699</v>
      </c>
      <c r="Y405" s="69">
        <v>45699</v>
      </c>
      <c r="Z405" s="69" t="s">
        <v>73</v>
      </c>
      <c r="AA405" s="69">
        <v>45808</v>
      </c>
      <c r="AB405" s="92">
        <f t="shared" si="36"/>
        <v>109</v>
      </c>
      <c r="AC405" s="64">
        <v>0</v>
      </c>
      <c r="AD405" s="64">
        <v>0</v>
      </c>
      <c r="AE405" s="64">
        <v>0</v>
      </c>
      <c r="AF405" s="70" t="s">
        <v>73</v>
      </c>
      <c r="AG405" s="92">
        <f t="shared" si="37"/>
        <v>0</v>
      </c>
      <c r="AH405" s="64">
        <v>0</v>
      </c>
      <c r="AI405" s="68">
        <v>0</v>
      </c>
      <c r="AJ405" s="64" t="s">
        <v>73</v>
      </c>
      <c r="AK405" s="71" t="s">
        <v>73</v>
      </c>
      <c r="AL405" s="64">
        <v>0</v>
      </c>
      <c r="AM405" s="71" t="s">
        <v>73</v>
      </c>
      <c r="AN405" s="71" t="s">
        <v>73</v>
      </c>
      <c r="AO405" s="71" t="s">
        <v>73</v>
      </c>
      <c r="AP405" s="92">
        <f t="shared" si="38"/>
        <v>0</v>
      </c>
      <c r="AQ405" s="92">
        <f t="shared" si="39"/>
        <v>11400000</v>
      </c>
      <c r="AR405" s="64" t="s">
        <v>65</v>
      </c>
      <c r="AS405" s="68">
        <v>11400000</v>
      </c>
      <c r="AT405" s="64" t="s">
        <v>215</v>
      </c>
      <c r="AU405" s="68">
        <v>0</v>
      </c>
      <c r="AV405" s="72" t="s">
        <v>73</v>
      </c>
      <c r="AW405" s="171">
        <v>2850000</v>
      </c>
      <c r="AX405" s="74">
        <f t="shared" si="40"/>
        <v>8550000</v>
      </c>
      <c r="AY405" s="75">
        <f t="shared" si="41"/>
        <v>0.25</v>
      </c>
      <c r="AZ405" s="76">
        <v>0.25</v>
      </c>
      <c r="BA405" s="72" t="s">
        <v>73</v>
      </c>
      <c r="BB405" s="64" t="s">
        <v>1130</v>
      </c>
      <c r="BC405" s="67" t="s">
        <v>2683</v>
      </c>
      <c r="BD405" s="63" t="s">
        <v>65</v>
      </c>
      <c r="BE405" s="63" t="s">
        <v>65</v>
      </c>
    </row>
    <row r="406" spans="2:57" x14ac:dyDescent="0.25">
      <c r="B406" s="63">
        <v>2025</v>
      </c>
      <c r="C406" s="63">
        <v>891780111</v>
      </c>
      <c r="D406" s="63" t="s">
        <v>63</v>
      </c>
      <c r="E406" s="64" t="s">
        <v>2684</v>
      </c>
      <c r="F406" s="64" t="s">
        <v>2685</v>
      </c>
      <c r="G406" s="64">
        <v>0</v>
      </c>
      <c r="H406" s="64" t="s">
        <v>71</v>
      </c>
      <c r="I406" s="63" t="s">
        <v>64</v>
      </c>
      <c r="J406" s="65" t="s">
        <v>81</v>
      </c>
      <c r="K406" s="67" t="s">
        <v>1874</v>
      </c>
      <c r="L406" s="68">
        <v>8700000</v>
      </c>
      <c r="M406" s="63" t="s">
        <v>66</v>
      </c>
      <c r="N406" s="67" t="s">
        <v>2686</v>
      </c>
      <c r="O406" s="67">
        <v>1083046658</v>
      </c>
      <c r="P406" s="64">
        <v>27</v>
      </c>
      <c r="Q406" s="71">
        <v>45670</v>
      </c>
      <c r="R406" s="67">
        <v>2494141000</v>
      </c>
      <c r="S406" s="71">
        <v>45699</v>
      </c>
      <c r="T406" s="68">
        <v>8700000</v>
      </c>
      <c r="U406" s="64" t="s">
        <v>65</v>
      </c>
      <c r="V406" s="68">
        <v>7633817</v>
      </c>
      <c r="W406" s="107" t="s">
        <v>1876</v>
      </c>
      <c r="X406" s="69">
        <v>45699</v>
      </c>
      <c r="Y406" s="69">
        <v>45699</v>
      </c>
      <c r="Z406" s="69" t="s">
        <v>73</v>
      </c>
      <c r="AA406" s="69">
        <v>45808</v>
      </c>
      <c r="AB406" s="92">
        <f t="shared" si="36"/>
        <v>109</v>
      </c>
      <c r="AC406" s="64">
        <v>0</v>
      </c>
      <c r="AD406" s="64">
        <v>0</v>
      </c>
      <c r="AE406" s="64">
        <v>0</v>
      </c>
      <c r="AF406" s="70" t="s">
        <v>73</v>
      </c>
      <c r="AG406" s="92">
        <f t="shared" si="37"/>
        <v>0</v>
      </c>
      <c r="AH406" s="64">
        <v>0</v>
      </c>
      <c r="AI406" s="68">
        <v>0</v>
      </c>
      <c r="AJ406" s="64" t="s">
        <v>73</v>
      </c>
      <c r="AK406" s="71" t="s">
        <v>73</v>
      </c>
      <c r="AL406" s="64">
        <v>0</v>
      </c>
      <c r="AM406" s="71" t="s">
        <v>73</v>
      </c>
      <c r="AN406" s="71" t="s">
        <v>73</v>
      </c>
      <c r="AO406" s="71" t="s">
        <v>73</v>
      </c>
      <c r="AP406" s="92">
        <f t="shared" si="38"/>
        <v>0</v>
      </c>
      <c r="AQ406" s="92">
        <f t="shared" si="39"/>
        <v>8700000</v>
      </c>
      <c r="AR406" s="64" t="s">
        <v>65</v>
      </c>
      <c r="AS406" s="68">
        <v>8700000</v>
      </c>
      <c r="AT406" s="64" t="s">
        <v>215</v>
      </c>
      <c r="AU406" s="68">
        <v>0</v>
      </c>
      <c r="AV406" s="72" t="s">
        <v>73</v>
      </c>
      <c r="AW406" s="171">
        <v>1950000</v>
      </c>
      <c r="AX406" s="74">
        <f t="shared" si="40"/>
        <v>6750000</v>
      </c>
      <c r="AY406" s="75">
        <f t="shared" si="41"/>
        <v>0.22413793103448276</v>
      </c>
      <c r="AZ406" s="76">
        <v>0.22413793103448276</v>
      </c>
      <c r="BA406" s="72" t="s">
        <v>73</v>
      </c>
      <c r="BB406" s="64" t="s">
        <v>1130</v>
      </c>
      <c r="BC406" s="67" t="s">
        <v>2687</v>
      </c>
      <c r="BD406" s="63" t="s">
        <v>65</v>
      </c>
      <c r="BE406" s="63" t="s">
        <v>65</v>
      </c>
    </row>
    <row r="407" spans="2:57" x14ac:dyDescent="0.25">
      <c r="B407" s="63">
        <v>2025</v>
      </c>
      <c r="C407" s="63">
        <v>891780111</v>
      </c>
      <c r="D407" s="63" t="s">
        <v>63</v>
      </c>
      <c r="E407" s="64" t="s">
        <v>2688</v>
      </c>
      <c r="F407" s="64" t="s">
        <v>2689</v>
      </c>
      <c r="G407" s="64">
        <v>0</v>
      </c>
      <c r="H407" s="64" t="s">
        <v>71</v>
      </c>
      <c r="I407" s="63" t="s">
        <v>64</v>
      </c>
      <c r="J407" s="65" t="s">
        <v>81</v>
      </c>
      <c r="K407" s="67" t="s">
        <v>2690</v>
      </c>
      <c r="L407" s="68">
        <v>13888000</v>
      </c>
      <c r="M407" s="63" t="s">
        <v>66</v>
      </c>
      <c r="N407" s="67" t="s">
        <v>2691</v>
      </c>
      <c r="O407" s="67">
        <v>7143181</v>
      </c>
      <c r="P407" s="64">
        <v>28</v>
      </c>
      <c r="Q407" s="71">
        <v>45670</v>
      </c>
      <c r="R407" s="67">
        <v>5573604000</v>
      </c>
      <c r="S407" s="71">
        <v>45699</v>
      </c>
      <c r="T407" s="68">
        <v>13888000</v>
      </c>
      <c r="U407" s="64" t="s">
        <v>65</v>
      </c>
      <c r="V407" s="68">
        <v>57461216</v>
      </c>
      <c r="W407" s="107" t="s">
        <v>1726</v>
      </c>
      <c r="X407" s="69">
        <v>45699</v>
      </c>
      <c r="Y407" s="69">
        <v>45699</v>
      </c>
      <c r="Z407" s="69" t="s">
        <v>73</v>
      </c>
      <c r="AA407" s="69">
        <v>45808</v>
      </c>
      <c r="AB407" s="92">
        <f t="shared" si="36"/>
        <v>109</v>
      </c>
      <c r="AC407" s="64">
        <v>0</v>
      </c>
      <c r="AD407" s="64">
        <v>0</v>
      </c>
      <c r="AE407" s="64">
        <v>0</v>
      </c>
      <c r="AF407" s="70" t="s">
        <v>73</v>
      </c>
      <c r="AG407" s="92">
        <f t="shared" si="37"/>
        <v>0</v>
      </c>
      <c r="AH407" s="64">
        <v>0</v>
      </c>
      <c r="AI407" s="68">
        <v>0</v>
      </c>
      <c r="AJ407" s="64" t="s">
        <v>73</v>
      </c>
      <c r="AK407" s="71" t="s">
        <v>73</v>
      </c>
      <c r="AL407" s="64">
        <v>0</v>
      </c>
      <c r="AM407" s="71" t="s">
        <v>73</v>
      </c>
      <c r="AN407" s="71" t="s">
        <v>73</v>
      </c>
      <c r="AO407" s="71" t="s">
        <v>73</v>
      </c>
      <c r="AP407" s="92">
        <f t="shared" si="38"/>
        <v>0</v>
      </c>
      <c r="AQ407" s="92">
        <f t="shared" si="39"/>
        <v>13888000</v>
      </c>
      <c r="AR407" s="64" t="s">
        <v>65</v>
      </c>
      <c r="AS407" s="68">
        <v>13888000</v>
      </c>
      <c r="AT407" s="64" t="s">
        <v>215</v>
      </c>
      <c r="AU407" s="68">
        <v>0</v>
      </c>
      <c r="AV407" s="72" t="s">
        <v>73</v>
      </c>
      <c r="AW407" s="171">
        <v>3472000</v>
      </c>
      <c r="AX407" s="74">
        <f t="shared" si="40"/>
        <v>10416000</v>
      </c>
      <c r="AY407" s="75">
        <f t="shared" si="41"/>
        <v>0.25</v>
      </c>
      <c r="AZ407" s="76">
        <v>0.25</v>
      </c>
      <c r="BA407" s="72" t="s">
        <v>73</v>
      </c>
      <c r="BB407" s="64" t="s">
        <v>1130</v>
      </c>
      <c r="BC407" s="67" t="s">
        <v>2692</v>
      </c>
      <c r="BD407" s="63" t="s">
        <v>65</v>
      </c>
      <c r="BE407" s="63" t="s">
        <v>65</v>
      </c>
    </row>
    <row r="408" spans="2:57" x14ac:dyDescent="0.25">
      <c r="B408" s="63">
        <v>2025</v>
      </c>
      <c r="C408" s="63">
        <v>891780111</v>
      </c>
      <c r="D408" s="63" t="s">
        <v>63</v>
      </c>
      <c r="E408" s="64" t="s">
        <v>2693</v>
      </c>
      <c r="F408" s="64" t="s">
        <v>2694</v>
      </c>
      <c r="G408" s="64">
        <v>0</v>
      </c>
      <c r="H408" s="64" t="s">
        <v>71</v>
      </c>
      <c r="I408" s="63" t="s">
        <v>64</v>
      </c>
      <c r="J408" s="65" t="s">
        <v>81</v>
      </c>
      <c r="K408" s="67" t="s">
        <v>2695</v>
      </c>
      <c r="L408" s="68">
        <v>10600000</v>
      </c>
      <c r="M408" s="63" t="s">
        <v>66</v>
      </c>
      <c r="N408" s="67" t="s">
        <v>2696</v>
      </c>
      <c r="O408" s="67">
        <v>1082962412</v>
      </c>
      <c r="P408" s="64">
        <v>27</v>
      </c>
      <c r="Q408" s="71">
        <v>45670</v>
      </c>
      <c r="R408" s="67">
        <v>2494141000</v>
      </c>
      <c r="S408" s="71">
        <v>45699</v>
      </c>
      <c r="T408" s="68">
        <v>10600000</v>
      </c>
      <c r="U408" s="64" t="s">
        <v>65</v>
      </c>
      <c r="V408" s="68">
        <v>30766322</v>
      </c>
      <c r="W408" s="107" t="s">
        <v>1036</v>
      </c>
      <c r="X408" s="69">
        <v>45699</v>
      </c>
      <c r="Y408" s="69">
        <v>45699</v>
      </c>
      <c r="Z408" s="69" t="s">
        <v>73</v>
      </c>
      <c r="AA408" s="69">
        <v>45808</v>
      </c>
      <c r="AB408" s="92">
        <f t="shared" si="36"/>
        <v>109</v>
      </c>
      <c r="AC408" s="64">
        <v>0</v>
      </c>
      <c r="AD408" s="64">
        <v>0</v>
      </c>
      <c r="AE408" s="64">
        <v>0</v>
      </c>
      <c r="AF408" s="70" t="s">
        <v>73</v>
      </c>
      <c r="AG408" s="92">
        <f t="shared" si="37"/>
        <v>0</v>
      </c>
      <c r="AH408" s="64">
        <v>0</v>
      </c>
      <c r="AI408" s="68">
        <v>0</v>
      </c>
      <c r="AJ408" s="64" t="s">
        <v>73</v>
      </c>
      <c r="AK408" s="71" t="s">
        <v>73</v>
      </c>
      <c r="AL408" s="64">
        <v>0</v>
      </c>
      <c r="AM408" s="71" t="s">
        <v>73</v>
      </c>
      <c r="AN408" s="71" t="s">
        <v>73</v>
      </c>
      <c r="AO408" s="71" t="s">
        <v>73</v>
      </c>
      <c r="AP408" s="92">
        <f t="shared" si="38"/>
        <v>0</v>
      </c>
      <c r="AQ408" s="92">
        <f t="shared" si="39"/>
        <v>10600000</v>
      </c>
      <c r="AR408" s="64" t="s">
        <v>65</v>
      </c>
      <c r="AS408" s="68">
        <v>10600000</v>
      </c>
      <c r="AT408" s="64" t="s">
        <v>215</v>
      </c>
      <c r="AU408" s="68">
        <v>0</v>
      </c>
      <c r="AV408" s="72" t="s">
        <v>73</v>
      </c>
      <c r="AW408" s="171">
        <v>2650000</v>
      </c>
      <c r="AX408" s="74">
        <f t="shared" si="40"/>
        <v>7950000</v>
      </c>
      <c r="AY408" s="75">
        <f t="shared" si="41"/>
        <v>0.25</v>
      </c>
      <c r="AZ408" s="76">
        <v>0.25</v>
      </c>
      <c r="BA408" s="72" t="s">
        <v>73</v>
      </c>
      <c r="BB408" s="64" t="s">
        <v>1130</v>
      </c>
      <c r="BC408" s="67" t="s">
        <v>2697</v>
      </c>
      <c r="BD408" s="63" t="s">
        <v>65</v>
      </c>
      <c r="BE408" s="63" t="s">
        <v>65</v>
      </c>
    </row>
    <row r="409" spans="2:57" x14ac:dyDescent="0.25">
      <c r="B409" s="63">
        <v>2025</v>
      </c>
      <c r="C409" s="63">
        <v>891780111</v>
      </c>
      <c r="D409" s="63" t="s">
        <v>63</v>
      </c>
      <c r="E409" s="64" t="s">
        <v>2698</v>
      </c>
      <c r="F409" s="64" t="s">
        <v>2699</v>
      </c>
      <c r="G409" s="64">
        <v>0</v>
      </c>
      <c r="H409" s="64" t="s">
        <v>71</v>
      </c>
      <c r="I409" s="63" t="s">
        <v>64</v>
      </c>
      <c r="J409" s="65" t="s">
        <v>81</v>
      </c>
      <c r="K409" s="67" t="s">
        <v>2700</v>
      </c>
      <c r="L409" s="68">
        <v>9000000</v>
      </c>
      <c r="M409" s="63" t="s">
        <v>66</v>
      </c>
      <c r="N409" s="67" t="s">
        <v>2701</v>
      </c>
      <c r="O409" s="67">
        <v>57466963</v>
      </c>
      <c r="P409" s="64">
        <v>27</v>
      </c>
      <c r="Q409" s="71">
        <v>45670</v>
      </c>
      <c r="R409" s="67">
        <v>2494141000</v>
      </c>
      <c r="S409" s="71">
        <v>45699</v>
      </c>
      <c r="T409" s="68">
        <v>9000000</v>
      </c>
      <c r="U409" s="64" t="s">
        <v>65</v>
      </c>
      <c r="V409" s="68">
        <v>57444673</v>
      </c>
      <c r="W409" s="107" t="s">
        <v>978</v>
      </c>
      <c r="X409" s="69">
        <v>45699</v>
      </c>
      <c r="Y409" s="69">
        <v>45699</v>
      </c>
      <c r="Z409" s="69" t="s">
        <v>73</v>
      </c>
      <c r="AA409" s="69">
        <v>45808</v>
      </c>
      <c r="AB409" s="92">
        <f t="shared" si="36"/>
        <v>109</v>
      </c>
      <c r="AC409" s="64">
        <v>0</v>
      </c>
      <c r="AD409" s="64">
        <v>0</v>
      </c>
      <c r="AE409" s="64">
        <v>0</v>
      </c>
      <c r="AF409" s="70" t="s">
        <v>73</v>
      </c>
      <c r="AG409" s="92">
        <f t="shared" si="37"/>
        <v>0</v>
      </c>
      <c r="AH409" s="64">
        <v>0</v>
      </c>
      <c r="AI409" s="68">
        <v>0</v>
      </c>
      <c r="AJ409" s="64" t="s">
        <v>73</v>
      </c>
      <c r="AK409" s="71" t="s">
        <v>73</v>
      </c>
      <c r="AL409" s="64">
        <v>0</v>
      </c>
      <c r="AM409" s="71" t="s">
        <v>73</v>
      </c>
      <c r="AN409" s="71" t="s">
        <v>73</v>
      </c>
      <c r="AO409" s="71" t="s">
        <v>73</v>
      </c>
      <c r="AP409" s="92">
        <f t="shared" si="38"/>
        <v>0</v>
      </c>
      <c r="AQ409" s="92">
        <f t="shared" si="39"/>
        <v>9000000</v>
      </c>
      <c r="AR409" s="64" t="s">
        <v>65</v>
      </c>
      <c r="AS409" s="68">
        <v>9000000</v>
      </c>
      <c r="AT409" s="64" t="s">
        <v>215</v>
      </c>
      <c r="AU409" s="68">
        <v>0</v>
      </c>
      <c r="AV409" s="72" t="s">
        <v>73</v>
      </c>
      <c r="AW409" s="171">
        <v>2250000</v>
      </c>
      <c r="AX409" s="74">
        <f t="shared" si="40"/>
        <v>6750000</v>
      </c>
      <c r="AY409" s="75">
        <f t="shared" si="41"/>
        <v>0.25</v>
      </c>
      <c r="AZ409" s="76">
        <v>0.25</v>
      </c>
      <c r="BA409" s="72" t="s">
        <v>73</v>
      </c>
      <c r="BB409" s="64" t="s">
        <v>1130</v>
      </c>
      <c r="BC409" s="67" t="s">
        <v>2702</v>
      </c>
      <c r="BD409" s="63" t="s">
        <v>65</v>
      </c>
      <c r="BE409" s="63" t="s">
        <v>65</v>
      </c>
    </row>
    <row r="410" spans="2:57" x14ac:dyDescent="0.25">
      <c r="B410" s="63">
        <v>2025</v>
      </c>
      <c r="C410" s="63">
        <v>891780111</v>
      </c>
      <c r="D410" s="63" t="s">
        <v>63</v>
      </c>
      <c r="E410" s="64" t="s">
        <v>2703</v>
      </c>
      <c r="F410" s="64" t="s">
        <v>2704</v>
      </c>
      <c r="G410" s="64">
        <v>0</v>
      </c>
      <c r="H410" s="64" t="s">
        <v>71</v>
      </c>
      <c r="I410" s="63" t="s">
        <v>64</v>
      </c>
      <c r="J410" s="65" t="s">
        <v>81</v>
      </c>
      <c r="K410" s="67" t="s">
        <v>2700</v>
      </c>
      <c r="L410" s="68">
        <v>9000000</v>
      </c>
      <c r="M410" s="63" t="s">
        <v>66</v>
      </c>
      <c r="N410" s="67" t="s">
        <v>2705</v>
      </c>
      <c r="O410" s="67">
        <v>39055352</v>
      </c>
      <c r="P410" s="64">
        <v>27</v>
      </c>
      <c r="Q410" s="71">
        <v>45670</v>
      </c>
      <c r="R410" s="67">
        <v>2494141000</v>
      </c>
      <c r="S410" s="71">
        <v>45699</v>
      </c>
      <c r="T410" s="68">
        <v>9000000</v>
      </c>
      <c r="U410" s="64" t="s">
        <v>65</v>
      </c>
      <c r="V410" s="68">
        <v>57444673</v>
      </c>
      <c r="W410" s="107" t="s">
        <v>978</v>
      </c>
      <c r="X410" s="69">
        <v>45699</v>
      </c>
      <c r="Y410" s="69">
        <v>45699</v>
      </c>
      <c r="Z410" s="69" t="s">
        <v>73</v>
      </c>
      <c r="AA410" s="69">
        <v>45808</v>
      </c>
      <c r="AB410" s="92">
        <f t="shared" si="36"/>
        <v>109</v>
      </c>
      <c r="AC410" s="64">
        <v>0</v>
      </c>
      <c r="AD410" s="64">
        <v>0</v>
      </c>
      <c r="AE410" s="64">
        <v>0</v>
      </c>
      <c r="AF410" s="70" t="s">
        <v>73</v>
      </c>
      <c r="AG410" s="92">
        <f t="shared" si="37"/>
        <v>0</v>
      </c>
      <c r="AH410" s="64">
        <v>0</v>
      </c>
      <c r="AI410" s="68">
        <v>0</v>
      </c>
      <c r="AJ410" s="64" t="s">
        <v>73</v>
      </c>
      <c r="AK410" s="71" t="s">
        <v>73</v>
      </c>
      <c r="AL410" s="64">
        <v>0</v>
      </c>
      <c r="AM410" s="71" t="s">
        <v>73</v>
      </c>
      <c r="AN410" s="71" t="s">
        <v>73</v>
      </c>
      <c r="AO410" s="71" t="s">
        <v>73</v>
      </c>
      <c r="AP410" s="92">
        <f t="shared" si="38"/>
        <v>0</v>
      </c>
      <c r="AQ410" s="92">
        <f t="shared" si="39"/>
        <v>9000000</v>
      </c>
      <c r="AR410" s="64" t="s">
        <v>65</v>
      </c>
      <c r="AS410" s="68">
        <v>9000000</v>
      </c>
      <c r="AT410" s="64" t="s">
        <v>215</v>
      </c>
      <c r="AU410" s="68">
        <v>0</v>
      </c>
      <c r="AV410" s="72" t="s">
        <v>73</v>
      </c>
      <c r="AW410" s="171">
        <v>2250000</v>
      </c>
      <c r="AX410" s="74">
        <f t="shared" si="40"/>
        <v>6750000</v>
      </c>
      <c r="AY410" s="75">
        <f t="shared" si="41"/>
        <v>0.25</v>
      </c>
      <c r="AZ410" s="76">
        <v>0.25</v>
      </c>
      <c r="BA410" s="72" t="s">
        <v>73</v>
      </c>
      <c r="BB410" s="64" t="s">
        <v>1130</v>
      </c>
      <c r="BC410" s="67" t="s">
        <v>2702</v>
      </c>
      <c r="BD410" s="63" t="s">
        <v>65</v>
      </c>
      <c r="BE410" s="63" t="s">
        <v>65</v>
      </c>
    </row>
    <row r="411" spans="2:57" x14ac:dyDescent="0.25">
      <c r="B411" s="63">
        <v>2025</v>
      </c>
      <c r="C411" s="63">
        <v>891780111</v>
      </c>
      <c r="D411" s="63" t="s">
        <v>63</v>
      </c>
      <c r="E411" s="64" t="s">
        <v>2706</v>
      </c>
      <c r="F411" s="64" t="s">
        <v>2707</v>
      </c>
      <c r="G411" s="64">
        <v>0</v>
      </c>
      <c r="H411" s="64" t="s">
        <v>71</v>
      </c>
      <c r="I411" s="63" t="s">
        <v>64</v>
      </c>
      <c r="J411" s="65" t="s">
        <v>81</v>
      </c>
      <c r="K411" s="67" t="s">
        <v>2708</v>
      </c>
      <c r="L411" s="68">
        <v>2800000</v>
      </c>
      <c r="M411" s="63" t="s">
        <v>66</v>
      </c>
      <c r="N411" s="67" t="s">
        <v>2709</v>
      </c>
      <c r="O411" s="67">
        <v>1082842092</v>
      </c>
      <c r="P411" s="64">
        <v>234</v>
      </c>
      <c r="Q411" s="69">
        <v>45692</v>
      </c>
      <c r="R411" s="67">
        <v>52900000</v>
      </c>
      <c r="S411" s="71">
        <v>45699</v>
      </c>
      <c r="T411" s="68">
        <v>2800000</v>
      </c>
      <c r="U411" s="64" t="s">
        <v>65</v>
      </c>
      <c r="V411" s="68">
        <v>1082868728</v>
      </c>
      <c r="W411" s="107" t="s">
        <v>1804</v>
      </c>
      <c r="X411" s="69">
        <v>45699</v>
      </c>
      <c r="Y411" s="69">
        <v>45699</v>
      </c>
      <c r="Z411" s="69" t="s">
        <v>73</v>
      </c>
      <c r="AA411" s="69">
        <v>45716</v>
      </c>
      <c r="AB411" s="92">
        <f t="shared" si="36"/>
        <v>17</v>
      </c>
      <c r="AC411" s="64">
        <v>0</v>
      </c>
      <c r="AD411" s="64">
        <v>0</v>
      </c>
      <c r="AE411" s="64">
        <v>0</v>
      </c>
      <c r="AF411" s="70" t="s">
        <v>73</v>
      </c>
      <c r="AG411" s="92">
        <f t="shared" si="37"/>
        <v>0</v>
      </c>
      <c r="AH411" s="64">
        <v>0</v>
      </c>
      <c r="AI411" s="68">
        <v>0</v>
      </c>
      <c r="AJ411" s="64" t="s">
        <v>73</v>
      </c>
      <c r="AK411" s="71" t="s">
        <v>73</v>
      </c>
      <c r="AL411" s="64">
        <v>0</v>
      </c>
      <c r="AM411" s="71" t="s">
        <v>73</v>
      </c>
      <c r="AN411" s="71" t="s">
        <v>73</v>
      </c>
      <c r="AO411" s="71" t="s">
        <v>73</v>
      </c>
      <c r="AP411" s="92">
        <f t="shared" si="38"/>
        <v>0</v>
      </c>
      <c r="AQ411" s="92">
        <f t="shared" si="39"/>
        <v>2800000</v>
      </c>
      <c r="AR411" s="64" t="s">
        <v>65</v>
      </c>
      <c r="AS411" s="68">
        <v>2800000</v>
      </c>
      <c r="AT411" s="64" t="s">
        <v>215</v>
      </c>
      <c r="AU411" s="68">
        <v>0</v>
      </c>
      <c r="AV411" s="72" t="s">
        <v>73</v>
      </c>
      <c r="AW411" s="171">
        <v>2800000</v>
      </c>
      <c r="AX411" s="74">
        <f t="shared" si="40"/>
        <v>0</v>
      </c>
      <c r="AY411" s="75">
        <f t="shared" si="41"/>
        <v>1</v>
      </c>
      <c r="AZ411" s="76">
        <v>1</v>
      </c>
      <c r="BA411" s="72" t="s">
        <v>73</v>
      </c>
      <c r="BB411" s="64" t="s">
        <v>1130</v>
      </c>
      <c r="BC411" s="67" t="s">
        <v>2710</v>
      </c>
      <c r="BD411" s="63" t="s">
        <v>65</v>
      </c>
      <c r="BE411" s="63" t="s">
        <v>65</v>
      </c>
    </row>
    <row r="412" spans="2:57" x14ac:dyDescent="0.25">
      <c r="B412" s="63">
        <v>2025</v>
      </c>
      <c r="C412" s="63">
        <v>891780111</v>
      </c>
      <c r="D412" s="63" t="s">
        <v>63</v>
      </c>
      <c r="E412" s="64" t="s">
        <v>2711</v>
      </c>
      <c r="F412" s="64" t="s">
        <v>2712</v>
      </c>
      <c r="G412" s="64">
        <v>0</v>
      </c>
      <c r="H412" s="64" t="s">
        <v>71</v>
      </c>
      <c r="I412" s="63" t="s">
        <v>64</v>
      </c>
      <c r="J412" s="65" t="s">
        <v>81</v>
      </c>
      <c r="K412" s="67" t="s">
        <v>2713</v>
      </c>
      <c r="L412" s="68">
        <v>6000000</v>
      </c>
      <c r="M412" s="63" t="s">
        <v>66</v>
      </c>
      <c r="N412" s="67" t="s">
        <v>1841</v>
      </c>
      <c r="O412" s="67">
        <v>1082957435</v>
      </c>
      <c r="P412" s="64">
        <v>234</v>
      </c>
      <c r="Q412" s="69">
        <v>45692</v>
      </c>
      <c r="R412" s="67">
        <v>52900000</v>
      </c>
      <c r="S412" s="71">
        <v>45699</v>
      </c>
      <c r="T412" s="68">
        <v>6000000</v>
      </c>
      <c r="U412" s="64" t="s">
        <v>65</v>
      </c>
      <c r="V412" s="68">
        <v>1082868728</v>
      </c>
      <c r="W412" s="107" t="s">
        <v>1804</v>
      </c>
      <c r="X412" s="69">
        <v>45699</v>
      </c>
      <c r="Y412" s="69">
        <v>45699</v>
      </c>
      <c r="Z412" s="69" t="s">
        <v>73</v>
      </c>
      <c r="AA412" s="69">
        <v>45716</v>
      </c>
      <c r="AB412" s="92">
        <f t="shared" si="36"/>
        <v>17</v>
      </c>
      <c r="AC412" s="64">
        <v>0</v>
      </c>
      <c r="AD412" s="64">
        <v>0</v>
      </c>
      <c r="AE412" s="64">
        <v>0</v>
      </c>
      <c r="AF412" s="70" t="s">
        <v>73</v>
      </c>
      <c r="AG412" s="92">
        <f t="shared" si="37"/>
        <v>0</v>
      </c>
      <c r="AH412" s="64">
        <v>0</v>
      </c>
      <c r="AI412" s="68">
        <v>0</v>
      </c>
      <c r="AJ412" s="64" t="s">
        <v>73</v>
      </c>
      <c r="AK412" s="71" t="s">
        <v>73</v>
      </c>
      <c r="AL412" s="64">
        <v>0</v>
      </c>
      <c r="AM412" s="71" t="s">
        <v>73</v>
      </c>
      <c r="AN412" s="71" t="s">
        <v>73</v>
      </c>
      <c r="AO412" s="71" t="s">
        <v>73</v>
      </c>
      <c r="AP412" s="92">
        <f t="shared" si="38"/>
        <v>0</v>
      </c>
      <c r="AQ412" s="92">
        <f t="shared" si="39"/>
        <v>6000000</v>
      </c>
      <c r="AR412" s="64" t="s">
        <v>65</v>
      </c>
      <c r="AS412" s="68">
        <v>6000000</v>
      </c>
      <c r="AT412" s="64" t="s">
        <v>215</v>
      </c>
      <c r="AU412" s="68">
        <v>0</v>
      </c>
      <c r="AV412" s="72" t="s">
        <v>73</v>
      </c>
      <c r="AW412" s="171">
        <v>6000000</v>
      </c>
      <c r="AX412" s="74">
        <f t="shared" si="40"/>
        <v>0</v>
      </c>
      <c r="AY412" s="75">
        <f t="shared" si="41"/>
        <v>1</v>
      </c>
      <c r="AZ412" s="76">
        <v>1</v>
      </c>
      <c r="BA412" s="72" t="s">
        <v>73</v>
      </c>
      <c r="BB412" s="64" t="s">
        <v>1130</v>
      </c>
      <c r="BC412" s="67" t="s">
        <v>2714</v>
      </c>
      <c r="BD412" s="63" t="s">
        <v>65</v>
      </c>
      <c r="BE412" s="63" t="s">
        <v>65</v>
      </c>
    </row>
    <row r="413" spans="2:57" x14ac:dyDescent="0.25">
      <c r="B413" s="63">
        <v>2025</v>
      </c>
      <c r="C413" s="63">
        <v>891780111</v>
      </c>
      <c r="D413" s="63" t="s">
        <v>63</v>
      </c>
      <c r="E413" s="64" t="s">
        <v>2715</v>
      </c>
      <c r="F413" s="64" t="s">
        <v>2716</v>
      </c>
      <c r="G413" s="64">
        <v>0</v>
      </c>
      <c r="H413" s="64" t="s">
        <v>71</v>
      </c>
      <c r="I413" s="63" t="s">
        <v>2717</v>
      </c>
      <c r="J413" s="65" t="s">
        <v>81</v>
      </c>
      <c r="K413" s="67" t="s">
        <v>2718</v>
      </c>
      <c r="L413" s="68">
        <v>11040000</v>
      </c>
      <c r="M413" s="63" t="s">
        <v>66</v>
      </c>
      <c r="N413" s="67" t="s">
        <v>2719</v>
      </c>
      <c r="O413" s="67">
        <v>1085038618</v>
      </c>
      <c r="P413" s="64">
        <v>323</v>
      </c>
      <c r="Q413" s="69">
        <v>45699</v>
      </c>
      <c r="R413" s="67">
        <v>22080000</v>
      </c>
      <c r="S413" s="71">
        <v>45699</v>
      </c>
      <c r="T413" s="68">
        <v>11040000</v>
      </c>
      <c r="U413" s="64" t="s">
        <v>65</v>
      </c>
      <c r="V413" s="68">
        <v>57461216</v>
      </c>
      <c r="W413" s="107" t="s">
        <v>1726</v>
      </c>
      <c r="X413" s="69">
        <v>45699</v>
      </c>
      <c r="Y413" s="69">
        <v>45699</v>
      </c>
      <c r="Z413" s="69" t="s">
        <v>73</v>
      </c>
      <c r="AA413" s="69">
        <v>45808</v>
      </c>
      <c r="AB413" s="92">
        <f t="shared" si="36"/>
        <v>109</v>
      </c>
      <c r="AC413" s="64">
        <v>0</v>
      </c>
      <c r="AD413" s="64">
        <v>0</v>
      </c>
      <c r="AE413" s="64">
        <v>0</v>
      </c>
      <c r="AF413" s="70" t="s">
        <v>73</v>
      </c>
      <c r="AG413" s="92">
        <f t="shared" si="37"/>
        <v>0</v>
      </c>
      <c r="AH413" s="64">
        <v>0</v>
      </c>
      <c r="AI413" s="68">
        <v>0</v>
      </c>
      <c r="AJ413" s="64" t="s">
        <v>73</v>
      </c>
      <c r="AK413" s="71" t="s">
        <v>73</v>
      </c>
      <c r="AL413" s="64">
        <v>0</v>
      </c>
      <c r="AM413" s="71" t="s">
        <v>73</v>
      </c>
      <c r="AN413" s="71" t="s">
        <v>73</v>
      </c>
      <c r="AO413" s="71" t="s">
        <v>73</v>
      </c>
      <c r="AP413" s="92">
        <f t="shared" si="38"/>
        <v>0</v>
      </c>
      <c r="AQ413" s="92">
        <f t="shared" si="39"/>
        <v>11040000</v>
      </c>
      <c r="AR413" s="64" t="s">
        <v>65</v>
      </c>
      <c r="AS413" s="68">
        <v>11040000</v>
      </c>
      <c r="AT413" s="64" t="s">
        <v>215</v>
      </c>
      <c r="AU413" s="68">
        <v>0</v>
      </c>
      <c r="AV413" s="72" t="s">
        <v>73</v>
      </c>
      <c r="AW413" s="171">
        <v>2760000</v>
      </c>
      <c r="AX413" s="74">
        <f t="shared" si="40"/>
        <v>8280000</v>
      </c>
      <c r="AY413" s="75">
        <f t="shared" si="41"/>
        <v>0.25</v>
      </c>
      <c r="AZ413" s="76">
        <v>0.25</v>
      </c>
      <c r="BA413" s="72" t="s">
        <v>73</v>
      </c>
      <c r="BB413" s="64" t="s">
        <v>1130</v>
      </c>
      <c r="BC413" s="67" t="s">
        <v>2720</v>
      </c>
      <c r="BD413" s="63" t="s">
        <v>65</v>
      </c>
      <c r="BE413" s="63" t="s">
        <v>65</v>
      </c>
    </row>
    <row r="414" spans="2:57" x14ac:dyDescent="0.25">
      <c r="B414" s="63">
        <v>2025</v>
      </c>
      <c r="C414" s="63">
        <v>891780111</v>
      </c>
      <c r="D414" s="63" t="s">
        <v>63</v>
      </c>
      <c r="E414" s="64" t="s">
        <v>2721</v>
      </c>
      <c r="F414" s="64" t="s">
        <v>2722</v>
      </c>
      <c r="G414" s="64">
        <v>0</v>
      </c>
      <c r="H414" s="64" t="s">
        <v>71</v>
      </c>
      <c r="I414" s="63" t="s">
        <v>64</v>
      </c>
      <c r="J414" s="65" t="s">
        <v>81</v>
      </c>
      <c r="K414" s="67" t="s">
        <v>2723</v>
      </c>
      <c r="L414" s="68">
        <v>9000000</v>
      </c>
      <c r="M414" s="63" t="s">
        <v>66</v>
      </c>
      <c r="N414" s="67" t="s">
        <v>2724</v>
      </c>
      <c r="O414" s="67">
        <v>1004364827</v>
      </c>
      <c r="P414" s="64">
        <v>27</v>
      </c>
      <c r="Q414" s="71">
        <v>45670</v>
      </c>
      <c r="R414" s="67">
        <v>2494141000</v>
      </c>
      <c r="S414" s="71">
        <v>45700</v>
      </c>
      <c r="T414" s="68">
        <v>9000000</v>
      </c>
      <c r="U414" s="64" t="s">
        <v>65</v>
      </c>
      <c r="V414" s="68">
        <v>85450705</v>
      </c>
      <c r="W414" s="107" t="s">
        <v>2124</v>
      </c>
      <c r="X414" s="69">
        <v>45700</v>
      </c>
      <c r="Y414" s="69">
        <v>45700</v>
      </c>
      <c r="Z414" s="69" t="s">
        <v>73</v>
      </c>
      <c r="AA414" s="69">
        <v>45808</v>
      </c>
      <c r="AB414" s="92">
        <f t="shared" si="36"/>
        <v>108</v>
      </c>
      <c r="AC414" s="64">
        <v>0</v>
      </c>
      <c r="AD414" s="64">
        <v>0</v>
      </c>
      <c r="AE414" s="64">
        <v>0</v>
      </c>
      <c r="AF414" s="70" t="s">
        <v>73</v>
      </c>
      <c r="AG414" s="92">
        <f t="shared" si="37"/>
        <v>0</v>
      </c>
      <c r="AH414" s="64">
        <v>0</v>
      </c>
      <c r="AI414" s="68">
        <v>0</v>
      </c>
      <c r="AJ414" s="64" t="s">
        <v>73</v>
      </c>
      <c r="AK414" s="71" t="s">
        <v>73</v>
      </c>
      <c r="AL414" s="64">
        <v>0</v>
      </c>
      <c r="AM414" s="71" t="s">
        <v>73</v>
      </c>
      <c r="AN414" s="71" t="s">
        <v>73</v>
      </c>
      <c r="AO414" s="71" t="s">
        <v>73</v>
      </c>
      <c r="AP414" s="92">
        <f t="shared" si="38"/>
        <v>0</v>
      </c>
      <c r="AQ414" s="92">
        <f t="shared" si="39"/>
        <v>9000000</v>
      </c>
      <c r="AR414" s="64" t="s">
        <v>65</v>
      </c>
      <c r="AS414" s="68">
        <v>9000000</v>
      </c>
      <c r="AT414" s="64" t="s">
        <v>215</v>
      </c>
      <c r="AU414" s="68">
        <v>0</v>
      </c>
      <c r="AV414" s="72" t="s">
        <v>73</v>
      </c>
      <c r="AW414" s="171">
        <v>2250000</v>
      </c>
      <c r="AX414" s="74">
        <f t="shared" si="40"/>
        <v>6750000</v>
      </c>
      <c r="AY414" s="75">
        <f t="shared" si="41"/>
        <v>0.25</v>
      </c>
      <c r="AZ414" s="76">
        <v>0.25</v>
      </c>
      <c r="BA414" s="72" t="s">
        <v>73</v>
      </c>
      <c r="BB414" s="64" t="s">
        <v>1130</v>
      </c>
      <c r="BC414" s="67" t="s">
        <v>2725</v>
      </c>
      <c r="BD414" s="63" t="s">
        <v>65</v>
      </c>
      <c r="BE414" s="63" t="s">
        <v>65</v>
      </c>
    </row>
    <row r="415" spans="2:57" x14ac:dyDescent="0.25">
      <c r="B415" s="63">
        <v>2025</v>
      </c>
      <c r="C415" s="63">
        <v>891780111</v>
      </c>
      <c r="D415" s="63" t="s">
        <v>63</v>
      </c>
      <c r="E415" s="64" t="s">
        <v>2726</v>
      </c>
      <c r="F415" s="64" t="s">
        <v>2727</v>
      </c>
      <c r="G415" s="64">
        <v>0</v>
      </c>
      <c r="H415" s="64" t="s">
        <v>71</v>
      </c>
      <c r="I415" s="63" t="s">
        <v>64</v>
      </c>
      <c r="J415" s="65" t="s">
        <v>81</v>
      </c>
      <c r="K415" s="67" t="s">
        <v>2641</v>
      </c>
      <c r="L415" s="68">
        <v>9000000</v>
      </c>
      <c r="M415" s="63" t="s">
        <v>66</v>
      </c>
      <c r="N415" s="67" t="s">
        <v>2728</v>
      </c>
      <c r="O415" s="67">
        <v>1221971298</v>
      </c>
      <c r="P415" s="64">
        <v>27</v>
      </c>
      <c r="Q415" s="71">
        <v>45670</v>
      </c>
      <c r="R415" s="67">
        <v>2494141000</v>
      </c>
      <c r="S415" s="71">
        <v>45700</v>
      </c>
      <c r="T415" s="68">
        <v>9000000</v>
      </c>
      <c r="U415" s="64" t="s">
        <v>65</v>
      </c>
      <c r="V415" s="68">
        <v>85467461</v>
      </c>
      <c r="W415" s="107" t="s">
        <v>915</v>
      </c>
      <c r="X415" s="69">
        <v>45700</v>
      </c>
      <c r="Y415" s="69">
        <v>45700</v>
      </c>
      <c r="Z415" s="69" t="s">
        <v>73</v>
      </c>
      <c r="AA415" s="69">
        <v>45808</v>
      </c>
      <c r="AB415" s="92">
        <f t="shared" si="36"/>
        <v>108</v>
      </c>
      <c r="AC415" s="64">
        <v>0</v>
      </c>
      <c r="AD415" s="64">
        <v>0</v>
      </c>
      <c r="AE415" s="64">
        <v>0</v>
      </c>
      <c r="AF415" s="70" t="s">
        <v>73</v>
      </c>
      <c r="AG415" s="92">
        <f t="shared" si="37"/>
        <v>0</v>
      </c>
      <c r="AH415" s="64">
        <v>1</v>
      </c>
      <c r="AI415" s="68">
        <v>6750000</v>
      </c>
      <c r="AJ415" s="69">
        <v>45716</v>
      </c>
      <c r="AK415" s="71">
        <v>45716</v>
      </c>
      <c r="AL415" s="64">
        <v>0</v>
      </c>
      <c r="AM415" s="71" t="s">
        <v>73</v>
      </c>
      <c r="AN415" s="71" t="s">
        <v>73</v>
      </c>
      <c r="AO415" s="71" t="s">
        <v>73</v>
      </c>
      <c r="AP415" s="92">
        <f t="shared" si="38"/>
        <v>0</v>
      </c>
      <c r="AQ415" s="92">
        <f t="shared" si="39"/>
        <v>2250000</v>
      </c>
      <c r="AR415" s="64" t="s">
        <v>65</v>
      </c>
      <c r="AS415" s="68">
        <v>2250000</v>
      </c>
      <c r="AT415" s="64" t="s">
        <v>215</v>
      </c>
      <c r="AU415" s="68">
        <v>0</v>
      </c>
      <c r="AV415" s="72" t="s">
        <v>73</v>
      </c>
      <c r="AW415" s="171">
        <v>2250000</v>
      </c>
      <c r="AX415" s="74">
        <f t="shared" si="40"/>
        <v>0</v>
      </c>
      <c r="AY415" s="75">
        <f t="shared" si="41"/>
        <v>1</v>
      </c>
      <c r="AZ415" s="76">
        <v>1</v>
      </c>
      <c r="BA415" s="72" t="s">
        <v>73</v>
      </c>
      <c r="BB415" s="64" t="s">
        <v>1130</v>
      </c>
      <c r="BC415" s="67" t="s">
        <v>2729</v>
      </c>
      <c r="BD415" s="63" t="s">
        <v>65</v>
      </c>
      <c r="BE415" s="63" t="s">
        <v>65</v>
      </c>
    </row>
    <row r="416" spans="2:57" x14ac:dyDescent="0.25">
      <c r="B416" s="63">
        <v>2025</v>
      </c>
      <c r="C416" s="63">
        <v>891780111</v>
      </c>
      <c r="D416" s="63" t="s">
        <v>63</v>
      </c>
      <c r="E416" s="64" t="s">
        <v>2730</v>
      </c>
      <c r="F416" s="64" t="s">
        <v>2731</v>
      </c>
      <c r="G416" s="64">
        <v>0</v>
      </c>
      <c r="H416" s="64" t="s">
        <v>71</v>
      </c>
      <c r="I416" s="63" t="s">
        <v>167</v>
      </c>
      <c r="J416" s="65" t="s">
        <v>81</v>
      </c>
      <c r="K416" s="67" t="s">
        <v>2732</v>
      </c>
      <c r="L416" s="68">
        <v>9400000</v>
      </c>
      <c r="M416" s="63" t="s">
        <v>66</v>
      </c>
      <c r="N416" s="67" t="s">
        <v>2733</v>
      </c>
      <c r="O416" s="67">
        <v>85155135</v>
      </c>
      <c r="P416" s="64">
        <v>307</v>
      </c>
      <c r="Q416" s="71">
        <v>45698</v>
      </c>
      <c r="R416" s="67">
        <v>65800000</v>
      </c>
      <c r="S416" s="71">
        <v>45700</v>
      </c>
      <c r="T416" s="68">
        <v>9400000</v>
      </c>
      <c r="U416" s="64" t="s">
        <v>65</v>
      </c>
      <c r="V416" s="68">
        <v>36726018</v>
      </c>
      <c r="W416" s="107" t="s">
        <v>2657</v>
      </c>
      <c r="X416" s="69">
        <v>45700</v>
      </c>
      <c r="Y416" s="69">
        <v>45700</v>
      </c>
      <c r="Z416" s="69" t="s">
        <v>73</v>
      </c>
      <c r="AA416" s="69">
        <v>45808</v>
      </c>
      <c r="AB416" s="92">
        <f t="shared" si="36"/>
        <v>108</v>
      </c>
      <c r="AC416" s="64">
        <v>0</v>
      </c>
      <c r="AD416" s="64">
        <v>0</v>
      </c>
      <c r="AE416" s="64">
        <v>0</v>
      </c>
      <c r="AF416" s="70" t="s">
        <v>73</v>
      </c>
      <c r="AG416" s="92">
        <f t="shared" si="37"/>
        <v>0</v>
      </c>
      <c r="AH416" s="64">
        <v>0</v>
      </c>
      <c r="AI416" s="68">
        <v>0</v>
      </c>
      <c r="AJ416" s="64" t="s">
        <v>73</v>
      </c>
      <c r="AK416" s="71" t="s">
        <v>73</v>
      </c>
      <c r="AL416" s="64">
        <v>0</v>
      </c>
      <c r="AM416" s="71" t="s">
        <v>73</v>
      </c>
      <c r="AN416" s="71" t="s">
        <v>73</v>
      </c>
      <c r="AO416" s="71" t="s">
        <v>73</v>
      </c>
      <c r="AP416" s="92">
        <f t="shared" si="38"/>
        <v>0</v>
      </c>
      <c r="AQ416" s="92">
        <f t="shared" si="39"/>
        <v>9400000</v>
      </c>
      <c r="AR416" s="64" t="s">
        <v>65</v>
      </c>
      <c r="AS416" s="68">
        <v>9400000</v>
      </c>
      <c r="AT416" s="64" t="s">
        <v>215</v>
      </c>
      <c r="AU416" s="68">
        <v>0</v>
      </c>
      <c r="AV416" s="72" t="s">
        <v>73</v>
      </c>
      <c r="AW416" s="171">
        <v>2350000</v>
      </c>
      <c r="AX416" s="74">
        <f t="shared" si="40"/>
        <v>7050000</v>
      </c>
      <c r="AY416" s="75">
        <f t="shared" si="41"/>
        <v>0.25</v>
      </c>
      <c r="AZ416" s="76">
        <v>0.25</v>
      </c>
      <c r="BA416" s="72" t="s">
        <v>73</v>
      </c>
      <c r="BB416" s="64" t="s">
        <v>1130</v>
      </c>
      <c r="BC416" s="67" t="s">
        <v>2734</v>
      </c>
      <c r="BD416" s="63" t="s">
        <v>65</v>
      </c>
      <c r="BE416" s="63" t="s">
        <v>65</v>
      </c>
    </row>
    <row r="417" spans="2:57" x14ac:dyDescent="0.25">
      <c r="B417" s="63">
        <v>2025</v>
      </c>
      <c r="C417" s="63">
        <v>891780111</v>
      </c>
      <c r="D417" s="63" t="s">
        <v>63</v>
      </c>
      <c r="E417" s="64" t="s">
        <v>2735</v>
      </c>
      <c r="F417" s="64" t="s">
        <v>2736</v>
      </c>
      <c r="G417" s="64">
        <v>0</v>
      </c>
      <c r="H417" s="64" t="s">
        <v>71</v>
      </c>
      <c r="I417" s="63" t="s">
        <v>167</v>
      </c>
      <c r="J417" s="65" t="s">
        <v>81</v>
      </c>
      <c r="K417" s="67" t="s">
        <v>2732</v>
      </c>
      <c r="L417" s="68">
        <v>9400000</v>
      </c>
      <c r="M417" s="63" t="s">
        <v>66</v>
      </c>
      <c r="N417" s="67" t="s">
        <v>2737</v>
      </c>
      <c r="O417" s="67">
        <v>1082926063</v>
      </c>
      <c r="P417" s="64">
        <v>307</v>
      </c>
      <c r="Q417" s="71">
        <v>45698</v>
      </c>
      <c r="R417" s="67">
        <v>65800000</v>
      </c>
      <c r="S417" s="71">
        <v>45700</v>
      </c>
      <c r="T417" s="68">
        <v>9400000</v>
      </c>
      <c r="U417" s="64" t="s">
        <v>65</v>
      </c>
      <c r="V417" s="68">
        <v>36726018</v>
      </c>
      <c r="W417" s="107" t="s">
        <v>2657</v>
      </c>
      <c r="X417" s="69">
        <v>45700</v>
      </c>
      <c r="Y417" s="69">
        <v>45700</v>
      </c>
      <c r="Z417" s="69" t="s">
        <v>73</v>
      </c>
      <c r="AA417" s="69">
        <v>45808</v>
      </c>
      <c r="AB417" s="92">
        <f t="shared" si="36"/>
        <v>108</v>
      </c>
      <c r="AC417" s="64">
        <v>0</v>
      </c>
      <c r="AD417" s="64">
        <v>0</v>
      </c>
      <c r="AE417" s="64">
        <v>0</v>
      </c>
      <c r="AF417" s="70" t="s">
        <v>73</v>
      </c>
      <c r="AG417" s="92">
        <f t="shared" si="37"/>
        <v>0</v>
      </c>
      <c r="AH417" s="64">
        <v>0</v>
      </c>
      <c r="AI417" s="68">
        <v>0</v>
      </c>
      <c r="AJ417" s="64" t="s">
        <v>73</v>
      </c>
      <c r="AK417" s="71" t="s">
        <v>73</v>
      </c>
      <c r="AL417" s="64">
        <v>0</v>
      </c>
      <c r="AM417" s="71" t="s">
        <v>73</v>
      </c>
      <c r="AN417" s="71" t="s">
        <v>73</v>
      </c>
      <c r="AO417" s="71" t="s">
        <v>73</v>
      </c>
      <c r="AP417" s="92">
        <f t="shared" si="38"/>
        <v>0</v>
      </c>
      <c r="AQ417" s="92">
        <f t="shared" si="39"/>
        <v>9400000</v>
      </c>
      <c r="AR417" s="64" t="s">
        <v>65</v>
      </c>
      <c r="AS417" s="68">
        <v>9400000</v>
      </c>
      <c r="AT417" s="64" t="s">
        <v>215</v>
      </c>
      <c r="AU417" s="68">
        <v>0</v>
      </c>
      <c r="AV417" s="72" t="s">
        <v>73</v>
      </c>
      <c r="AW417" s="171">
        <v>2350000</v>
      </c>
      <c r="AX417" s="74">
        <f t="shared" si="40"/>
        <v>7050000</v>
      </c>
      <c r="AY417" s="75">
        <f t="shared" si="41"/>
        <v>0.25</v>
      </c>
      <c r="AZ417" s="76">
        <v>0.25</v>
      </c>
      <c r="BA417" s="72" t="s">
        <v>73</v>
      </c>
      <c r="BB417" s="64" t="s">
        <v>1130</v>
      </c>
      <c r="BC417" s="67" t="s">
        <v>2738</v>
      </c>
      <c r="BD417" s="63" t="s">
        <v>65</v>
      </c>
      <c r="BE417" s="63" t="s">
        <v>65</v>
      </c>
    </row>
    <row r="418" spans="2:57" x14ac:dyDescent="0.25">
      <c r="B418" s="63">
        <v>2025</v>
      </c>
      <c r="C418" s="63">
        <v>891780111</v>
      </c>
      <c r="D418" s="63" t="s">
        <v>63</v>
      </c>
      <c r="E418" s="64" t="s">
        <v>2739</v>
      </c>
      <c r="F418" s="64" t="s">
        <v>2740</v>
      </c>
      <c r="G418" s="64">
        <v>0</v>
      </c>
      <c r="H418" s="64" t="s">
        <v>71</v>
      </c>
      <c r="I418" s="63" t="s">
        <v>167</v>
      </c>
      <c r="J418" s="65" t="s">
        <v>81</v>
      </c>
      <c r="K418" s="67" t="s">
        <v>2741</v>
      </c>
      <c r="L418" s="68">
        <v>9400000</v>
      </c>
      <c r="M418" s="63" t="s">
        <v>66</v>
      </c>
      <c r="N418" s="67" t="s">
        <v>2742</v>
      </c>
      <c r="O418" s="67">
        <v>1082958970</v>
      </c>
      <c r="P418" s="64">
        <v>307</v>
      </c>
      <c r="Q418" s="71">
        <v>45698</v>
      </c>
      <c r="R418" s="67">
        <v>65800000</v>
      </c>
      <c r="S418" s="71">
        <v>45700</v>
      </c>
      <c r="T418" s="68">
        <v>9400000</v>
      </c>
      <c r="U418" s="64" t="s">
        <v>65</v>
      </c>
      <c r="V418" s="68">
        <v>36726018</v>
      </c>
      <c r="W418" s="107" t="s">
        <v>2657</v>
      </c>
      <c r="X418" s="69">
        <v>45700</v>
      </c>
      <c r="Y418" s="69">
        <v>45700</v>
      </c>
      <c r="Z418" s="69" t="s">
        <v>73</v>
      </c>
      <c r="AA418" s="69">
        <v>45808</v>
      </c>
      <c r="AB418" s="92">
        <f t="shared" si="36"/>
        <v>108</v>
      </c>
      <c r="AC418" s="64">
        <v>0</v>
      </c>
      <c r="AD418" s="64">
        <v>0</v>
      </c>
      <c r="AE418" s="64">
        <v>0</v>
      </c>
      <c r="AF418" s="70" t="s">
        <v>73</v>
      </c>
      <c r="AG418" s="92">
        <f t="shared" si="37"/>
        <v>0</v>
      </c>
      <c r="AH418" s="64">
        <v>0</v>
      </c>
      <c r="AI418" s="68">
        <v>0</v>
      </c>
      <c r="AJ418" s="64" t="s">
        <v>73</v>
      </c>
      <c r="AK418" s="71" t="s">
        <v>73</v>
      </c>
      <c r="AL418" s="64">
        <v>0</v>
      </c>
      <c r="AM418" s="71" t="s">
        <v>73</v>
      </c>
      <c r="AN418" s="71" t="s">
        <v>73</v>
      </c>
      <c r="AO418" s="71" t="s">
        <v>73</v>
      </c>
      <c r="AP418" s="92">
        <f t="shared" si="38"/>
        <v>0</v>
      </c>
      <c r="AQ418" s="92">
        <f t="shared" si="39"/>
        <v>9400000</v>
      </c>
      <c r="AR418" s="64" t="s">
        <v>65</v>
      </c>
      <c r="AS418" s="68">
        <v>9400000</v>
      </c>
      <c r="AT418" s="64" t="s">
        <v>215</v>
      </c>
      <c r="AU418" s="68">
        <v>0</v>
      </c>
      <c r="AV418" s="72" t="s">
        <v>73</v>
      </c>
      <c r="AW418" s="171">
        <v>2350000</v>
      </c>
      <c r="AX418" s="74">
        <f t="shared" si="40"/>
        <v>7050000</v>
      </c>
      <c r="AY418" s="75">
        <f t="shared" si="41"/>
        <v>0.25</v>
      </c>
      <c r="AZ418" s="76">
        <v>0.25</v>
      </c>
      <c r="BA418" s="72" t="s">
        <v>73</v>
      </c>
      <c r="BB418" s="64" t="s">
        <v>1130</v>
      </c>
      <c r="BC418" s="67" t="s">
        <v>2743</v>
      </c>
      <c r="BD418" s="63" t="s">
        <v>65</v>
      </c>
      <c r="BE418" s="63" t="s">
        <v>65</v>
      </c>
    </row>
    <row r="419" spans="2:57" x14ac:dyDescent="0.25">
      <c r="B419" s="63">
        <v>2025</v>
      </c>
      <c r="C419" s="63">
        <v>891780111</v>
      </c>
      <c r="D419" s="63" t="s">
        <v>63</v>
      </c>
      <c r="E419" s="64" t="s">
        <v>2744</v>
      </c>
      <c r="F419" s="64" t="s">
        <v>2745</v>
      </c>
      <c r="G419" s="64">
        <v>0</v>
      </c>
      <c r="H419" s="64" t="s">
        <v>71</v>
      </c>
      <c r="I419" s="63" t="s">
        <v>64</v>
      </c>
      <c r="J419" s="65" t="s">
        <v>81</v>
      </c>
      <c r="K419" s="67" t="s">
        <v>814</v>
      </c>
      <c r="L419" s="68">
        <v>9000000</v>
      </c>
      <c r="M419" s="63" t="s">
        <v>66</v>
      </c>
      <c r="N419" s="67" t="s">
        <v>2746</v>
      </c>
      <c r="O419" s="67">
        <v>1083047056</v>
      </c>
      <c r="P419" s="64">
        <v>27</v>
      </c>
      <c r="Q419" s="71">
        <v>45670</v>
      </c>
      <c r="R419" s="67">
        <v>2494141000</v>
      </c>
      <c r="S419" s="71">
        <v>45700</v>
      </c>
      <c r="T419" s="68">
        <v>9000000</v>
      </c>
      <c r="U419" s="64" t="s">
        <v>65</v>
      </c>
      <c r="V419" s="68">
        <v>85459497</v>
      </c>
      <c r="W419" s="107" t="s">
        <v>771</v>
      </c>
      <c r="X419" s="69">
        <v>45700</v>
      </c>
      <c r="Y419" s="69">
        <v>45700</v>
      </c>
      <c r="Z419" s="69" t="s">
        <v>73</v>
      </c>
      <c r="AA419" s="69">
        <v>45808</v>
      </c>
      <c r="AB419" s="92">
        <f t="shared" si="36"/>
        <v>108</v>
      </c>
      <c r="AC419" s="64">
        <v>0</v>
      </c>
      <c r="AD419" s="64">
        <v>0</v>
      </c>
      <c r="AE419" s="64">
        <v>0</v>
      </c>
      <c r="AF419" s="70" t="s">
        <v>73</v>
      </c>
      <c r="AG419" s="92">
        <f t="shared" si="37"/>
        <v>0</v>
      </c>
      <c r="AH419" s="64">
        <v>0</v>
      </c>
      <c r="AI419" s="68">
        <v>0</v>
      </c>
      <c r="AJ419" s="64" t="s">
        <v>73</v>
      </c>
      <c r="AK419" s="71" t="s">
        <v>73</v>
      </c>
      <c r="AL419" s="64">
        <v>0</v>
      </c>
      <c r="AM419" s="71" t="s">
        <v>73</v>
      </c>
      <c r="AN419" s="71" t="s">
        <v>73</v>
      </c>
      <c r="AO419" s="71" t="s">
        <v>73</v>
      </c>
      <c r="AP419" s="92">
        <f t="shared" si="38"/>
        <v>0</v>
      </c>
      <c r="AQ419" s="92">
        <f t="shared" si="39"/>
        <v>9000000</v>
      </c>
      <c r="AR419" s="64" t="s">
        <v>65</v>
      </c>
      <c r="AS419" s="68">
        <v>9000000</v>
      </c>
      <c r="AT419" s="64" t="s">
        <v>215</v>
      </c>
      <c r="AU419" s="68">
        <v>0</v>
      </c>
      <c r="AV419" s="72" t="s">
        <v>73</v>
      </c>
      <c r="AW419" s="171">
        <v>2250000</v>
      </c>
      <c r="AX419" s="74">
        <f t="shared" si="40"/>
        <v>6750000</v>
      </c>
      <c r="AY419" s="75">
        <f t="shared" si="41"/>
        <v>0.25</v>
      </c>
      <c r="AZ419" s="76">
        <v>0.25</v>
      </c>
      <c r="BA419" s="72" t="s">
        <v>73</v>
      </c>
      <c r="BB419" s="64" t="s">
        <v>1130</v>
      </c>
      <c r="BC419" s="67" t="s">
        <v>2747</v>
      </c>
      <c r="BD419" s="63" t="s">
        <v>65</v>
      </c>
      <c r="BE419" s="63" t="s">
        <v>65</v>
      </c>
    </row>
    <row r="420" spans="2:57" x14ac:dyDescent="0.25">
      <c r="B420" s="63">
        <v>2025</v>
      </c>
      <c r="C420" s="63">
        <v>891780111</v>
      </c>
      <c r="D420" s="63" t="s">
        <v>63</v>
      </c>
      <c r="E420" s="64" t="s">
        <v>2748</v>
      </c>
      <c r="F420" s="64" t="s">
        <v>2749</v>
      </c>
      <c r="G420" s="64">
        <v>0</v>
      </c>
      <c r="H420" s="64" t="s">
        <v>71</v>
      </c>
      <c r="I420" s="63" t="s">
        <v>167</v>
      </c>
      <c r="J420" s="65" t="s">
        <v>81</v>
      </c>
      <c r="K420" s="67" t="s">
        <v>2732</v>
      </c>
      <c r="L420" s="68">
        <v>9400000</v>
      </c>
      <c r="M420" s="63" t="s">
        <v>66</v>
      </c>
      <c r="N420" s="67" t="s">
        <v>2750</v>
      </c>
      <c r="O420" s="67">
        <v>57466769</v>
      </c>
      <c r="P420" s="64">
        <v>307</v>
      </c>
      <c r="Q420" s="71">
        <v>45698</v>
      </c>
      <c r="R420" s="67">
        <v>65800000</v>
      </c>
      <c r="S420" s="71">
        <v>45700</v>
      </c>
      <c r="T420" s="68">
        <v>9400000</v>
      </c>
      <c r="U420" s="64" t="s">
        <v>65</v>
      </c>
      <c r="V420" s="68">
        <v>36726018</v>
      </c>
      <c r="W420" s="107" t="s">
        <v>2657</v>
      </c>
      <c r="X420" s="69">
        <v>45700</v>
      </c>
      <c r="Y420" s="69">
        <v>45700</v>
      </c>
      <c r="Z420" s="69" t="s">
        <v>73</v>
      </c>
      <c r="AA420" s="69">
        <v>45808</v>
      </c>
      <c r="AB420" s="92">
        <f t="shared" si="36"/>
        <v>108</v>
      </c>
      <c r="AC420" s="64">
        <v>0</v>
      </c>
      <c r="AD420" s="64">
        <v>0</v>
      </c>
      <c r="AE420" s="64">
        <v>0</v>
      </c>
      <c r="AF420" s="70" t="s">
        <v>73</v>
      </c>
      <c r="AG420" s="92">
        <f t="shared" si="37"/>
        <v>0</v>
      </c>
      <c r="AH420" s="64">
        <v>0</v>
      </c>
      <c r="AI420" s="68">
        <v>0</v>
      </c>
      <c r="AJ420" s="64" t="s">
        <v>73</v>
      </c>
      <c r="AK420" s="71" t="s">
        <v>73</v>
      </c>
      <c r="AL420" s="64">
        <v>0</v>
      </c>
      <c r="AM420" s="71" t="s">
        <v>73</v>
      </c>
      <c r="AN420" s="71" t="s">
        <v>73</v>
      </c>
      <c r="AO420" s="71" t="s">
        <v>73</v>
      </c>
      <c r="AP420" s="92">
        <f t="shared" si="38"/>
        <v>0</v>
      </c>
      <c r="AQ420" s="92">
        <f t="shared" si="39"/>
        <v>9400000</v>
      </c>
      <c r="AR420" s="64" t="s">
        <v>65</v>
      </c>
      <c r="AS420" s="68">
        <v>9400000</v>
      </c>
      <c r="AT420" s="64" t="s">
        <v>215</v>
      </c>
      <c r="AU420" s="68">
        <v>0</v>
      </c>
      <c r="AV420" s="72" t="s">
        <v>73</v>
      </c>
      <c r="AW420" s="171">
        <v>2350000</v>
      </c>
      <c r="AX420" s="74">
        <f t="shared" si="40"/>
        <v>7050000</v>
      </c>
      <c r="AY420" s="75">
        <f t="shared" si="41"/>
        <v>0.25</v>
      </c>
      <c r="AZ420" s="76">
        <v>0.25</v>
      </c>
      <c r="BA420" s="72" t="s">
        <v>73</v>
      </c>
      <c r="BB420" s="64" t="s">
        <v>1130</v>
      </c>
      <c r="BC420" s="67" t="s">
        <v>2751</v>
      </c>
      <c r="BD420" s="63" t="s">
        <v>65</v>
      </c>
      <c r="BE420" s="63" t="s">
        <v>65</v>
      </c>
    </row>
    <row r="421" spans="2:57" x14ac:dyDescent="0.25">
      <c r="B421" s="63">
        <v>2025</v>
      </c>
      <c r="C421" s="63">
        <v>891780111</v>
      </c>
      <c r="D421" s="63" t="s">
        <v>63</v>
      </c>
      <c r="E421" s="64" t="s">
        <v>2752</v>
      </c>
      <c r="F421" s="64" t="s">
        <v>2753</v>
      </c>
      <c r="G421" s="64">
        <v>0</v>
      </c>
      <c r="H421" s="64" t="s">
        <v>71</v>
      </c>
      <c r="I421" s="63" t="s">
        <v>64</v>
      </c>
      <c r="J421" s="65" t="s">
        <v>81</v>
      </c>
      <c r="K421" s="67" t="s">
        <v>814</v>
      </c>
      <c r="L421" s="68">
        <v>9000000</v>
      </c>
      <c r="M421" s="63" t="s">
        <v>66</v>
      </c>
      <c r="N421" s="67" t="s">
        <v>2754</v>
      </c>
      <c r="O421" s="67">
        <v>85473768</v>
      </c>
      <c r="P421" s="64">
        <v>27</v>
      </c>
      <c r="Q421" s="71">
        <v>45670</v>
      </c>
      <c r="R421" s="67">
        <v>2494141000</v>
      </c>
      <c r="S421" s="71">
        <v>45700</v>
      </c>
      <c r="T421" s="68">
        <v>9000000</v>
      </c>
      <c r="U421" s="64" t="s">
        <v>65</v>
      </c>
      <c r="V421" s="68">
        <v>85459497</v>
      </c>
      <c r="W421" s="107" t="s">
        <v>771</v>
      </c>
      <c r="X421" s="69">
        <v>45700</v>
      </c>
      <c r="Y421" s="69">
        <v>45700</v>
      </c>
      <c r="Z421" s="69" t="s">
        <v>73</v>
      </c>
      <c r="AA421" s="69">
        <v>45808</v>
      </c>
      <c r="AB421" s="92">
        <f t="shared" si="36"/>
        <v>108</v>
      </c>
      <c r="AC421" s="64">
        <v>0</v>
      </c>
      <c r="AD421" s="64">
        <v>0</v>
      </c>
      <c r="AE421" s="64">
        <v>0</v>
      </c>
      <c r="AF421" s="70" t="s">
        <v>73</v>
      </c>
      <c r="AG421" s="92">
        <f t="shared" si="37"/>
        <v>0</v>
      </c>
      <c r="AH421" s="64">
        <v>0</v>
      </c>
      <c r="AI421" s="68">
        <v>0</v>
      </c>
      <c r="AJ421" s="64" t="s">
        <v>73</v>
      </c>
      <c r="AK421" s="71" t="s">
        <v>73</v>
      </c>
      <c r="AL421" s="64">
        <v>0</v>
      </c>
      <c r="AM421" s="71" t="s">
        <v>73</v>
      </c>
      <c r="AN421" s="71" t="s">
        <v>73</v>
      </c>
      <c r="AO421" s="71" t="s">
        <v>73</v>
      </c>
      <c r="AP421" s="92">
        <f t="shared" si="38"/>
        <v>0</v>
      </c>
      <c r="AQ421" s="92">
        <f t="shared" si="39"/>
        <v>9000000</v>
      </c>
      <c r="AR421" s="64" t="s">
        <v>65</v>
      </c>
      <c r="AS421" s="68">
        <v>9000000</v>
      </c>
      <c r="AT421" s="64" t="s">
        <v>215</v>
      </c>
      <c r="AU421" s="68">
        <v>0</v>
      </c>
      <c r="AV421" s="72" t="s">
        <v>73</v>
      </c>
      <c r="AW421" s="171">
        <v>2250000</v>
      </c>
      <c r="AX421" s="74">
        <f t="shared" si="40"/>
        <v>6750000</v>
      </c>
      <c r="AY421" s="75">
        <f t="shared" si="41"/>
        <v>0.25</v>
      </c>
      <c r="AZ421" s="76">
        <v>0.25</v>
      </c>
      <c r="BA421" s="72" t="s">
        <v>73</v>
      </c>
      <c r="BB421" s="64" t="s">
        <v>1130</v>
      </c>
      <c r="BC421" s="67" t="s">
        <v>2755</v>
      </c>
      <c r="BD421" s="63" t="s">
        <v>65</v>
      </c>
      <c r="BE421" s="63" t="s">
        <v>65</v>
      </c>
    </row>
    <row r="422" spans="2:57" x14ac:dyDescent="0.25">
      <c r="B422" s="63">
        <v>2025</v>
      </c>
      <c r="C422" s="63">
        <v>891780111</v>
      </c>
      <c r="D422" s="63" t="s">
        <v>63</v>
      </c>
      <c r="E422" s="64" t="s">
        <v>2756</v>
      </c>
      <c r="F422" s="64" t="s">
        <v>2757</v>
      </c>
      <c r="G422" s="64">
        <v>0</v>
      </c>
      <c r="H422" s="64" t="s">
        <v>71</v>
      </c>
      <c r="I422" s="63" t="s">
        <v>64</v>
      </c>
      <c r="J422" s="65" t="s">
        <v>81</v>
      </c>
      <c r="K422" s="67" t="s">
        <v>1874</v>
      </c>
      <c r="L422" s="68">
        <v>8700000</v>
      </c>
      <c r="M422" s="63" t="s">
        <v>66</v>
      </c>
      <c r="N422" s="67" t="s">
        <v>2758</v>
      </c>
      <c r="O422" s="67">
        <v>1004356411</v>
      </c>
      <c r="P422" s="64">
        <v>27</v>
      </c>
      <c r="Q422" s="71">
        <v>45670</v>
      </c>
      <c r="R422" s="67">
        <v>2494141000</v>
      </c>
      <c r="S422" s="71">
        <v>45700</v>
      </c>
      <c r="T422" s="68">
        <v>8700000</v>
      </c>
      <c r="U422" s="64" t="s">
        <v>65</v>
      </c>
      <c r="V422" s="68">
        <v>7633817</v>
      </c>
      <c r="W422" s="107" t="s">
        <v>1876</v>
      </c>
      <c r="X422" s="69">
        <v>45700</v>
      </c>
      <c r="Y422" s="69">
        <v>45700</v>
      </c>
      <c r="Z422" s="69" t="s">
        <v>73</v>
      </c>
      <c r="AA422" s="69">
        <v>45808</v>
      </c>
      <c r="AB422" s="92">
        <f t="shared" si="36"/>
        <v>108</v>
      </c>
      <c r="AC422" s="64">
        <v>0</v>
      </c>
      <c r="AD422" s="64">
        <v>0</v>
      </c>
      <c r="AE422" s="64">
        <v>0</v>
      </c>
      <c r="AF422" s="70" t="s">
        <v>73</v>
      </c>
      <c r="AG422" s="92">
        <f t="shared" si="37"/>
        <v>0</v>
      </c>
      <c r="AH422" s="64">
        <v>0</v>
      </c>
      <c r="AI422" s="68">
        <v>0</v>
      </c>
      <c r="AJ422" s="64" t="s">
        <v>73</v>
      </c>
      <c r="AK422" s="71" t="s">
        <v>73</v>
      </c>
      <c r="AL422" s="64">
        <v>0</v>
      </c>
      <c r="AM422" s="71" t="s">
        <v>73</v>
      </c>
      <c r="AN422" s="71" t="s">
        <v>73</v>
      </c>
      <c r="AO422" s="71" t="s">
        <v>73</v>
      </c>
      <c r="AP422" s="92">
        <f t="shared" si="38"/>
        <v>0</v>
      </c>
      <c r="AQ422" s="92">
        <f t="shared" si="39"/>
        <v>8700000</v>
      </c>
      <c r="AR422" s="64" t="s">
        <v>65</v>
      </c>
      <c r="AS422" s="68">
        <v>8700000</v>
      </c>
      <c r="AT422" s="64" t="s">
        <v>215</v>
      </c>
      <c r="AU422" s="68">
        <v>0</v>
      </c>
      <c r="AV422" s="72" t="s">
        <v>73</v>
      </c>
      <c r="AW422" s="171">
        <v>1950000</v>
      </c>
      <c r="AX422" s="74">
        <f t="shared" si="40"/>
        <v>6750000</v>
      </c>
      <c r="AY422" s="75">
        <f t="shared" si="41"/>
        <v>0.22413793103448276</v>
      </c>
      <c r="AZ422" s="76">
        <v>0.22413793103448276</v>
      </c>
      <c r="BA422" s="72" t="s">
        <v>73</v>
      </c>
      <c r="BB422" s="64" t="s">
        <v>1130</v>
      </c>
      <c r="BC422" s="67" t="s">
        <v>2759</v>
      </c>
      <c r="BD422" s="63" t="s">
        <v>65</v>
      </c>
      <c r="BE422" s="63" t="s">
        <v>65</v>
      </c>
    </row>
    <row r="423" spans="2:57" x14ac:dyDescent="0.25">
      <c r="B423" s="63">
        <v>2025</v>
      </c>
      <c r="C423" s="63">
        <v>891780111</v>
      </c>
      <c r="D423" s="63" t="s">
        <v>63</v>
      </c>
      <c r="E423" s="64" t="s">
        <v>2760</v>
      </c>
      <c r="F423" s="64" t="s">
        <v>2761</v>
      </c>
      <c r="G423" s="64">
        <v>0</v>
      </c>
      <c r="H423" s="64" t="s">
        <v>71</v>
      </c>
      <c r="I423" s="63" t="s">
        <v>64</v>
      </c>
      <c r="J423" s="65" t="s">
        <v>81</v>
      </c>
      <c r="K423" s="67" t="s">
        <v>2762</v>
      </c>
      <c r="L423" s="68">
        <v>11400000</v>
      </c>
      <c r="M423" s="63" t="s">
        <v>66</v>
      </c>
      <c r="N423" s="67" t="s">
        <v>2763</v>
      </c>
      <c r="O423" s="67">
        <v>1082996963</v>
      </c>
      <c r="P423" s="64">
        <v>28</v>
      </c>
      <c r="Q423" s="71">
        <v>45670</v>
      </c>
      <c r="R423" s="67">
        <v>5573604000</v>
      </c>
      <c r="S423" s="71">
        <v>45700</v>
      </c>
      <c r="T423" s="68">
        <v>11400000</v>
      </c>
      <c r="U423" s="64" t="s">
        <v>65</v>
      </c>
      <c r="V423" s="68">
        <v>30766322</v>
      </c>
      <c r="W423" s="107" t="s">
        <v>1036</v>
      </c>
      <c r="X423" s="69">
        <v>45700</v>
      </c>
      <c r="Y423" s="69">
        <v>45700</v>
      </c>
      <c r="Z423" s="69" t="s">
        <v>73</v>
      </c>
      <c r="AA423" s="69">
        <v>45808</v>
      </c>
      <c r="AB423" s="92">
        <f t="shared" si="36"/>
        <v>108</v>
      </c>
      <c r="AC423" s="64">
        <v>0</v>
      </c>
      <c r="AD423" s="64">
        <v>0</v>
      </c>
      <c r="AE423" s="64">
        <v>0</v>
      </c>
      <c r="AF423" s="70" t="s">
        <v>73</v>
      </c>
      <c r="AG423" s="92">
        <f t="shared" si="37"/>
        <v>0</v>
      </c>
      <c r="AH423" s="64">
        <v>0</v>
      </c>
      <c r="AI423" s="68">
        <v>0</v>
      </c>
      <c r="AJ423" s="64" t="s">
        <v>73</v>
      </c>
      <c r="AK423" s="71" t="s">
        <v>73</v>
      </c>
      <c r="AL423" s="64">
        <v>0</v>
      </c>
      <c r="AM423" s="71" t="s">
        <v>73</v>
      </c>
      <c r="AN423" s="71" t="s">
        <v>73</v>
      </c>
      <c r="AO423" s="71" t="s">
        <v>73</v>
      </c>
      <c r="AP423" s="92">
        <f t="shared" si="38"/>
        <v>0</v>
      </c>
      <c r="AQ423" s="92">
        <f t="shared" si="39"/>
        <v>11400000</v>
      </c>
      <c r="AR423" s="64" t="s">
        <v>65</v>
      </c>
      <c r="AS423" s="68">
        <v>11400000</v>
      </c>
      <c r="AT423" s="64" t="s">
        <v>215</v>
      </c>
      <c r="AU423" s="68">
        <v>0</v>
      </c>
      <c r="AV423" s="72" t="s">
        <v>73</v>
      </c>
      <c r="AW423" s="171">
        <v>2850000</v>
      </c>
      <c r="AX423" s="74">
        <f t="shared" si="40"/>
        <v>8550000</v>
      </c>
      <c r="AY423" s="75">
        <f t="shared" si="41"/>
        <v>0.25</v>
      </c>
      <c r="AZ423" s="76">
        <v>0.25</v>
      </c>
      <c r="BA423" s="72" t="s">
        <v>73</v>
      </c>
      <c r="BB423" s="64" t="s">
        <v>1130</v>
      </c>
      <c r="BC423" s="67" t="s">
        <v>2764</v>
      </c>
      <c r="BD423" s="63" t="s">
        <v>65</v>
      </c>
      <c r="BE423" s="63" t="s">
        <v>65</v>
      </c>
    </row>
    <row r="424" spans="2:57" x14ac:dyDescent="0.25">
      <c r="B424" s="63">
        <v>2025</v>
      </c>
      <c r="C424" s="63">
        <v>891780111</v>
      </c>
      <c r="D424" s="63" t="s">
        <v>63</v>
      </c>
      <c r="E424" s="64" t="s">
        <v>2765</v>
      </c>
      <c r="F424" s="64" t="s">
        <v>2766</v>
      </c>
      <c r="G424" s="64">
        <v>0</v>
      </c>
      <c r="H424" s="64" t="s">
        <v>71</v>
      </c>
      <c r="I424" s="63" t="s">
        <v>64</v>
      </c>
      <c r="J424" s="65" t="s">
        <v>81</v>
      </c>
      <c r="K424" s="67" t="s">
        <v>2767</v>
      </c>
      <c r="L424" s="68">
        <v>9000000</v>
      </c>
      <c r="M424" s="63" t="s">
        <v>66</v>
      </c>
      <c r="N424" s="67" t="s">
        <v>2768</v>
      </c>
      <c r="O424" s="67">
        <v>1083040617</v>
      </c>
      <c r="P424" s="64">
        <v>27</v>
      </c>
      <c r="Q424" s="71">
        <v>45670</v>
      </c>
      <c r="R424" s="67">
        <v>2494141000</v>
      </c>
      <c r="S424" s="71">
        <v>45700</v>
      </c>
      <c r="T424" s="68">
        <v>9000000</v>
      </c>
      <c r="U424" s="64" t="s">
        <v>65</v>
      </c>
      <c r="V424" s="68">
        <v>85467461</v>
      </c>
      <c r="W424" s="107" t="s">
        <v>915</v>
      </c>
      <c r="X424" s="69">
        <v>45700</v>
      </c>
      <c r="Y424" s="69">
        <v>45700</v>
      </c>
      <c r="Z424" s="69" t="s">
        <v>73</v>
      </c>
      <c r="AA424" s="69">
        <v>45808</v>
      </c>
      <c r="AB424" s="92">
        <f t="shared" si="36"/>
        <v>108</v>
      </c>
      <c r="AC424" s="64">
        <v>0</v>
      </c>
      <c r="AD424" s="64">
        <v>0</v>
      </c>
      <c r="AE424" s="64">
        <v>0</v>
      </c>
      <c r="AF424" s="70" t="s">
        <v>73</v>
      </c>
      <c r="AG424" s="92">
        <f t="shared" si="37"/>
        <v>0</v>
      </c>
      <c r="AH424" s="64">
        <v>0</v>
      </c>
      <c r="AI424" s="68">
        <v>0</v>
      </c>
      <c r="AJ424" s="64" t="s">
        <v>73</v>
      </c>
      <c r="AK424" s="71" t="s">
        <v>73</v>
      </c>
      <c r="AL424" s="64">
        <v>0</v>
      </c>
      <c r="AM424" s="71" t="s">
        <v>73</v>
      </c>
      <c r="AN424" s="71" t="s">
        <v>73</v>
      </c>
      <c r="AO424" s="71" t="s">
        <v>73</v>
      </c>
      <c r="AP424" s="92">
        <f t="shared" si="38"/>
        <v>0</v>
      </c>
      <c r="AQ424" s="92">
        <f t="shared" si="39"/>
        <v>9000000</v>
      </c>
      <c r="AR424" s="64" t="s">
        <v>65</v>
      </c>
      <c r="AS424" s="68">
        <v>9000000</v>
      </c>
      <c r="AT424" s="64" t="s">
        <v>215</v>
      </c>
      <c r="AU424" s="68">
        <v>0</v>
      </c>
      <c r="AV424" s="72" t="s">
        <v>73</v>
      </c>
      <c r="AW424" s="171">
        <v>2250000</v>
      </c>
      <c r="AX424" s="74">
        <f t="shared" si="40"/>
        <v>6750000</v>
      </c>
      <c r="AY424" s="75">
        <f t="shared" si="41"/>
        <v>0.25</v>
      </c>
      <c r="AZ424" s="76">
        <v>0.25</v>
      </c>
      <c r="BA424" s="72" t="s">
        <v>73</v>
      </c>
      <c r="BB424" s="64" t="s">
        <v>1130</v>
      </c>
      <c r="BC424" s="67" t="s">
        <v>2769</v>
      </c>
      <c r="BD424" s="63" t="s">
        <v>65</v>
      </c>
      <c r="BE424" s="63" t="s">
        <v>65</v>
      </c>
    </row>
    <row r="425" spans="2:57" x14ac:dyDescent="0.25">
      <c r="B425" s="63">
        <v>2025</v>
      </c>
      <c r="C425" s="63">
        <v>891780111</v>
      </c>
      <c r="D425" s="63" t="s">
        <v>63</v>
      </c>
      <c r="E425" s="64" t="s">
        <v>2770</v>
      </c>
      <c r="F425" s="64" t="s">
        <v>2771</v>
      </c>
      <c r="G425" s="64">
        <v>0</v>
      </c>
      <c r="H425" s="64" t="s">
        <v>71</v>
      </c>
      <c r="I425" s="63" t="s">
        <v>64</v>
      </c>
      <c r="J425" s="65" t="s">
        <v>81</v>
      </c>
      <c r="K425" s="67" t="s">
        <v>2772</v>
      </c>
      <c r="L425" s="68">
        <v>12624000</v>
      </c>
      <c r="M425" s="63" t="s">
        <v>66</v>
      </c>
      <c r="N425" s="67" t="s">
        <v>2773</v>
      </c>
      <c r="O425" s="67">
        <v>36668619</v>
      </c>
      <c r="P425" s="64">
        <v>28</v>
      </c>
      <c r="Q425" s="71">
        <v>45670</v>
      </c>
      <c r="R425" s="67">
        <v>5573604000</v>
      </c>
      <c r="S425" s="71">
        <v>45700</v>
      </c>
      <c r="T425" s="68">
        <v>12624000</v>
      </c>
      <c r="U425" s="64" t="s">
        <v>65</v>
      </c>
      <c r="V425" s="68">
        <v>85154788</v>
      </c>
      <c r="W425" s="107" t="s">
        <v>2774</v>
      </c>
      <c r="X425" s="69">
        <v>45700</v>
      </c>
      <c r="Y425" s="69">
        <v>45700</v>
      </c>
      <c r="Z425" s="69" t="s">
        <v>73</v>
      </c>
      <c r="AA425" s="69">
        <v>45808</v>
      </c>
      <c r="AB425" s="92">
        <f t="shared" si="36"/>
        <v>108</v>
      </c>
      <c r="AC425" s="64">
        <v>0</v>
      </c>
      <c r="AD425" s="64">
        <v>0</v>
      </c>
      <c r="AE425" s="64">
        <v>0</v>
      </c>
      <c r="AF425" s="70" t="s">
        <v>73</v>
      </c>
      <c r="AG425" s="92">
        <f t="shared" si="37"/>
        <v>0</v>
      </c>
      <c r="AH425" s="64">
        <v>0</v>
      </c>
      <c r="AI425" s="68">
        <v>0</v>
      </c>
      <c r="AJ425" s="64" t="s">
        <v>73</v>
      </c>
      <c r="AK425" s="71" t="s">
        <v>73</v>
      </c>
      <c r="AL425" s="64">
        <v>0</v>
      </c>
      <c r="AM425" s="71" t="s">
        <v>73</v>
      </c>
      <c r="AN425" s="71" t="s">
        <v>73</v>
      </c>
      <c r="AO425" s="71" t="s">
        <v>73</v>
      </c>
      <c r="AP425" s="92">
        <f t="shared" si="38"/>
        <v>0</v>
      </c>
      <c r="AQ425" s="92">
        <f t="shared" si="39"/>
        <v>12624000</v>
      </c>
      <c r="AR425" s="64" t="s">
        <v>65</v>
      </c>
      <c r="AS425" s="68">
        <v>12624000</v>
      </c>
      <c r="AT425" s="64" t="s">
        <v>215</v>
      </c>
      <c r="AU425" s="68">
        <v>0</v>
      </c>
      <c r="AV425" s="72" t="s">
        <v>73</v>
      </c>
      <c r="AW425" s="171">
        <v>3156000</v>
      </c>
      <c r="AX425" s="74">
        <f t="shared" si="40"/>
        <v>9468000</v>
      </c>
      <c r="AY425" s="75">
        <f t="shared" si="41"/>
        <v>0.25</v>
      </c>
      <c r="AZ425" s="76">
        <v>0.25</v>
      </c>
      <c r="BA425" s="72" t="s">
        <v>73</v>
      </c>
      <c r="BB425" s="64" t="s">
        <v>1130</v>
      </c>
      <c r="BC425" s="67" t="s">
        <v>2775</v>
      </c>
      <c r="BD425" s="63" t="s">
        <v>65</v>
      </c>
      <c r="BE425" s="63" t="s">
        <v>65</v>
      </c>
    </row>
    <row r="426" spans="2:57" x14ac:dyDescent="0.25">
      <c r="B426" s="63">
        <v>2025</v>
      </c>
      <c r="C426" s="63">
        <v>891780111</v>
      </c>
      <c r="D426" s="63" t="s">
        <v>63</v>
      </c>
      <c r="E426" s="64" t="s">
        <v>2776</v>
      </c>
      <c r="F426" s="64" t="s">
        <v>2777</v>
      </c>
      <c r="G426" s="64">
        <v>0</v>
      </c>
      <c r="H426" s="64" t="s">
        <v>71</v>
      </c>
      <c r="I426" s="63" t="s">
        <v>64</v>
      </c>
      <c r="J426" s="65" t="s">
        <v>81</v>
      </c>
      <c r="K426" s="67" t="s">
        <v>2778</v>
      </c>
      <c r="L426" s="68">
        <v>12624000</v>
      </c>
      <c r="M426" s="63" t="s">
        <v>66</v>
      </c>
      <c r="N426" s="67" t="s">
        <v>2779</v>
      </c>
      <c r="O426" s="67">
        <v>36551666</v>
      </c>
      <c r="P426" s="64">
        <v>28</v>
      </c>
      <c r="Q426" s="71">
        <v>45670</v>
      </c>
      <c r="R426" s="67">
        <v>5573604000</v>
      </c>
      <c r="S426" s="71">
        <v>45700</v>
      </c>
      <c r="T426" s="68">
        <v>12624000</v>
      </c>
      <c r="U426" s="64" t="s">
        <v>65</v>
      </c>
      <c r="V426" s="68">
        <v>85460625</v>
      </c>
      <c r="W426" s="107" t="s">
        <v>1630</v>
      </c>
      <c r="X426" s="69">
        <v>45700</v>
      </c>
      <c r="Y426" s="69">
        <v>45700</v>
      </c>
      <c r="Z426" s="69" t="s">
        <v>73</v>
      </c>
      <c r="AA426" s="69">
        <v>45808</v>
      </c>
      <c r="AB426" s="92">
        <f t="shared" si="36"/>
        <v>108</v>
      </c>
      <c r="AC426" s="64">
        <v>0</v>
      </c>
      <c r="AD426" s="64">
        <v>0</v>
      </c>
      <c r="AE426" s="64">
        <v>0</v>
      </c>
      <c r="AF426" s="70" t="s">
        <v>73</v>
      </c>
      <c r="AG426" s="92">
        <f t="shared" si="37"/>
        <v>0</v>
      </c>
      <c r="AH426" s="64">
        <v>0</v>
      </c>
      <c r="AI426" s="68">
        <v>0</v>
      </c>
      <c r="AJ426" s="64" t="s">
        <v>73</v>
      </c>
      <c r="AK426" s="71" t="s">
        <v>73</v>
      </c>
      <c r="AL426" s="64">
        <v>0</v>
      </c>
      <c r="AM426" s="71" t="s">
        <v>73</v>
      </c>
      <c r="AN426" s="71" t="s">
        <v>73</v>
      </c>
      <c r="AO426" s="71" t="s">
        <v>73</v>
      </c>
      <c r="AP426" s="92">
        <f t="shared" si="38"/>
        <v>0</v>
      </c>
      <c r="AQ426" s="92">
        <f t="shared" si="39"/>
        <v>12624000</v>
      </c>
      <c r="AR426" s="64" t="s">
        <v>65</v>
      </c>
      <c r="AS426" s="68">
        <v>12624000</v>
      </c>
      <c r="AT426" s="64" t="s">
        <v>215</v>
      </c>
      <c r="AU426" s="68">
        <v>0</v>
      </c>
      <c r="AV426" s="72" t="s">
        <v>73</v>
      </c>
      <c r="AW426" s="171">
        <v>3156000</v>
      </c>
      <c r="AX426" s="74">
        <f t="shared" si="40"/>
        <v>9468000</v>
      </c>
      <c r="AY426" s="75">
        <f t="shared" si="41"/>
        <v>0.25</v>
      </c>
      <c r="AZ426" s="76">
        <v>0.25</v>
      </c>
      <c r="BA426" s="72" t="s">
        <v>73</v>
      </c>
      <c r="BB426" s="64" t="s">
        <v>1130</v>
      </c>
      <c r="BC426" s="67" t="s">
        <v>2780</v>
      </c>
      <c r="BD426" s="63" t="s">
        <v>65</v>
      </c>
      <c r="BE426" s="63" t="s">
        <v>65</v>
      </c>
    </row>
    <row r="427" spans="2:57" x14ac:dyDescent="0.25">
      <c r="B427" s="63">
        <v>2025</v>
      </c>
      <c r="C427" s="63">
        <v>891780111</v>
      </c>
      <c r="D427" s="63" t="s">
        <v>63</v>
      </c>
      <c r="E427" s="64" t="s">
        <v>2781</v>
      </c>
      <c r="F427" s="64" t="s">
        <v>2782</v>
      </c>
      <c r="G427" s="64">
        <v>0</v>
      </c>
      <c r="H427" s="64" t="s">
        <v>71</v>
      </c>
      <c r="I427" s="63" t="s">
        <v>64</v>
      </c>
      <c r="J427" s="65" t="s">
        <v>81</v>
      </c>
      <c r="K427" s="67" t="s">
        <v>2783</v>
      </c>
      <c r="L427" s="68">
        <v>15148000</v>
      </c>
      <c r="M427" s="63" t="s">
        <v>66</v>
      </c>
      <c r="N427" s="67" t="s">
        <v>2784</v>
      </c>
      <c r="O427" s="67">
        <v>1004373746</v>
      </c>
      <c r="P427" s="64">
        <v>28</v>
      </c>
      <c r="Q427" s="71">
        <v>45670</v>
      </c>
      <c r="R427" s="67">
        <v>5573604000</v>
      </c>
      <c r="S427" s="71">
        <v>45700</v>
      </c>
      <c r="T427" s="68">
        <v>15148000</v>
      </c>
      <c r="U427" s="64" t="s">
        <v>65</v>
      </c>
      <c r="V427" s="68">
        <v>1082870070</v>
      </c>
      <c r="W427" s="107" t="s">
        <v>1237</v>
      </c>
      <c r="X427" s="69">
        <v>45700</v>
      </c>
      <c r="Y427" s="69">
        <v>45700</v>
      </c>
      <c r="Z427" s="69" t="s">
        <v>73</v>
      </c>
      <c r="AA427" s="69">
        <v>45808</v>
      </c>
      <c r="AB427" s="92">
        <f t="shared" si="36"/>
        <v>108</v>
      </c>
      <c r="AC427" s="64">
        <v>0</v>
      </c>
      <c r="AD427" s="64">
        <v>0</v>
      </c>
      <c r="AE427" s="64">
        <v>0</v>
      </c>
      <c r="AF427" s="70" t="s">
        <v>73</v>
      </c>
      <c r="AG427" s="92">
        <f t="shared" si="37"/>
        <v>0</v>
      </c>
      <c r="AH427" s="64">
        <v>0</v>
      </c>
      <c r="AI427" s="68">
        <v>0</v>
      </c>
      <c r="AJ427" s="64" t="s">
        <v>73</v>
      </c>
      <c r="AK427" s="71" t="s">
        <v>73</v>
      </c>
      <c r="AL427" s="64">
        <v>0</v>
      </c>
      <c r="AM427" s="71" t="s">
        <v>73</v>
      </c>
      <c r="AN427" s="71" t="s">
        <v>73</v>
      </c>
      <c r="AO427" s="71" t="s">
        <v>73</v>
      </c>
      <c r="AP427" s="92">
        <f t="shared" si="38"/>
        <v>0</v>
      </c>
      <c r="AQ427" s="92">
        <f t="shared" si="39"/>
        <v>15148000</v>
      </c>
      <c r="AR427" s="64" t="s">
        <v>65</v>
      </c>
      <c r="AS427" s="68">
        <v>15148000</v>
      </c>
      <c r="AT427" s="64" t="s">
        <v>215</v>
      </c>
      <c r="AU427" s="68">
        <v>0</v>
      </c>
      <c r="AV427" s="72" t="s">
        <v>73</v>
      </c>
      <c r="AW427" s="171">
        <v>3787000</v>
      </c>
      <c r="AX427" s="74">
        <f t="shared" si="40"/>
        <v>11361000</v>
      </c>
      <c r="AY427" s="75">
        <f t="shared" si="41"/>
        <v>0.25</v>
      </c>
      <c r="AZ427" s="76">
        <v>0.25</v>
      </c>
      <c r="BA427" s="72" t="s">
        <v>73</v>
      </c>
      <c r="BB427" s="64" t="s">
        <v>1130</v>
      </c>
      <c r="BC427" s="67" t="s">
        <v>2785</v>
      </c>
      <c r="BD427" s="63" t="s">
        <v>65</v>
      </c>
      <c r="BE427" s="63" t="s">
        <v>65</v>
      </c>
    </row>
    <row r="428" spans="2:57" x14ac:dyDescent="0.25">
      <c r="B428" s="63">
        <v>2025</v>
      </c>
      <c r="C428" s="63">
        <v>891780111</v>
      </c>
      <c r="D428" s="63" t="s">
        <v>63</v>
      </c>
      <c r="E428" s="64" t="s">
        <v>2786</v>
      </c>
      <c r="F428" s="64" t="s">
        <v>2787</v>
      </c>
      <c r="G428" s="64">
        <v>0</v>
      </c>
      <c r="H428" s="64" t="s">
        <v>71</v>
      </c>
      <c r="I428" s="63" t="s">
        <v>64</v>
      </c>
      <c r="J428" s="65" t="s">
        <v>81</v>
      </c>
      <c r="K428" s="67" t="s">
        <v>2788</v>
      </c>
      <c r="L428" s="68">
        <v>10600000</v>
      </c>
      <c r="M428" s="63" t="s">
        <v>66</v>
      </c>
      <c r="N428" s="67" t="s">
        <v>2789</v>
      </c>
      <c r="O428" s="67">
        <v>1083041732</v>
      </c>
      <c r="P428" s="64">
        <v>27</v>
      </c>
      <c r="Q428" s="71">
        <v>45670</v>
      </c>
      <c r="R428" s="67">
        <v>2494141000</v>
      </c>
      <c r="S428" s="71">
        <v>45700</v>
      </c>
      <c r="T428" s="68">
        <v>10600000</v>
      </c>
      <c r="U428" s="64" t="s">
        <v>65</v>
      </c>
      <c r="V428" s="68">
        <v>30766322</v>
      </c>
      <c r="W428" s="107" t="s">
        <v>1036</v>
      </c>
      <c r="X428" s="69">
        <v>45700</v>
      </c>
      <c r="Y428" s="69">
        <v>45700</v>
      </c>
      <c r="Z428" s="69" t="s">
        <v>73</v>
      </c>
      <c r="AA428" s="69">
        <v>45808</v>
      </c>
      <c r="AB428" s="92">
        <f t="shared" si="36"/>
        <v>108</v>
      </c>
      <c r="AC428" s="64">
        <v>0</v>
      </c>
      <c r="AD428" s="64">
        <v>0</v>
      </c>
      <c r="AE428" s="64">
        <v>0</v>
      </c>
      <c r="AF428" s="70" t="s">
        <v>73</v>
      </c>
      <c r="AG428" s="92">
        <f t="shared" si="37"/>
        <v>0</v>
      </c>
      <c r="AH428" s="64">
        <v>0</v>
      </c>
      <c r="AI428" s="68">
        <v>0</v>
      </c>
      <c r="AJ428" s="64" t="s">
        <v>73</v>
      </c>
      <c r="AK428" s="71" t="s">
        <v>73</v>
      </c>
      <c r="AL428" s="64">
        <v>0</v>
      </c>
      <c r="AM428" s="71" t="s">
        <v>73</v>
      </c>
      <c r="AN428" s="71" t="s">
        <v>73</v>
      </c>
      <c r="AO428" s="71" t="s">
        <v>73</v>
      </c>
      <c r="AP428" s="92">
        <f t="shared" si="38"/>
        <v>0</v>
      </c>
      <c r="AQ428" s="92">
        <f t="shared" si="39"/>
        <v>10600000</v>
      </c>
      <c r="AR428" s="64" t="s">
        <v>65</v>
      </c>
      <c r="AS428" s="68">
        <v>10600000</v>
      </c>
      <c r="AT428" s="64" t="s">
        <v>215</v>
      </c>
      <c r="AU428" s="68">
        <v>0</v>
      </c>
      <c r="AV428" s="72" t="s">
        <v>73</v>
      </c>
      <c r="AW428" s="171">
        <v>2650000</v>
      </c>
      <c r="AX428" s="74">
        <f t="shared" si="40"/>
        <v>7950000</v>
      </c>
      <c r="AY428" s="75">
        <f t="shared" si="41"/>
        <v>0.25</v>
      </c>
      <c r="AZ428" s="76">
        <v>0.25</v>
      </c>
      <c r="BA428" s="72" t="s">
        <v>73</v>
      </c>
      <c r="BB428" s="64" t="s">
        <v>1130</v>
      </c>
      <c r="BC428" s="67" t="s">
        <v>2790</v>
      </c>
      <c r="BD428" s="63" t="s">
        <v>65</v>
      </c>
      <c r="BE428" s="63" t="s">
        <v>65</v>
      </c>
    </row>
    <row r="429" spans="2:57" x14ac:dyDescent="0.25">
      <c r="B429" s="63">
        <v>2025</v>
      </c>
      <c r="C429" s="63">
        <v>891780111</v>
      </c>
      <c r="D429" s="63" t="s">
        <v>63</v>
      </c>
      <c r="E429" s="64" t="s">
        <v>2791</v>
      </c>
      <c r="F429" s="64" t="s">
        <v>2792</v>
      </c>
      <c r="G429" s="64">
        <v>0</v>
      </c>
      <c r="H429" s="64" t="s">
        <v>71</v>
      </c>
      <c r="I429" s="63" t="s">
        <v>64</v>
      </c>
      <c r="J429" s="65" t="s">
        <v>81</v>
      </c>
      <c r="K429" s="67" t="s">
        <v>2793</v>
      </c>
      <c r="L429" s="68">
        <v>12624000</v>
      </c>
      <c r="M429" s="63" t="s">
        <v>66</v>
      </c>
      <c r="N429" s="67" t="s">
        <v>2794</v>
      </c>
      <c r="O429" s="67">
        <v>1020757367</v>
      </c>
      <c r="P429" s="64">
        <v>28</v>
      </c>
      <c r="Q429" s="71">
        <v>45670</v>
      </c>
      <c r="R429" s="67">
        <v>5573604000</v>
      </c>
      <c r="S429" s="71">
        <v>45700</v>
      </c>
      <c r="T429" s="68">
        <v>12624000</v>
      </c>
      <c r="U429" s="64" t="s">
        <v>65</v>
      </c>
      <c r="V429" s="68">
        <v>4978990</v>
      </c>
      <c r="W429" s="107" t="s">
        <v>2795</v>
      </c>
      <c r="X429" s="69">
        <v>45700</v>
      </c>
      <c r="Y429" s="69">
        <v>45700</v>
      </c>
      <c r="Z429" s="69" t="s">
        <v>73</v>
      </c>
      <c r="AA429" s="69">
        <v>45808</v>
      </c>
      <c r="AB429" s="92">
        <f t="shared" si="36"/>
        <v>108</v>
      </c>
      <c r="AC429" s="64">
        <v>0</v>
      </c>
      <c r="AD429" s="64">
        <v>0</v>
      </c>
      <c r="AE429" s="64">
        <v>0</v>
      </c>
      <c r="AF429" s="70" t="s">
        <v>73</v>
      </c>
      <c r="AG429" s="92">
        <f t="shared" si="37"/>
        <v>0</v>
      </c>
      <c r="AH429" s="64">
        <v>0</v>
      </c>
      <c r="AI429" s="68">
        <v>0</v>
      </c>
      <c r="AJ429" s="64" t="s">
        <v>73</v>
      </c>
      <c r="AK429" s="71" t="s">
        <v>73</v>
      </c>
      <c r="AL429" s="64">
        <v>0</v>
      </c>
      <c r="AM429" s="71" t="s">
        <v>73</v>
      </c>
      <c r="AN429" s="71" t="s">
        <v>73</v>
      </c>
      <c r="AO429" s="71" t="s">
        <v>73</v>
      </c>
      <c r="AP429" s="92">
        <f t="shared" si="38"/>
        <v>0</v>
      </c>
      <c r="AQ429" s="92">
        <f t="shared" si="39"/>
        <v>12624000</v>
      </c>
      <c r="AR429" s="64" t="s">
        <v>65</v>
      </c>
      <c r="AS429" s="68">
        <v>12624000</v>
      </c>
      <c r="AT429" s="64" t="s">
        <v>215</v>
      </c>
      <c r="AU429" s="68">
        <v>0</v>
      </c>
      <c r="AV429" s="72" t="s">
        <v>73</v>
      </c>
      <c r="AW429" s="171">
        <v>0</v>
      </c>
      <c r="AX429" s="74">
        <f t="shared" si="40"/>
        <v>12624000</v>
      </c>
      <c r="AY429" s="75">
        <f t="shared" si="41"/>
        <v>0</v>
      </c>
      <c r="AZ429" s="76">
        <v>0</v>
      </c>
      <c r="BA429" s="72" t="s">
        <v>73</v>
      </c>
      <c r="BB429" s="64" t="s">
        <v>1130</v>
      </c>
      <c r="BC429" s="67" t="s">
        <v>2796</v>
      </c>
      <c r="BD429" s="63" t="s">
        <v>65</v>
      </c>
      <c r="BE429" s="63" t="s">
        <v>65</v>
      </c>
    </row>
    <row r="430" spans="2:57" x14ac:dyDescent="0.25">
      <c r="B430" s="63">
        <v>2025</v>
      </c>
      <c r="C430" s="63">
        <v>891780111</v>
      </c>
      <c r="D430" s="63" t="s">
        <v>63</v>
      </c>
      <c r="E430" s="64" t="s">
        <v>2797</v>
      </c>
      <c r="F430" s="64" t="s">
        <v>2798</v>
      </c>
      <c r="G430" s="64">
        <v>0</v>
      </c>
      <c r="H430" s="64" t="s">
        <v>71</v>
      </c>
      <c r="I430" s="63" t="s">
        <v>64</v>
      </c>
      <c r="J430" s="65" t="s">
        <v>81</v>
      </c>
      <c r="K430" s="67" t="s">
        <v>2799</v>
      </c>
      <c r="L430" s="68">
        <v>9000000</v>
      </c>
      <c r="M430" s="63" t="s">
        <v>66</v>
      </c>
      <c r="N430" s="67" t="s">
        <v>2800</v>
      </c>
      <c r="O430" s="67">
        <v>1085168115</v>
      </c>
      <c r="P430" s="64">
        <v>27</v>
      </c>
      <c r="Q430" s="71">
        <v>45670</v>
      </c>
      <c r="R430" s="67">
        <v>2494141000</v>
      </c>
      <c r="S430" s="71">
        <v>45700</v>
      </c>
      <c r="T430" s="68">
        <v>9000000</v>
      </c>
      <c r="U430" s="64" t="s">
        <v>65</v>
      </c>
      <c r="V430" s="68">
        <v>85467461</v>
      </c>
      <c r="W430" s="107" t="s">
        <v>915</v>
      </c>
      <c r="X430" s="69">
        <v>45700</v>
      </c>
      <c r="Y430" s="69">
        <v>45700</v>
      </c>
      <c r="Z430" s="69" t="s">
        <v>73</v>
      </c>
      <c r="AA430" s="69">
        <v>45808</v>
      </c>
      <c r="AB430" s="92">
        <f t="shared" si="36"/>
        <v>108</v>
      </c>
      <c r="AC430" s="64">
        <v>0</v>
      </c>
      <c r="AD430" s="64">
        <v>0</v>
      </c>
      <c r="AE430" s="64">
        <v>0</v>
      </c>
      <c r="AF430" s="70" t="s">
        <v>73</v>
      </c>
      <c r="AG430" s="92">
        <f t="shared" si="37"/>
        <v>0</v>
      </c>
      <c r="AH430" s="64">
        <v>0</v>
      </c>
      <c r="AI430" s="68">
        <v>0</v>
      </c>
      <c r="AJ430" s="64" t="s">
        <v>73</v>
      </c>
      <c r="AK430" s="71" t="s">
        <v>73</v>
      </c>
      <c r="AL430" s="64">
        <v>0</v>
      </c>
      <c r="AM430" s="71" t="s">
        <v>73</v>
      </c>
      <c r="AN430" s="71" t="s">
        <v>73</v>
      </c>
      <c r="AO430" s="71" t="s">
        <v>73</v>
      </c>
      <c r="AP430" s="92">
        <f t="shared" si="38"/>
        <v>0</v>
      </c>
      <c r="AQ430" s="92">
        <f t="shared" si="39"/>
        <v>9000000</v>
      </c>
      <c r="AR430" s="64" t="s">
        <v>65</v>
      </c>
      <c r="AS430" s="68">
        <v>9000000</v>
      </c>
      <c r="AT430" s="64" t="s">
        <v>215</v>
      </c>
      <c r="AU430" s="68">
        <v>0</v>
      </c>
      <c r="AV430" s="72" t="s">
        <v>73</v>
      </c>
      <c r="AW430" s="171">
        <v>2250000</v>
      </c>
      <c r="AX430" s="74">
        <f t="shared" si="40"/>
        <v>6750000</v>
      </c>
      <c r="AY430" s="75">
        <f t="shared" si="41"/>
        <v>0.25</v>
      </c>
      <c r="AZ430" s="76">
        <v>0.25</v>
      </c>
      <c r="BA430" s="72" t="s">
        <v>73</v>
      </c>
      <c r="BB430" s="64" t="s">
        <v>1130</v>
      </c>
      <c r="BC430" s="67" t="s">
        <v>2801</v>
      </c>
      <c r="BD430" s="63" t="s">
        <v>65</v>
      </c>
      <c r="BE430" s="63" t="s">
        <v>65</v>
      </c>
    </row>
    <row r="431" spans="2:57" x14ac:dyDescent="0.25">
      <c r="B431" s="63">
        <v>2025</v>
      </c>
      <c r="C431" s="63">
        <v>891780111</v>
      </c>
      <c r="D431" s="63" t="s">
        <v>63</v>
      </c>
      <c r="E431" s="64" t="s">
        <v>2802</v>
      </c>
      <c r="F431" s="64" t="s">
        <v>2803</v>
      </c>
      <c r="G431" s="64">
        <v>0</v>
      </c>
      <c r="H431" s="64" t="s">
        <v>71</v>
      </c>
      <c r="I431" s="63" t="s">
        <v>167</v>
      </c>
      <c r="J431" s="65" t="s">
        <v>81</v>
      </c>
      <c r="K431" s="67" t="s">
        <v>2804</v>
      </c>
      <c r="L431" s="68">
        <v>12624000</v>
      </c>
      <c r="M431" s="63" t="s">
        <v>66</v>
      </c>
      <c r="N431" s="67" t="s">
        <v>2805</v>
      </c>
      <c r="O431" s="67">
        <v>1082954069</v>
      </c>
      <c r="P431" s="64">
        <v>309</v>
      </c>
      <c r="Q431" s="69">
        <v>45698</v>
      </c>
      <c r="R431" s="67">
        <v>50496000</v>
      </c>
      <c r="S431" s="71">
        <v>45700</v>
      </c>
      <c r="T431" s="68">
        <v>12624000</v>
      </c>
      <c r="U431" s="64" t="s">
        <v>65</v>
      </c>
      <c r="V431" s="68">
        <v>72175281</v>
      </c>
      <c r="W431" s="107" t="s">
        <v>989</v>
      </c>
      <c r="X431" s="69">
        <v>45700</v>
      </c>
      <c r="Y431" s="69">
        <v>45700</v>
      </c>
      <c r="Z431" s="69" t="s">
        <v>73</v>
      </c>
      <c r="AA431" s="69">
        <v>45808</v>
      </c>
      <c r="AB431" s="92">
        <f t="shared" si="36"/>
        <v>108</v>
      </c>
      <c r="AC431" s="64">
        <v>0</v>
      </c>
      <c r="AD431" s="64">
        <v>0</v>
      </c>
      <c r="AE431" s="64">
        <v>0</v>
      </c>
      <c r="AF431" s="70" t="s">
        <v>73</v>
      </c>
      <c r="AG431" s="92">
        <f t="shared" si="37"/>
        <v>0</v>
      </c>
      <c r="AH431" s="64">
        <v>0</v>
      </c>
      <c r="AI431" s="68">
        <v>0</v>
      </c>
      <c r="AJ431" s="64" t="s">
        <v>73</v>
      </c>
      <c r="AK431" s="71" t="s">
        <v>73</v>
      </c>
      <c r="AL431" s="64">
        <v>0</v>
      </c>
      <c r="AM431" s="71" t="s">
        <v>73</v>
      </c>
      <c r="AN431" s="71" t="s">
        <v>73</v>
      </c>
      <c r="AO431" s="71" t="s">
        <v>73</v>
      </c>
      <c r="AP431" s="92">
        <f t="shared" si="38"/>
        <v>0</v>
      </c>
      <c r="AQ431" s="92">
        <f t="shared" si="39"/>
        <v>12624000</v>
      </c>
      <c r="AR431" s="64" t="s">
        <v>65</v>
      </c>
      <c r="AS431" s="68">
        <v>12624000</v>
      </c>
      <c r="AT431" s="64" t="s">
        <v>215</v>
      </c>
      <c r="AU431" s="68">
        <v>0</v>
      </c>
      <c r="AV431" s="72" t="s">
        <v>73</v>
      </c>
      <c r="AW431" s="171">
        <v>3156000</v>
      </c>
      <c r="AX431" s="74">
        <f t="shared" si="40"/>
        <v>9468000</v>
      </c>
      <c r="AY431" s="75">
        <f t="shared" si="41"/>
        <v>0.25</v>
      </c>
      <c r="AZ431" s="76">
        <v>0.25</v>
      </c>
      <c r="BA431" s="72" t="s">
        <v>73</v>
      </c>
      <c r="BB431" s="64" t="s">
        <v>1130</v>
      </c>
      <c r="BC431" s="67" t="s">
        <v>2806</v>
      </c>
      <c r="BD431" s="63" t="s">
        <v>65</v>
      </c>
      <c r="BE431" s="63" t="s">
        <v>65</v>
      </c>
    </row>
    <row r="432" spans="2:57" x14ac:dyDescent="0.25">
      <c r="B432" s="63">
        <v>2025</v>
      </c>
      <c r="C432" s="63">
        <v>891780111</v>
      </c>
      <c r="D432" s="63" t="s">
        <v>63</v>
      </c>
      <c r="E432" s="64" t="s">
        <v>2807</v>
      </c>
      <c r="F432" s="64" t="s">
        <v>2808</v>
      </c>
      <c r="G432" s="64">
        <v>0</v>
      </c>
      <c r="H432" s="64" t="s">
        <v>71</v>
      </c>
      <c r="I432" s="63" t="s">
        <v>64</v>
      </c>
      <c r="J432" s="65" t="s">
        <v>81</v>
      </c>
      <c r="K432" s="67" t="s">
        <v>2809</v>
      </c>
      <c r="L432" s="68">
        <v>12000000</v>
      </c>
      <c r="M432" s="63" t="s">
        <v>66</v>
      </c>
      <c r="N432" s="67" t="s">
        <v>2810</v>
      </c>
      <c r="O432" s="67">
        <v>36552092</v>
      </c>
      <c r="P432" s="64">
        <v>234</v>
      </c>
      <c r="Q432" s="69">
        <v>45692</v>
      </c>
      <c r="R432" s="67">
        <v>52900000</v>
      </c>
      <c r="S432" s="71">
        <v>45700</v>
      </c>
      <c r="T432" s="68">
        <v>12000000</v>
      </c>
      <c r="U432" s="64" t="s">
        <v>65</v>
      </c>
      <c r="V432" s="68">
        <v>85455983</v>
      </c>
      <c r="W432" s="107" t="s">
        <v>697</v>
      </c>
      <c r="X432" s="69">
        <v>45700</v>
      </c>
      <c r="Y432" s="69">
        <v>45700</v>
      </c>
      <c r="Z432" s="69" t="s">
        <v>73</v>
      </c>
      <c r="AA432" s="69">
        <v>45716</v>
      </c>
      <c r="AB432" s="92">
        <f t="shared" si="36"/>
        <v>16</v>
      </c>
      <c r="AC432" s="64">
        <v>0</v>
      </c>
      <c r="AD432" s="64">
        <v>0</v>
      </c>
      <c r="AE432" s="64">
        <v>0</v>
      </c>
      <c r="AF432" s="70" t="s">
        <v>73</v>
      </c>
      <c r="AG432" s="92">
        <f t="shared" si="37"/>
        <v>0</v>
      </c>
      <c r="AH432" s="64">
        <v>0</v>
      </c>
      <c r="AI432" s="68">
        <v>0</v>
      </c>
      <c r="AJ432" s="64" t="s">
        <v>73</v>
      </c>
      <c r="AK432" s="71" t="s">
        <v>73</v>
      </c>
      <c r="AL432" s="64">
        <v>0</v>
      </c>
      <c r="AM432" s="71" t="s">
        <v>73</v>
      </c>
      <c r="AN432" s="71" t="s">
        <v>73</v>
      </c>
      <c r="AO432" s="71" t="s">
        <v>73</v>
      </c>
      <c r="AP432" s="92">
        <f t="shared" si="38"/>
        <v>0</v>
      </c>
      <c r="AQ432" s="92">
        <f t="shared" si="39"/>
        <v>12000000</v>
      </c>
      <c r="AR432" s="64" t="s">
        <v>65</v>
      </c>
      <c r="AS432" s="68">
        <v>12000000</v>
      </c>
      <c r="AT432" s="64" t="s">
        <v>215</v>
      </c>
      <c r="AU432" s="68">
        <v>0</v>
      </c>
      <c r="AV432" s="72" t="s">
        <v>73</v>
      </c>
      <c r="AW432" s="171">
        <v>12000000</v>
      </c>
      <c r="AX432" s="74">
        <f t="shared" si="40"/>
        <v>0</v>
      </c>
      <c r="AY432" s="75">
        <f t="shared" si="41"/>
        <v>1</v>
      </c>
      <c r="AZ432" s="76">
        <v>1</v>
      </c>
      <c r="BA432" s="72" t="s">
        <v>73</v>
      </c>
      <c r="BB432" s="64" t="s">
        <v>1130</v>
      </c>
      <c r="BC432" s="67" t="s">
        <v>2811</v>
      </c>
      <c r="BD432" s="63" t="s">
        <v>65</v>
      </c>
      <c r="BE432" s="63" t="s">
        <v>65</v>
      </c>
    </row>
    <row r="433" spans="2:57" x14ac:dyDescent="0.25">
      <c r="B433" s="63">
        <v>2025</v>
      </c>
      <c r="C433" s="63">
        <v>891780111</v>
      </c>
      <c r="D433" s="63" t="s">
        <v>63</v>
      </c>
      <c r="E433" s="64" t="s">
        <v>2812</v>
      </c>
      <c r="F433" s="64" t="s">
        <v>2813</v>
      </c>
      <c r="G433" s="64">
        <v>0</v>
      </c>
      <c r="H433" s="64" t="s">
        <v>71</v>
      </c>
      <c r="I433" s="63" t="s">
        <v>64</v>
      </c>
      <c r="J433" s="65" t="s">
        <v>81</v>
      </c>
      <c r="K433" s="67" t="s">
        <v>2608</v>
      </c>
      <c r="L433" s="68">
        <v>9000000</v>
      </c>
      <c r="M433" s="63" t="s">
        <v>66</v>
      </c>
      <c r="N433" s="67" t="s">
        <v>2814</v>
      </c>
      <c r="O433" s="67">
        <v>1083570360</v>
      </c>
      <c r="P433" s="64">
        <v>27</v>
      </c>
      <c r="Q433" s="71">
        <v>45670</v>
      </c>
      <c r="R433" s="67">
        <v>2494141000</v>
      </c>
      <c r="S433" s="71">
        <v>45700</v>
      </c>
      <c r="T433" s="68">
        <v>9000000</v>
      </c>
      <c r="U433" s="64" t="s">
        <v>65</v>
      </c>
      <c r="V433" s="68">
        <v>85467461</v>
      </c>
      <c r="W433" s="107" t="s">
        <v>915</v>
      </c>
      <c r="X433" s="69">
        <v>45700</v>
      </c>
      <c r="Y433" s="69">
        <v>45700</v>
      </c>
      <c r="Z433" s="69" t="s">
        <v>73</v>
      </c>
      <c r="AA433" s="69">
        <v>45808</v>
      </c>
      <c r="AB433" s="92">
        <f t="shared" si="36"/>
        <v>108</v>
      </c>
      <c r="AC433" s="64">
        <v>0</v>
      </c>
      <c r="AD433" s="64">
        <v>0</v>
      </c>
      <c r="AE433" s="64">
        <v>0</v>
      </c>
      <c r="AF433" s="70" t="s">
        <v>73</v>
      </c>
      <c r="AG433" s="92">
        <f t="shared" si="37"/>
        <v>0</v>
      </c>
      <c r="AH433" s="64">
        <v>0</v>
      </c>
      <c r="AI433" s="68">
        <v>0</v>
      </c>
      <c r="AJ433" s="64" t="s">
        <v>73</v>
      </c>
      <c r="AK433" s="71" t="s">
        <v>73</v>
      </c>
      <c r="AL433" s="64">
        <v>0</v>
      </c>
      <c r="AM433" s="71" t="s">
        <v>73</v>
      </c>
      <c r="AN433" s="71" t="s">
        <v>73</v>
      </c>
      <c r="AO433" s="71" t="s">
        <v>73</v>
      </c>
      <c r="AP433" s="92">
        <f t="shared" si="38"/>
        <v>0</v>
      </c>
      <c r="AQ433" s="92">
        <f t="shared" si="39"/>
        <v>9000000</v>
      </c>
      <c r="AR433" s="64" t="s">
        <v>65</v>
      </c>
      <c r="AS433" s="68">
        <v>9000000</v>
      </c>
      <c r="AT433" s="64" t="s">
        <v>215</v>
      </c>
      <c r="AU433" s="68">
        <v>0</v>
      </c>
      <c r="AV433" s="72" t="s">
        <v>73</v>
      </c>
      <c r="AW433" s="171">
        <v>2250000</v>
      </c>
      <c r="AX433" s="74">
        <f t="shared" si="40"/>
        <v>6750000</v>
      </c>
      <c r="AY433" s="75">
        <f t="shared" si="41"/>
        <v>0.25</v>
      </c>
      <c r="AZ433" s="76">
        <v>0.25</v>
      </c>
      <c r="BA433" s="72" t="s">
        <v>73</v>
      </c>
      <c r="BB433" s="64" t="s">
        <v>1130</v>
      </c>
      <c r="BC433" s="67" t="s">
        <v>2815</v>
      </c>
      <c r="BD433" s="63" t="s">
        <v>65</v>
      </c>
      <c r="BE433" s="63" t="s">
        <v>65</v>
      </c>
    </row>
    <row r="434" spans="2:57" x14ac:dyDescent="0.25">
      <c r="B434" s="63">
        <v>2025</v>
      </c>
      <c r="C434" s="63">
        <v>891780111</v>
      </c>
      <c r="D434" s="63" t="s">
        <v>63</v>
      </c>
      <c r="E434" s="64" t="s">
        <v>2816</v>
      </c>
      <c r="F434" s="64" t="s">
        <v>2817</v>
      </c>
      <c r="G434" s="64">
        <v>0</v>
      </c>
      <c r="H434" s="64" t="s">
        <v>71</v>
      </c>
      <c r="I434" s="63" t="s">
        <v>64</v>
      </c>
      <c r="J434" s="65" t="s">
        <v>81</v>
      </c>
      <c r="K434" s="67" t="s">
        <v>2818</v>
      </c>
      <c r="L434" s="68">
        <v>9000000</v>
      </c>
      <c r="M434" s="63" t="s">
        <v>66</v>
      </c>
      <c r="N434" s="67" t="s">
        <v>2819</v>
      </c>
      <c r="O434" s="67">
        <v>1082875088</v>
      </c>
      <c r="P434" s="64">
        <v>27</v>
      </c>
      <c r="Q434" s="71">
        <v>45670</v>
      </c>
      <c r="R434" s="67">
        <v>2494141000</v>
      </c>
      <c r="S434" s="71">
        <v>45700</v>
      </c>
      <c r="T434" s="68">
        <v>9000000</v>
      </c>
      <c r="U434" s="64" t="s">
        <v>65</v>
      </c>
      <c r="V434" s="68">
        <v>85467461</v>
      </c>
      <c r="W434" s="107" t="s">
        <v>915</v>
      </c>
      <c r="X434" s="69">
        <v>45700</v>
      </c>
      <c r="Y434" s="69">
        <v>45700</v>
      </c>
      <c r="Z434" s="69" t="s">
        <v>73</v>
      </c>
      <c r="AA434" s="69">
        <v>45808</v>
      </c>
      <c r="AB434" s="92">
        <f t="shared" si="36"/>
        <v>108</v>
      </c>
      <c r="AC434" s="64">
        <v>0</v>
      </c>
      <c r="AD434" s="64">
        <v>0</v>
      </c>
      <c r="AE434" s="64">
        <v>0</v>
      </c>
      <c r="AF434" s="70" t="s">
        <v>73</v>
      </c>
      <c r="AG434" s="92">
        <f t="shared" si="37"/>
        <v>0</v>
      </c>
      <c r="AH434" s="64">
        <v>0</v>
      </c>
      <c r="AI434" s="68">
        <v>0</v>
      </c>
      <c r="AJ434" s="64" t="s">
        <v>73</v>
      </c>
      <c r="AK434" s="71" t="s">
        <v>73</v>
      </c>
      <c r="AL434" s="64">
        <v>0</v>
      </c>
      <c r="AM434" s="71" t="s">
        <v>73</v>
      </c>
      <c r="AN434" s="71" t="s">
        <v>73</v>
      </c>
      <c r="AO434" s="71" t="s">
        <v>73</v>
      </c>
      <c r="AP434" s="92">
        <f t="shared" si="38"/>
        <v>0</v>
      </c>
      <c r="AQ434" s="92">
        <f t="shared" si="39"/>
        <v>9000000</v>
      </c>
      <c r="AR434" s="64" t="s">
        <v>65</v>
      </c>
      <c r="AS434" s="68">
        <v>9000000</v>
      </c>
      <c r="AT434" s="64" t="s">
        <v>215</v>
      </c>
      <c r="AU434" s="68">
        <v>0</v>
      </c>
      <c r="AV434" s="72" t="s">
        <v>73</v>
      </c>
      <c r="AW434" s="171">
        <v>2250000</v>
      </c>
      <c r="AX434" s="74">
        <f t="shared" si="40"/>
        <v>6750000</v>
      </c>
      <c r="AY434" s="75">
        <f t="shared" si="41"/>
        <v>0.25</v>
      </c>
      <c r="AZ434" s="76">
        <v>0.25</v>
      </c>
      <c r="BA434" s="72" t="s">
        <v>73</v>
      </c>
      <c r="BB434" s="64" t="s">
        <v>1130</v>
      </c>
      <c r="BC434" s="67" t="s">
        <v>2820</v>
      </c>
      <c r="BD434" s="63" t="s">
        <v>65</v>
      </c>
      <c r="BE434" s="63" t="s">
        <v>65</v>
      </c>
    </row>
    <row r="435" spans="2:57" x14ac:dyDescent="0.25">
      <c r="B435" s="63">
        <v>2025</v>
      </c>
      <c r="C435" s="63">
        <v>891780111</v>
      </c>
      <c r="D435" s="63" t="s">
        <v>63</v>
      </c>
      <c r="E435" s="64" t="s">
        <v>2821</v>
      </c>
      <c r="F435" s="64" t="s">
        <v>2822</v>
      </c>
      <c r="G435" s="64">
        <v>0</v>
      </c>
      <c r="H435" s="64" t="s">
        <v>71</v>
      </c>
      <c r="I435" s="63" t="s">
        <v>64</v>
      </c>
      <c r="J435" s="65" t="s">
        <v>81</v>
      </c>
      <c r="K435" s="67" t="s">
        <v>2823</v>
      </c>
      <c r="L435" s="68">
        <v>11400000</v>
      </c>
      <c r="M435" s="63" t="s">
        <v>66</v>
      </c>
      <c r="N435" s="67" t="s">
        <v>2824</v>
      </c>
      <c r="O435" s="67">
        <v>1065632898</v>
      </c>
      <c r="P435" s="64">
        <v>28</v>
      </c>
      <c r="Q435" s="71">
        <v>45670</v>
      </c>
      <c r="R435" s="67">
        <v>5573604000</v>
      </c>
      <c r="S435" s="71">
        <v>45700</v>
      </c>
      <c r="T435" s="68">
        <v>11400000</v>
      </c>
      <c r="U435" s="64" t="s">
        <v>65</v>
      </c>
      <c r="V435" s="68">
        <v>57461216</v>
      </c>
      <c r="W435" s="107" t="s">
        <v>1726</v>
      </c>
      <c r="X435" s="69">
        <v>45700</v>
      </c>
      <c r="Y435" s="69">
        <v>45700</v>
      </c>
      <c r="Z435" s="69" t="s">
        <v>73</v>
      </c>
      <c r="AA435" s="69">
        <v>45808</v>
      </c>
      <c r="AB435" s="92">
        <f t="shared" si="36"/>
        <v>108</v>
      </c>
      <c r="AC435" s="64">
        <v>0</v>
      </c>
      <c r="AD435" s="64">
        <v>0</v>
      </c>
      <c r="AE435" s="64">
        <v>0</v>
      </c>
      <c r="AF435" s="70" t="s">
        <v>73</v>
      </c>
      <c r="AG435" s="92">
        <f t="shared" si="37"/>
        <v>0</v>
      </c>
      <c r="AH435" s="64">
        <v>0</v>
      </c>
      <c r="AI435" s="68">
        <v>0</v>
      </c>
      <c r="AJ435" s="64" t="s">
        <v>73</v>
      </c>
      <c r="AK435" s="71" t="s">
        <v>73</v>
      </c>
      <c r="AL435" s="64">
        <v>0</v>
      </c>
      <c r="AM435" s="71" t="s">
        <v>73</v>
      </c>
      <c r="AN435" s="71" t="s">
        <v>73</v>
      </c>
      <c r="AO435" s="71" t="s">
        <v>73</v>
      </c>
      <c r="AP435" s="92">
        <f t="shared" si="38"/>
        <v>0</v>
      </c>
      <c r="AQ435" s="92">
        <f t="shared" si="39"/>
        <v>11400000</v>
      </c>
      <c r="AR435" s="64" t="s">
        <v>65</v>
      </c>
      <c r="AS435" s="68">
        <v>11400000</v>
      </c>
      <c r="AT435" s="64" t="s">
        <v>215</v>
      </c>
      <c r="AU435" s="68">
        <v>0</v>
      </c>
      <c r="AV435" s="72" t="s">
        <v>73</v>
      </c>
      <c r="AW435" s="171">
        <v>2850000</v>
      </c>
      <c r="AX435" s="74">
        <f t="shared" si="40"/>
        <v>8550000</v>
      </c>
      <c r="AY435" s="75">
        <f t="shared" si="41"/>
        <v>0.25</v>
      </c>
      <c r="AZ435" s="76">
        <v>0.25</v>
      </c>
      <c r="BA435" s="72" t="s">
        <v>73</v>
      </c>
      <c r="BB435" s="64" t="s">
        <v>1130</v>
      </c>
      <c r="BC435" s="67" t="s">
        <v>2825</v>
      </c>
      <c r="BD435" s="63" t="s">
        <v>65</v>
      </c>
      <c r="BE435" s="63" t="s">
        <v>65</v>
      </c>
    </row>
    <row r="436" spans="2:57" x14ac:dyDescent="0.25">
      <c r="B436" s="63">
        <v>2025</v>
      </c>
      <c r="C436" s="63">
        <v>891780111</v>
      </c>
      <c r="D436" s="63" t="s">
        <v>63</v>
      </c>
      <c r="E436" s="64" t="s">
        <v>2826</v>
      </c>
      <c r="F436" s="64" t="s">
        <v>2827</v>
      </c>
      <c r="G436" s="64">
        <v>0</v>
      </c>
      <c r="H436" s="64" t="s">
        <v>71</v>
      </c>
      <c r="I436" s="63" t="s">
        <v>64</v>
      </c>
      <c r="J436" s="65" t="s">
        <v>81</v>
      </c>
      <c r="K436" s="67" t="s">
        <v>2828</v>
      </c>
      <c r="L436" s="68">
        <v>12624000</v>
      </c>
      <c r="M436" s="63" t="s">
        <v>66</v>
      </c>
      <c r="N436" s="67" t="s">
        <v>2829</v>
      </c>
      <c r="O436" s="67">
        <v>4981247</v>
      </c>
      <c r="P436" s="64">
        <v>28</v>
      </c>
      <c r="Q436" s="71">
        <v>45670</v>
      </c>
      <c r="R436" s="67">
        <v>5573604000</v>
      </c>
      <c r="S436" s="71">
        <v>45700</v>
      </c>
      <c r="T436" s="68">
        <v>12624000</v>
      </c>
      <c r="U436" s="64" t="s">
        <v>65</v>
      </c>
      <c r="V436" s="68">
        <v>57461216</v>
      </c>
      <c r="W436" s="107" t="s">
        <v>1726</v>
      </c>
      <c r="X436" s="69">
        <v>45700</v>
      </c>
      <c r="Y436" s="69">
        <v>45700</v>
      </c>
      <c r="Z436" s="69" t="s">
        <v>73</v>
      </c>
      <c r="AA436" s="69">
        <v>45808</v>
      </c>
      <c r="AB436" s="92">
        <f t="shared" si="36"/>
        <v>108</v>
      </c>
      <c r="AC436" s="64">
        <v>0</v>
      </c>
      <c r="AD436" s="64">
        <v>0</v>
      </c>
      <c r="AE436" s="64">
        <v>0</v>
      </c>
      <c r="AF436" s="70" t="s">
        <v>73</v>
      </c>
      <c r="AG436" s="92">
        <f t="shared" si="37"/>
        <v>0</v>
      </c>
      <c r="AH436" s="64">
        <v>0</v>
      </c>
      <c r="AI436" s="68">
        <v>0</v>
      </c>
      <c r="AJ436" s="64" t="s">
        <v>73</v>
      </c>
      <c r="AK436" s="71" t="s">
        <v>73</v>
      </c>
      <c r="AL436" s="64">
        <v>0</v>
      </c>
      <c r="AM436" s="71" t="s">
        <v>73</v>
      </c>
      <c r="AN436" s="71" t="s">
        <v>73</v>
      </c>
      <c r="AO436" s="71" t="s">
        <v>73</v>
      </c>
      <c r="AP436" s="92">
        <f t="shared" si="38"/>
        <v>0</v>
      </c>
      <c r="AQ436" s="92">
        <f t="shared" si="39"/>
        <v>12624000</v>
      </c>
      <c r="AR436" s="64" t="s">
        <v>65</v>
      </c>
      <c r="AS436" s="68">
        <v>12624000</v>
      </c>
      <c r="AT436" s="64" t="s">
        <v>215</v>
      </c>
      <c r="AU436" s="68">
        <v>0</v>
      </c>
      <c r="AV436" s="72" t="s">
        <v>73</v>
      </c>
      <c r="AW436" s="171">
        <v>3156000</v>
      </c>
      <c r="AX436" s="74">
        <f t="shared" si="40"/>
        <v>9468000</v>
      </c>
      <c r="AY436" s="75">
        <f t="shared" si="41"/>
        <v>0.25</v>
      </c>
      <c r="AZ436" s="76">
        <v>0.25</v>
      </c>
      <c r="BA436" s="72" t="s">
        <v>73</v>
      </c>
      <c r="BB436" s="64" t="s">
        <v>1130</v>
      </c>
      <c r="BC436" s="67" t="s">
        <v>2830</v>
      </c>
      <c r="BD436" s="63" t="s">
        <v>65</v>
      </c>
      <c r="BE436" s="63" t="s">
        <v>65</v>
      </c>
    </row>
    <row r="437" spans="2:57" x14ac:dyDescent="0.25">
      <c r="B437" s="63">
        <v>2025</v>
      </c>
      <c r="C437" s="63">
        <v>891780111</v>
      </c>
      <c r="D437" s="63" t="s">
        <v>63</v>
      </c>
      <c r="E437" s="64" t="s">
        <v>2831</v>
      </c>
      <c r="F437" s="64" t="s">
        <v>2832</v>
      </c>
      <c r="G437" s="64">
        <v>0</v>
      </c>
      <c r="H437" s="64" t="s">
        <v>71</v>
      </c>
      <c r="I437" s="63" t="s">
        <v>64</v>
      </c>
      <c r="J437" s="65" t="s">
        <v>81</v>
      </c>
      <c r="K437" s="67" t="s">
        <v>2700</v>
      </c>
      <c r="L437" s="68">
        <v>9000000</v>
      </c>
      <c r="M437" s="63" t="s">
        <v>66</v>
      </c>
      <c r="N437" s="67" t="s">
        <v>2833</v>
      </c>
      <c r="O437" s="67">
        <v>1082838731</v>
      </c>
      <c r="P437" s="64">
        <v>27</v>
      </c>
      <c r="Q437" s="71">
        <v>45670</v>
      </c>
      <c r="R437" s="67">
        <v>2494141000</v>
      </c>
      <c r="S437" s="71">
        <v>45700</v>
      </c>
      <c r="T437" s="68">
        <v>9000000</v>
      </c>
      <c r="U437" s="64" t="s">
        <v>65</v>
      </c>
      <c r="V437" s="68">
        <v>57444673</v>
      </c>
      <c r="W437" s="107" t="s">
        <v>978</v>
      </c>
      <c r="X437" s="69">
        <v>45700</v>
      </c>
      <c r="Y437" s="69">
        <v>45700</v>
      </c>
      <c r="Z437" s="69" t="s">
        <v>73</v>
      </c>
      <c r="AA437" s="69">
        <v>45808</v>
      </c>
      <c r="AB437" s="92">
        <f t="shared" si="36"/>
        <v>108</v>
      </c>
      <c r="AC437" s="64">
        <v>0</v>
      </c>
      <c r="AD437" s="64">
        <v>0</v>
      </c>
      <c r="AE437" s="64">
        <v>0</v>
      </c>
      <c r="AF437" s="70" t="s">
        <v>73</v>
      </c>
      <c r="AG437" s="92">
        <f t="shared" si="37"/>
        <v>0</v>
      </c>
      <c r="AH437" s="64">
        <v>0</v>
      </c>
      <c r="AI437" s="68">
        <v>0</v>
      </c>
      <c r="AJ437" s="64" t="s">
        <v>73</v>
      </c>
      <c r="AK437" s="71" t="s">
        <v>73</v>
      </c>
      <c r="AL437" s="64">
        <v>0</v>
      </c>
      <c r="AM437" s="71" t="s">
        <v>73</v>
      </c>
      <c r="AN437" s="71" t="s">
        <v>73</v>
      </c>
      <c r="AO437" s="71" t="s">
        <v>73</v>
      </c>
      <c r="AP437" s="92">
        <f t="shared" si="38"/>
        <v>0</v>
      </c>
      <c r="AQ437" s="92">
        <f t="shared" si="39"/>
        <v>9000000</v>
      </c>
      <c r="AR437" s="64" t="s">
        <v>65</v>
      </c>
      <c r="AS437" s="68">
        <v>9000000</v>
      </c>
      <c r="AT437" s="64" t="s">
        <v>215</v>
      </c>
      <c r="AU437" s="68">
        <v>0</v>
      </c>
      <c r="AV437" s="72" t="s">
        <v>73</v>
      </c>
      <c r="AW437" s="171">
        <v>2250000</v>
      </c>
      <c r="AX437" s="74">
        <f t="shared" si="40"/>
        <v>6750000</v>
      </c>
      <c r="AY437" s="75">
        <f t="shared" si="41"/>
        <v>0.25</v>
      </c>
      <c r="AZ437" s="76">
        <v>0.25</v>
      </c>
      <c r="BA437" s="72" t="s">
        <v>73</v>
      </c>
      <c r="BB437" s="64" t="s">
        <v>1130</v>
      </c>
      <c r="BC437" s="67" t="s">
        <v>2834</v>
      </c>
      <c r="BD437" s="63" t="s">
        <v>65</v>
      </c>
      <c r="BE437" s="63" t="s">
        <v>65</v>
      </c>
    </row>
    <row r="438" spans="2:57" x14ac:dyDescent="0.25">
      <c r="B438" s="63">
        <v>2025</v>
      </c>
      <c r="C438" s="63">
        <v>891780111</v>
      </c>
      <c r="D438" s="63" t="s">
        <v>63</v>
      </c>
      <c r="E438" s="64" t="s">
        <v>2835</v>
      </c>
      <c r="F438" s="64" t="s">
        <v>2836</v>
      </c>
      <c r="G438" s="64">
        <v>0</v>
      </c>
      <c r="H438" s="64" t="s">
        <v>71</v>
      </c>
      <c r="I438" s="63" t="s">
        <v>64</v>
      </c>
      <c r="J438" s="65" t="s">
        <v>81</v>
      </c>
      <c r="K438" s="67" t="s">
        <v>2837</v>
      </c>
      <c r="L438" s="68">
        <v>10545000</v>
      </c>
      <c r="M438" s="63" t="s">
        <v>66</v>
      </c>
      <c r="N438" s="67" t="s">
        <v>2838</v>
      </c>
      <c r="O438" s="67">
        <v>85449538</v>
      </c>
      <c r="P438" s="64">
        <v>28</v>
      </c>
      <c r="Q438" s="71">
        <v>45670</v>
      </c>
      <c r="R438" s="67">
        <v>5573604000</v>
      </c>
      <c r="S438" s="71">
        <v>45700</v>
      </c>
      <c r="T438" s="68">
        <v>10545000</v>
      </c>
      <c r="U438" s="64" t="s">
        <v>65</v>
      </c>
      <c r="V438" s="68">
        <v>36557666</v>
      </c>
      <c r="W438" s="107" t="s">
        <v>1015</v>
      </c>
      <c r="X438" s="69">
        <v>45700</v>
      </c>
      <c r="Y438" s="69">
        <v>45700</v>
      </c>
      <c r="Z438" s="69" t="s">
        <v>73</v>
      </c>
      <c r="AA438" s="69">
        <v>45808</v>
      </c>
      <c r="AB438" s="92">
        <f t="shared" si="36"/>
        <v>108</v>
      </c>
      <c r="AC438" s="64">
        <v>0</v>
      </c>
      <c r="AD438" s="64">
        <v>0</v>
      </c>
      <c r="AE438" s="64">
        <v>0</v>
      </c>
      <c r="AF438" s="70" t="s">
        <v>73</v>
      </c>
      <c r="AG438" s="92">
        <f t="shared" si="37"/>
        <v>0</v>
      </c>
      <c r="AH438" s="64">
        <v>0</v>
      </c>
      <c r="AI438" s="68">
        <v>0</v>
      </c>
      <c r="AJ438" s="64" t="s">
        <v>73</v>
      </c>
      <c r="AK438" s="71" t="s">
        <v>73</v>
      </c>
      <c r="AL438" s="64">
        <v>0</v>
      </c>
      <c r="AM438" s="71" t="s">
        <v>73</v>
      </c>
      <c r="AN438" s="71" t="s">
        <v>73</v>
      </c>
      <c r="AO438" s="71" t="s">
        <v>73</v>
      </c>
      <c r="AP438" s="92">
        <f t="shared" si="38"/>
        <v>0</v>
      </c>
      <c r="AQ438" s="92">
        <f t="shared" si="39"/>
        <v>10545000</v>
      </c>
      <c r="AR438" s="64" t="s">
        <v>65</v>
      </c>
      <c r="AS438" s="68">
        <v>10545000</v>
      </c>
      <c r="AT438" s="64" t="s">
        <v>215</v>
      </c>
      <c r="AU438" s="68">
        <v>0</v>
      </c>
      <c r="AV438" s="72" t="s">
        <v>73</v>
      </c>
      <c r="AW438" s="171">
        <v>1995000</v>
      </c>
      <c r="AX438" s="74">
        <f t="shared" si="40"/>
        <v>8550000</v>
      </c>
      <c r="AY438" s="75">
        <f t="shared" si="41"/>
        <v>0.1891891891891892</v>
      </c>
      <c r="AZ438" s="76">
        <v>0.1891891891891892</v>
      </c>
      <c r="BA438" s="72" t="s">
        <v>73</v>
      </c>
      <c r="BB438" s="64" t="s">
        <v>1130</v>
      </c>
      <c r="BC438" s="67" t="s">
        <v>2839</v>
      </c>
      <c r="BD438" s="63" t="s">
        <v>65</v>
      </c>
      <c r="BE438" s="63" t="s">
        <v>65</v>
      </c>
    </row>
    <row r="439" spans="2:57" x14ac:dyDescent="0.25">
      <c r="B439" s="63">
        <v>2025</v>
      </c>
      <c r="C439" s="63">
        <v>891780111</v>
      </c>
      <c r="D439" s="63" t="s">
        <v>63</v>
      </c>
      <c r="E439" s="64" t="s">
        <v>2840</v>
      </c>
      <c r="F439" s="64" t="s">
        <v>2841</v>
      </c>
      <c r="G439" s="64">
        <v>0</v>
      </c>
      <c r="H439" s="64" t="s">
        <v>71</v>
      </c>
      <c r="I439" s="63" t="s">
        <v>64</v>
      </c>
      <c r="J439" s="65" t="s">
        <v>81</v>
      </c>
      <c r="K439" s="67" t="s">
        <v>2842</v>
      </c>
      <c r="L439" s="68">
        <v>10600000</v>
      </c>
      <c r="M439" s="63" t="s">
        <v>66</v>
      </c>
      <c r="N439" s="67" t="s">
        <v>2709</v>
      </c>
      <c r="O439" s="67">
        <v>1082842092</v>
      </c>
      <c r="P439" s="64">
        <v>27</v>
      </c>
      <c r="Q439" s="71">
        <v>45670</v>
      </c>
      <c r="R439" s="67">
        <v>2494141000</v>
      </c>
      <c r="S439" s="71">
        <v>45700</v>
      </c>
      <c r="T439" s="68">
        <v>10600000</v>
      </c>
      <c r="U439" s="64" t="s">
        <v>65</v>
      </c>
      <c r="V439" s="68">
        <v>1082868728</v>
      </c>
      <c r="W439" s="107" t="s">
        <v>1804</v>
      </c>
      <c r="X439" s="69">
        <v>45700</v>
      </c>
      <c r="Y439" s="69">
        <v>45700</v>
      </c>
      <c r="Z439" s="69" t="s">
        <v>73</v>
      </c>
      <c r="AA439" s="69">
        <v>45808</v>
      </c>
      <c r="AB439" s="92">
        <f t="shared" si="36"/>
        <v>108</v>
      </c>
      <c r="AC439" s="64">
        <v>0</v>
      </c>
      <c r="AD439" s="64">
        <v>0</v>
      </c>
      <c r="AE439" s="64">
        <v>0</v>
      </c>
      <c r="AF439" s="70" t="s">
        <v>73</v>
      </c>
      <c r="AG439" s="92">
        <f t="shared" si="37"/>
        <v>0</v>
      </c>
      <c r="AH439" s="64">
        <v>0</v>
      </c>
      <c r="AI439" s="68">
        <v>0</v>
      </c>
      <c r="AJ439" s="64" t="s">
        <v>73</v>
      </c>
      <c r="AK439" s="71" t="s">
        <v>73</v>
      </c>
      <c r="AL439" s="64">
        <v>0</v>
      </c>
      <c r="AM439" s="71" t="s">
        <v>73</v>
      </c>
      <c r="AN439" s="71" t="s">
        <v>73</v>
      </c>
      <c r="AO439" s="71" t="s">
        <v>73</v>
      </c>
      <c r="AP439" s="92">
        <f t="shared" si="38"/>
        <v>0</v>
      </c>
      <c r="AQ439" s="92">
        <f t="shared" si="39"/>
        <v>10600000</v>
      </c>
      <c r="AR439" s="64" t="s">
        <v>65</v>
      </c>
      <c r="AS439" s="68">
        <v>10600000</v>
      </c>
      <c r="AT439" s="64" t="s">
        <v>215</v>
      </c>
      <c r="AU439" s="68">
        <v>0</v>
      </c>
      <c r="AV439" s="72" t="s">
        <v>73</v>
      </c>
      <c r="AW439" s="171">
        <v>2650000</v>
      </c>
      <c r="AX439" s="74">
        <f t="shared" si="40"/>
        <v>7950000</v>
      </c>
      <c r="AY439" s="75">
        <f t="shared" si="41"/>
        <v>0.25</v>
      </c>
      <c r="AZ439" s="76">
        <v>0.25</v>
      </c>
      <c r="BA439" s="72" t="s">
        <v>73</v>
      </c>
      <c r="BB439" s="64" t="s">
        <v>1130</v>
      </c>
      <c r="BC439" s="67" t="s">
        <v>2843</v>
      </c>
      <c r="BD439" s="63" t="s">
        <v>65</v>
      </c>
      <c r="BE439" s="63" t="s">
        <v>65</v>
      </c>
    </row>
    <row r="440" spans="2:57" x14ac:dyDescent="0.25">
      <c r="B440" s="63">
        <v>2025</v>
      </c>
      <c r="C440" s="63">
        <v>891780111</v>
      </c>
      <c r="D440" s="63" t="s">
        <v>63</v>
      </c>
      <c r="E440" s="64" t="s">
        <v>2844</v>
      </c>
      <c r="F440" s="64" t="s">
        <v>2845</v>
      </c>
      <c r="G440" s="64">
        <v>0</v>
      </c>
      <c r="H440" s="64" t="s">
        <v>71</v>
      </c>
      <c r="I440" s="63" t="s">
        <v>167</v>
      </c>
      <c r="J440" s="65" t="s">
        <v>81</v>
      </c>
      <c r="K440" s="67" t="s">
        <v>2846</v>
      </c>
      <c r="L440" s="68">
        <v>12624000</v>
      </c>
      <c r="M440" s="63" t="s">
        <v>66</v>
      </c>
      <c r="N440" s="67" t="s">
        <v>2847</v>
      </c>
      <c r="O440" s="67">
        <v>1083558601</v>
      </c>
      <c r="P440" s="64">
        <v>309</v>
      </c>
      <c r="Q440" s="69">
        <v>45698</v>
      </c>
      <c r="R440" s="67">
        <v>50496000</v>
      </c>
      <c r="S440" s="71">
        <v>45700</v>
      </c>
      <c r="T440" s="68">
        <v>12624000</v>
      </c>
      <c r="U440" s="64" t="s">
        <v>65</v>
      </c>
      <c r="V440" s="68">
        <v>72175281</v>
      </c>
      <c r="W440" s="107" t="s">
        <v>989</v>
      </c>
      <c r="X440" s="69">
        <v>45700</v>
      </c>
      <c r="Y440" s="69">
        <v>45700</v>
      </c>
      <c r="Z440" s="69" t="s">
        <v>73</v>
      </c>
      <c r="AA440" s="69">
        <v>45808</v>
      </c>
      <c r="AB440" s="92">
        <f t="shared" si="36"/>
        <v>108</v>
      </c>
      <c r="AC440" s="64">
        <v>0</v>
      </c>
      <c r="AD440" s="64">
        <v>0</v>
      </c>
      <c r="AE440" s="64">
        <v>0</v>
      </c>
      <c r="AF440" s="70" t="s">
        <v>73</v>
      </c>
      <c r="AG440" s="92">
        <f t="shared" si="37"/>
        <v>0</v>
      </c>
      <c r="AH440" s="64">
        <v>0</v>
      </c>
      <c r="AI440" s="68">
        <v>0</v>
      </c>
      <c r="AJ440" s="64" t="s">
        <v>73</v>
      </c>
      <c r="AK440" s="71" t="s">
        <v>73</v>
      </c>
      <c r="AL440" s="64">
        <v>0</v>
      </c>
      <c r="AM440" s="71" t="s">
        <v>73</v>
      </c>
      <c r="AN440" s="71" t="s">
        <v>73</v>
      </c>
      <c r="AO440" s="71" t="s">
        <v>73</v>
      </c>
      <c r="AP440" s="92">
        <f t="shared" si="38"/>
        <v>0</v>
      </c>
      <c r="AQ440" s="92">
        <f t="shared" si="39"/>
        <v>12624000</v>
      </c>
      <c r="AR440" s="64" t="s">
        <v>65</v>
      </c>
      <c r="AS440" s="68">
        <v>12624000</v>
      </c>
      <c r="AT440" s="64" t="s">
        <v>215</v>
      </c>
      <c r="AU440" s="68">
        <v>0</v>
      </c>
      <c r="AV440" s="72" t="s">
        <v>73</v>
      </c>
      <c r="AW440" s="171">
        <v>3156000</v>
      </c>
      <c r="AX440" s="74">
        <f t="shared" si="40"/>
        <v>9468000</v>
      </c>
      <c r="AY440" s="75">
        <f t="shared" si="41"/>
        <v>0.25</v>
      </c>
      <c r="AZ440" s="76">
        <v>0.25</v>
      </c>
      <c r="BA440" s="72" t="s">
        <v>73</v>
      </c>
      <c r="BB440" s="64" t="s">
        <v>1130</v>
      </c>
      <c r="BC440" s="67" t="s">
        <v>2848</v>
      </c>
      <c r="BD440" s="63" t="s">
        <v>65</v>
      </c>
      <c r="BE440" s="63" t="s">
        <v>65</v>
      </c>
    </row>
    <row r="441" spans="2:57" x14ac:dyDescent="0.25">
      <c r="B441" s="63">
        <v>2025</v>
      </c>
      <c r="C441" s="63">
        <v>891780111</v>
      </c>
      <c r="D441" s="63" t="s">
        <v>63</v>
      </c>
      <c r="E441" s="64" t="s">
        <v>2849</v>
      </c>
      <c r="F441" s="64" t="s">
        <v>2850</v>
      </c>
      <c r="G441" s="64">
        <v>0</v>
      </c>
      <c r="H441" s="64" t="s">
        <v>71</v>
      </c>
      <c r="I441" s="63" t="s">
        <v>64</v>
      </c>
      <c r="J441" s="65" t="s">
        <v>81</v>
      </c>
      <c r="K441" s="67" t="s">
        <v>2851</v>
      </c>
      <c r="L441" s="68">
        <v>12624000</v>
      </c>
      <c r="M441" s="63" t="s">
        <v>66</v>
      </c>
      <c r="N441" s="67" t="s">
        <v>2852</v>
      </c>
      <c r="O441" s="67">
        <v>1082479254</v>
      </c>
      <c r="P441" s="64">
        <v>28</v>
      </c>
      <c r="Q441" s="71">
        <v>45670</v>
      </c>
      <c r="R441" s="67">
        <v>5573604000</v>
      </c>
      <c r="S441" s="71">
        <v>45700</v>
      </c>
      <c r="T441" s="68">
        <v>12624000</v>
      </c>
      <c r="U441" s="64" t="s">
        <v>65</v>
      </c>
      <c r="V441" s="68">
        <v>72175281</v>
      </c>
      <c r="W441" s="107" t="s">
        <v>989</v>
      </c>
      <c r="X441" s="69">
        <v>45700</v>
      </c>
      <c r="Y441" s="69">
        <v>45700</v>
      </c>
      <c r="Z441" s="69" t="s">
        <v>73</v>
      </c>
      <c r="AA441" s="69">
        <v>45808</v>
      </c>
      <c r="AB441" s="92">
        <f t="shared" si="36"/>
        <v>108</v>
      </c>
      <c r="AC441" s="64">
        <v>0</v>
      </c>
      <c r="AD441" s="64">
        <v>0</v>
      </c>
      <c r="AE441" s="64">
        <v>0</v>
      </c>
      <c r="AF441" s="70" t="s">
        <v>73</v>
      </c>
      <c r="AG441" s="92">
        <f t="shared" si="37"/>
        <v>0</v>
      </c>
      <c r="AH441" s="64">
        <v>0</v>
      </c>
      <c r="AI441" s="68">
        <v>0</v>
      </c>
      <c r="AJ441" s="64" t="s">
        <v>73</v>
      </c>
      <c r="AK441" s="71" t="s">
        <v>73</v>
      </c>
      <c r="AL441" s="64">
        <v>0</v>
      </c>
      <c r="AM441" s="71" t="s">
        <v>73</v>
      </c>
      <c r="AN441" s="71" t="s">
        <v>73</v>
      </c>
      <c r="AO441" s="71" t="s">
        <v>73</v>
      </c>
      <c r="AP441" s="92">
        <f t="shared" si="38"/>
        <v>0</v>
      </c>
      <c r="AQ441" s="92">
        <f t="shared" si="39"/>
        <v>12624000</v>
      </c>
      <c r="AR441" s="64" t="s">
        <v>65</v>
      </c>
      <c r="AS441" s="68">
        <v>12624000</v>
      </c>
      <c r="AT441" s="64" t="s">
        <v>215</v>
      </c>
      <c r="AU441" s="68">
        <v>0</v>
      </c>
      <c r="AV441" s="72" t="s">
        <v>73</v>
      </c>
      <c r="AW441" s="171">
        <v>3156000</v>
      </c>
      <c r="AX441" s="74">
        <f t="shared" si="40"/>
        <v>9468000</v>
      </c>
      <c r="AY441" s="75">
        <f t="shared" si="41"/>
        <v>0.25</v>
      </c>
      <c r="AZ441" s="76">
        <v>0.25</v>
      </c>
      <c r="BA441" s="72" t="s">
        <v>73</v>
      </c>
      <c r="BB441" s="64" t="s">
        <v>1130</v>
      </c>
      <c r="BC441" s="67" t="s">
        <v>2853</v>
      </c>
      <c r="BD441" s="63" t="s">
        <v>65</v>
      </c>
      <c r="BE441" s="63" t="s">
        <v>65</v>
      </c>
    </row>
    <row r="442" spans="2:57" x14ac:dyDescent="0.25">
      <c r="B442" s="63">
        <v>2025</v>
      </c>
      <c r="C442" s="63">
        <v>891780111</v>
      </c>
      <c r="D442" s="63" t="s">
        <v>63</v>
      </c>
      <c r="E442" s="64" t="s">
        <v>2854</v>
      </c>
      <c r="F442" s="64" t="s">
        <v>2855</v>
      </c>
      <c r="G442" s="64">
        <v>0</v>
      </c>
      <c r="H442" s="64" t="s">
        <v>71</v>
      </c>
      <c r="I442" s="63" t="s">
        <v>64</v>
      </c>
      <c r="J442" s="65" t="s">
        <v>81</v>
      </c>
      <c r="K442" s="67" t="s">
        <v>2856</v>
      </c>
      <c r="L442" s="68">
        <v>11400000</v>
      </c>
      <c r="M442" s="63" t="s">
        <v>66</v>
      </c>
      <c r="N442" s="67" t="s">
        <v>2857</v>
      </c>
      <c r="O442" s="67">
        <v>4979192</v>
      </c>
      <c r="P442" s="64">
        <v>28</v>
      </c>
      <c r="Q442" s="71">
        <v>45670</v>
      </c>
      <c r="R442" s="67">
        <v>5573604000</v>
      </c>
      <c r="S442" s="71">
        <v>45700</v>
      </c>
      <c r="T442" s="68">
        <v>11400000</v>
      </c>
      <c r="U442" s="64" t="s">
        <v>65</v>
      </c>
      <c r="V442" s="68">
        <v>85465146</v>
      </c>
      <c r="W442" s="107" t="s">
        <v>1173</v>
      </c>
      <c r="X442" s="69">
        <v>45700</v>
      </c>
      <c r="Y442" s="69">
        <v>45700</v>
      </c>
      <c r="Z442" s="69" t="s">
        <v>73</v>
      </c>
      <c r="AA442" s="69">
        <v>45808</v>
      </c>
      <c r="AB442" s="92">
        <f t="shared" si="36"/>
        <v>108</v>
      </c>
      <c r="AC442" s="64">
        <v>0</v>
      </c>
      <c r="AD442" s="64">
        <v>0</v>
      </c>
      <c r="AE442" s="64">
        <v>0</v>
      </c>
      <c r="AF442" s="70" t="s">
        <v>73</v>
      </c>
      <c r="AG442" s="92">
        <f t="shared" si="37"/>
        <v>0</v>
      </c>
      <c r="AH442" s="64">
        <v>0</v>
      </c>
      <c r="AI442" s="68">
        <v>0</v>
      </c>
      <c r="AJ442" s="64" t="s">
        <v>73</v>
      </c>
      <c r="AK442" s="71" t="s">
        <v>73</v>
      </c>
      <c r="AL442" s="64">
        <v>0</v>
      </c>
      <c r="AM442" s="71" t="s">
        <v>73</v>
      </c>
      <c r="AN442" s="71" t="s">
        <v>73</v>
      </c>
      <c r="AO442" s="71" t="s">
        <v>73</v>
      </c>
      <c r="AP442" s="92">
        <f t="shared" si="38"/>
        <v>0</v>
      </c>
      <c r="AQ442" s="92">
        <f t="shared" si="39"/>
        <v>11400000</v>
      </c>
      <c r="AR442" s="64" t="s">
        <v>65</v>
      </c>
      <c r="AS442" s="68">
        <v>11400000</v>
      </c>
      <c r="AT442" s="64" t="s">
        <v>215</v>
      </c>
      <c r="AU442" s="68">
        <v>0</v>
      </c>
      <c r="AV442" s="72" t="s">
        <v>73</v>
      </c>
      <c r="AW442" s="171">
        <v>2850000</v>
      </c>
      <c r="AX442" s="74">
        <f t="shared" si="40"/>
        <v>8550000</v>
      </c>
      <c r="AY442" s="75">
        <f t="shared" si="41"/>
        <v>0.25</v>
      </c>
      <c r="AZ442" s="76">
        <v>0.25</v>
      </c>
      <c r="BA442" s="72" t="s">
        <v>73</v>
      </c>
      <c r="BB442" s="64" t="s">
        <v>1130</v>
      </c>
      <c r="BC442" s="67" t="s">
        <v>2858</v>
      </c>
      <c r="BD442" s="63" t="s">
        <v>65</v>
      </c>
      <c r="BE442" s="63" t="s">
        <v>65</v>
      </c>
    </row>
    <row r="443" spans="2:57" x14ac:dyDescent="0.25">
      <c r="B443" s="63">
        <v>2025</v>
      </c>
      <c r="C443" s="63">
        <v>891780111</v>
      </c>
      <c r="D443" s="63" t="s">
        <v>63</v>
      </c>
      <c r="E443" s="64" t="s">
        <v>2859</v>
      </c>
      <c r="F443" s="64" t="s">
        <v>2860</v>
      </c>
      <c r="G443" s="64">
        <v>0</v>
      </c>
      <c r="H443" s="64" t="s">
        <v>71</v>
      </c>
      <c r="I443" s="63" t="s">
        <v>64</v>
      </c>
      <c r="J443" s="65" t="s">
        <v>81</v>
      </c>
      <c r="K443" s="67" t="s">
        <v>2861</v>
      </c>
      <c r="L443" s="68">
        <v>10600000</v>
      </c>
      <c r="M443" s="63" t="s">
        <v>66</v>
      </c>
      <c r="N443" s="67" t="s">
        <v>2862</v>
      </c>
      <c r="O443" s="67">
        <v>1003241055</v>
      </c>
      <c r="P443" s="64">
        <v>27</v>
      </c>
      <c r="Q443" s="71">
        <v>45670</v>
      </c>
      <c r="R443" s="67">
        <v>2494141000</v>
      </c>
      <c r="S443" s="71">
        <v>45700</v>
      </c>
      <c r="T443" s="68">
        <v>10600000</v>
      </c>
      <c r="U443" s="64" t="s">
        <v>65</v>
      </c>
      <c r="V443" s="68">
        <v>1082868728</v>
      </c>
      <c r="W443" s="107" t="s">
        <v>1804</v>
      </c>
      <c r="X443" s="69">
        <v>45700</v>
      </c>
      <c r="Y443" s="69">
        <v>45700</v>
      </c>
      <c r="Z443" s="69" t="s">
        <v>73</v>
      </c>
      <c r="AA443" s="69">
        <v>45808</v>
      </c>
      <c r="AB443" s="92">
        <f t="shared" si="36"/>
        <v>108</v>
      </c>
      <c r="AC443" s="64">
        <v>0</v>
      </c>
      <c r="AD443" s="64">
        <v>0</v>
      </c>
      <c r="AE443" s="64">
        <v>0</v>
      </c>
      <c r="AF443" s="70" t="s">
        <v>73</v>
      </c>
      <c r="AG443" s="92">
        <f t="shared" si="37"/>
        <v>0</v>
      </c>
      <c r="AH443" s="64">
        <v>0</v>
      </c>
      <c r="AI443" s="68">
        <v>0</v>
      </c>
      <c r="AJ443" s="64" t="s">
        <v>73</v>
      </c>
      <c r="AK443" s="71" t="s">
        <v>73</v>
      </c>
      <c r="AL443" s="64">
        <v>0</v>
      </c>
      <c r="AM443" s="71" t="s">
        <v>73</v>
      </c>
      <c r="AN443" s="71" t="s">
        <v>73</v>
      </c>
      <c r="AO443" s="71" t="s">
        <v>73</v>
      </c>
      <c r="AP443" s="92">
        <f t="shared" si="38"/>
        <v>0</v>
      </c>
      <c r="AQ443" s="92">
        <f t="shared" si="39"/>
        <v>10600000</v>
      </c>
      <c r="AR443" s="64" t="s">
        <v>65</v>
      </c>
      <c r="AS443" s="68">
        <v>10600000</v>
      </c>
      <c r="AT443" s="64" t="s">
        <v>215</v>
      </c>
      <c r="AU443" s="68">
        <v>0</v>
      </c>
      <c r="AV443" s="72" t="s">
        <v>73</v>
      </c>
      <c r="AW443" s="171">
        <v>2650000</v>
      </c>
      <c r="AX443" s="74">
        <f t="shared" si="40"/>
        <v>7950000</v>
      </c>
      <c r="AY443" s="75">
        <f t="shared" si="41"/>
        <v>0.25</v>
      </c>
      <c r="AZ443" s="76">
        <v>0.25</v>
      </c>
      <c r="BA443" s="72" t="s">
        <v>73</v>
      </c>
      <c r="BB443" s="64" t="s">
        <v>1130</v>
      </c>
      <c r="BC443" s="67" t="s">
        <v>2863</v>
      </c>
      <c r="BD443" s="63" t="s">
        <v>65</v>
      </c>
      <c r="BE443" s="63" t="s">
        <v>65</v>
      </c>
    </row>
    <row r="444" spans="2:57" x14ac:dyDescent="0.25">
      <c r="B444" s="63">
        <v>2025</v>
      </c>
      <c r="C444" s="63">
        <v>891780111</v>
      </c>
      <c r="D444" s="63" t="s">
        <v>63</v>
      </c>
      <c r="E444" s="64" t="s">
        <v>2864</v>
      </c>
      <c r="F444" s="64" t="s">
        <v>2865</v>
      </c>
      <c r="G444" s="64">
        <v>0</v>
      </c>
      <c r="H444" s="64" t="s">
        <v>71</v>
      </c>
      <c r="I444" s="63" t="s">
        <v>64</v>
      </c>
      <c r="J444" s="65" t="s">
        <v>81</v>
      </c>
      <c r="K444" s="67" t="s">
        <v>2866</v>
      </c>
      <c r="L444" s="68">
        <v>11400000</v>
      </c>
      <c r="M444" s="63" t="s">
        <v>66</v>
      </c>
      <c r="N444" s="67" t="s">
        <v>2867</v>
      </c>
      <c r="O444" s="67">
        <v>85151290</v>
      </c>
      <c r="P444" s="64">
        <v>28</v>
      </c>
      <c r="Q444" s="71">
        <v>45670</v>
      </c>
      <c r="R444" s="67">
        <v>5573604000</v>
      </c>
      <c r="S444" s="71">
        <v>45700</v>
      </c>
      <c r="T444" s="68">
        <v>11400000</v>
      </c>
      <c r="U444" s="64" t="s">
        <v>65</v>
      </c>
      <c r="V444" s="68">
        <v>85468846</v>
      </c>
      <c r="W444" s="107" t="s">
        <v>2868</v>
      </c>
      <c r="X444" s="69">
        <v>45700</v>
      </c>
      <c r="Y444" s="69">
        <v>45700</v>
      </c>
      <c r="Z444" s="69" t="s">
        <v>73</v>
      </c>
      <c r="AA444" s="69">
        <v>45808</v>
      </c>
      <c r="AB444" s="92">
        <f t="shared" si="36"/>
        <v>108</v>
      </c>
      <c r="AC444" s="64">
        <v>0</v>
      </c>
      <c r="AD444" s="64">
        <v>0</v>
      </c>
      <c r="AE444" s="64">
        <v>0</v>
      </c>
      <c r="AF444" s="70" t="s">
        <v>73</v>
      </c>
      <c r="AG444" s="92">
        <f t="shared" si="37"/>
        <v>0</v>
      </c>
      <c r="AH444" s="64">
        <v>0</v>
      </c>
      <c r="AI444" s="68">
        <v>0</v>
      </c>
      <c r="AJ444" s="64" t="s">
        <v>73</v>
      </c>
      <c r="AK444" s="71" t="s">
        <v>73</v>
      </c>
      <c r="AL444" s="64">
        <v>0</v>
      </c>
      <c r="AM444" s="71" t="s">
        <v>73</v>
      </c>
      <c r="AN444" s="71" t="s">
        <v>73</v>
      </c>
      <c r="AO444" s="71" t="s">
        <v>73</v>
      </c>
      <c r="AP444" s="92">
        <f t="shared" si="38"/>
        <v>0</v>
      </c>
      <c r="AQ444" s="92">
        <f t="shared" si="39"/>
        <v>11400000</v>
      </c>
      <c r="AR444" s="64" t="s">
        <v>65</v>
      </c>
      <c r="AS444" s="68">
        <v>11400000</v>
      </c>
      <c r="AT444" s="64" t="s">
        <v>215</v>
      </c>
      <c r="AU444" s="68">
        <v>0</v>
      </c>
      <c r="AV444" s="72" t="s">
        <v>73</v>
      </c>
      <c r="AW444" s="171">
        <v>2850000</v>
      </c>
      <c r="AX444" s="74">
        <f t="shared" si="40"/>
        <v>8550000</v>
      </c>
      <c r="AY444" s="75">
        <f t="shared" si="41"/>
        <v>0.25</v>
      </c>
      <c r="AZ444" s="76">
        <v>0.25</v>
      </c>
      <c r="BA444" s="72" t="s">
        <v>73</v>
      </c>
      <c r="BB444" s="64" t="s">
        <v>1130</v>
      </c>
      <c r="BC444" s="67" t="s">
        <v>2869</v>
      </c>
      <c r="BD444" s="63" t="s">
        <v>65</v>
      </c>
      <c r="BE444" s="63" t="s">
        <v>65</v>
      </c>
    </row>
    <row r="445" spans="2:57" x14ac:dyDescent="0.25">
      <c r="B445" s="63">
        <v>2025</v>
      </c>
      <c r="C445" s="63">
        <v>891780111</v>
      </c>
      <c r="D445" s="63" t="s">
        <v>63</v>
      </c>
      <c r="E445" s="64" t="s">
        <v>2870</v>
      </c>
      <c r="F445" s="64" t="s">
        <v>2871</v>
      </c>
      <c r="G445" s="64">
        <v>0</v>
      </c>
      <c r="H445" s="64" t="s">
        <v>71</v>
      </c>
      <c r="I445" s="63" t="s">
        <v>64</v>
      </c>
      <c r="J445" s="65" t="s">
        <v>81</v>
      </c>
      <c r="K445" s="67" t="s">
        <v>2872</v>
      </c>
      <c r="L445" s="68">
        <v>10600000</v>
      </c>
      <c r="M445" s="63" t="s">
        <v>66</v>
      </c>
      <c r="N445" s="67" t="s">
        <v>2873</v>
      </c>
      <c r="O445" s="67">
        <v>36694724</v>
      </c>
      <c r="P445" s="64">
        <v>27</v>
      </c>
      <c r="Q445" s="71">
        <v>45670</v>
      </c>
      <c r="R445" s="67">
        <v>2494141000</v>
      </c>
      <c r="S445" s="71">
        <v>45700</v>
      </c>
      <c r="T445" s="68">
        <v>10600000</v>
      </c>
      <c r="U445" s="64" t="s">
        <v>65</v>
      </c>
      <c r="V445" s="68">
        <v>85468846</v>
      </c>
      <c r="W445" s="107" t="s">
        <v>2868</v>
      </c>
      <c r="X445" s="69">
        <v>45700</v>
      </c>
      <c r="Y445" s="69">
        <v>45700</v>
      </c>
      <c r="Z445" s="69" t="s">
        <v>73</v>
      </c>
      <c r="AA445" s="69">
        <v>45808</v>
      </c>
      <c r="AB445" s="92">
        <f t="shared" si="36"/>
        <v>108</v>
      </c>
      <c r="AC445" s="64">
        <v>0</v>
      </c>
      <c r="AD445" s="64">
        <v>0</v>
      </c>
      <c r="AE445" s="64">
        <v>0</v>
      </c>
      <c r="AF445" s="70" t="s">
        <v>73</v>
      </c>
      <c r="AG445" s="92">
        <f t="shared" si="37"/>
        <v>0</v>
      </c>
      <c r="AH445" s="64">
        <v>0</v>
      </c>
      <c r="AI445" s="68">
        <v>0</v>
      </c>
      <c r="AJ445" s="64" t="s">
        <v>73</v>
      </c>
      <c r="AK445" s="71" t="s">
        <v>73</v>
      </c>
      <c r="AL445" s="64">
        <v>0</v>
      </c>
      <c r="AM445" s="71" t="s">
        <v>73</v>
      </c>
      <c r="AN445" s="71" t="s">
        <v>73</v>
      </c>
      <c r="AO445" s="71" t="s">
        <v>73</v>
      </c>
      <c r="AP445" s="92">
        <f t="shared" si="38"/>
        <v>0</v>
      </c>
      <c r="AQ445" s="92">
        <f t="shared" si="39"/>
        <v>10600000</v>
      </c>
      <c r="AR445" s="64" t="s">
        <v>65</v>
      </c>
      <c r="AS445" s="68">
        <v>10600000</v>
      </c>
      <c r="AT445" s="64" t="s">
        <v>215</v>
      </c>
      <c r="AU445" s="68">
        <v>0</v>
      </c>
      <c r="AV445" s="72" t="s">
        <v>73</v>
      </c>
      <c r="AW445" s="171">
        <v>2650000</v>
      </c>
      <c r="AX445" s="74">
        <f t="shared" si="40"/>
        <v>7950000</v>
      </c>
      <c r="AY445" s="75">
        <f t="shared" si="41"/>
        <v>0.25</v>
      </c>
      <c r="AZ445" s="76">
        <v>0.25</v>
      </c>
      <c r="BA445" s="72" t="s">
        <v>73</v>
      </c>
      <c r="BB445" s="64" t="s">
        <v>1130</v>
      </c>
      <c r="BC445" s="67" t="s">
        <v>2874</v>
      </c>
      <c r="BD445" s="63" t="s">
        <v>65</v>
      </c>
      <c r="BE445" s="63" t="s">
        <v>65</v>
      </c>
    </row>
    <row r="446" spans="2:57" x14ac:dyDescent="0.25">
      <c r="B446" s="63">
        <v>2025</v>
      </c>
      <c r="C446" s="63">
        <v>891780111</v>
      </c>
      <c r="D446" s="63" t="s">
        <v>63</v>
      </c>
      <c r="E446" s="64" t="s">
        <v>2875</v>
      </c>
      <c r="F446" s="64" t="s">
        <v>2876</v>
      </c>
      <c r="G446" s="64">
        <v>0</v>
      </c>
      <c r="H446" s="64" t="s">
        <v>71</v>
      </c>
      <c r="I446" s="63" t="s">
        <v>64</v>
      </c>
      <c r="J446" s="65" t="s">
        <v>81</v>
      </c>
      <c r="K446" s="67" t="s">
        <v>2877</v>
      </c>
      <c r="L446" s="68">
        <v>10600000</v>
      </c>
      <c r="M446" s="63" t="s">
        <v>66</v>
      </c>
      <c r="N446" s="67" t="s">
        <v>2878</v>
      </c>
      <c r="O446" s="67">
        <v>1082930536</v>
      </c>
      <c r="P446" s="64">
        <v>27</v>
      </c>
      <c r="Q446" s="71">
        <v>45670</v>
      </c>
      <c r="R446" s="67">
        <v>2494141000</v>
      </c>
      <c r="S446" s="71">
        <v>45700</v>
      </c>
      <c r="T446" s="68">
        <v>10600000</v>
      </c>
      <c r="U446" s="64" t="s">
        <v>65</v>
      </c>
      <c r="V446" s="68">
        <v>85468846</v>
      </c>
      <c r="W446" s="107" t="s">
        <v>2868</v>
      </c>
      <c r="X446" s="69">
        <v>45700</v>
      </c>
      <c r="Y446" s="69">
        <v>45700</v>
      </c>
      <c r="Z446" s="69" t="s">
        <v>73</v>
      </c>
      <c r="AA446" s="69">
        <v>45808</v>
      </c>
      <c r="AB446" s="92">
        <f t="shared" si="36"/>
        <v>108</v>
      </c>
      <c r="AC446" s="64">
        <v>0</v>
      </c>
      <c r="AD446" s="64">
        <v>0</v>
      </c>
      <c r="AE446" s="64">
        <v>0</v>
      </c>
      <c r="AF446" s="70" t="s">
        <v>73</v>
      </c>
      <c r="AG446" s="92">
        <f t="shared" si="37"/>
        <v>0</v>
      </c>
      <c r="AH446" s="64">
        <v>0</v>
      </c>
      <c r="AI446" s="68">
        <v>0</v>
      </c>
      <c r="AJ446" s="64" t="s">
        <v>73</v>
      </c>
      <c r="AK446" s="71" t="s">
        <v>73</v>
      </c>
      <c r="AL446" s="64">
        <v>0</v>
      </c>
      <c r="AM446" s="71" t="s">
        <v>73</v>
      </c>
      <c r="AN446" s="71" t="s">
        <v>73</v>
      </c>
      <c r="AO446" s="71" t="s">
        <v>73</v>
      </c>
      <c r="AP446" s="92">
        <f t="shared" si="38"/>
        <v>0</v>
      </c>
      <c r="AQ446" s="92">
        <f t="shared" si="39"/>
        <v>10600000</v>
      </c>
      <c r="AR446" s="64" t="s">
        <v>65</v>
      </c>
      <c r="AS446" s="68">
        <v>10600000</v>
      </c>
      <c r="AT446" s="64" t="s">
        <v>215</v>
      </c>
      <c r="AU446" s="68">
        <v>0</v>
      </c>
      <c r="AV446" s="72" t="s">
        <v>73</v>
      </c>
      <c r="AW446" s="171">
        <v>2650000</v>
      </c>
      <c r="AX446" s="74">
        <f t="shared" si="40"/>
        <v>7950000</v>
      </c>
      <c r="AY446" s="75">
        <f t="shared" si="41"/>
        <v>0.25</v>
      </c>
      <c r="AZ446" s="76">
        <v>0.25</v>
      </c>
      <c r="BA446" s="72" t="s">
        <v>73</v>
      </c>
      <c r="BB446" s="64" t="s">
        <v>1130</v>
      </c>
      <c r="BC446" s="67" t="s">
        <v>2879</v>
      </c>
      <c r="BD446" s="63" t="s">
        <v>65</v>
      </c>
      <c r="BE446" s="63" t="s">
        <v>65</v>
      </c>
    </row>
    <row r="447" spans="2:57" x14ac:dyDescent="0.25">
      <c r="B447" s="63">
        <v>2025</v>
      </c>
      <c r="C447" s="63">
        <v>891780111</v>
      </c>
      <c r="D447" s="63" t="s">
        <v>63</v>
      </c>
      <c r="E447" s="64" t="s">
        <v>2880</v>
      </c>
      <c r="F447" s="64" t="s">
        <v>2881</v>
      </c>
      <c r="G447" s="64">
        <v>0</v>
      </c>
      <c r="H447" s="64" t="s">
        <v>71</v>
      </c>
      <c r="I447" s="63" t="s">
        <v>64</v>
      </c>
      <c r="J447" s="65" t="s">
        <v>81</v>
      </c>
      <c r="K447" s="67" t="s">
        <v>2882</v>
      </c>
      <c r="L447" s="68">
        <v>10600000</v>
      </c>
      <c r="M447" s="63" t="s">
        <v>66</v>
      </c>
      <c r="N447" s="67" t="s">
        <v>2883</v>
      </c>
      <c r="O447" s="67">
        <v>85449729</v>
      </c>
      <c r="P447" s="64">
        <v>27</v>
      </c>
      <c r="Q447" s="71">
        <v>45670</v>
      </c>
      <c r="R447" s="67">
        <v>2494141000</v>
      </c>
      <c r="S447" s="71">
        <v>45700</v>
      </c>
      <c r="T447" s="68">
        <v>10600000</v>
      </c>
      <c r="U447" s="64" t="s">
        <v>65</v>
      </c>
      <c r="V447" s="68">
        <v>85152695</v>
      </c>
      <c r="W447" s="107" t="s">
        <v>1152</v>
      </c>
      <c r="X447" s="69">
        <v>45700</v>
      </c>
      <c r="Y447" s="69">
        <v>45700</v>
      </c>
      <c r="Z447" s="69" t="s">
        <v>73</v>
      </c>
      <c r="AA447" s="69">
        <v>45808</v>
      </c>
      <c r="AB447" s="92">
        <f t="shared" si="36"/>
        <v>108</v>
      </c>
      <c r="AC447" s="64">
        <v>0</v>
      </c>
      <c r="AD447" s="64">
        <v>0</v>
      </c>
      <c r="AE447" s="64">
        <v>0</v>
      </c>
      <c r="AF447" s="70" t="s">
        <v>73</v>
      </c>
      <c r="AG447" s="92">
        <f t="shared" si="37"/>
        <v>0</v>
      </c>
      <c r="AH447" s="64">
        <v>0</v>
      </c>
      <c r="AI447" s="68">
        <v>0</v>
      </c>
      <c r="AJ447" s="64" t="s">
        <v>73</v>
      </c>
      <c r="AK447" s="71" t="s">
        <v>73</v>
      </c>
      <c r="AL447" s="64">
        <v>0</v>
      </c>
      <c r="AM447" s="71" t="s">
        <v>73</v>
      </c>
      <c r="AN447" s="71" t="s">
        <v>73</v>
      </c>
      <c r="AO447" s="71" t="s">
        <v>73</v>
      </c>
      <c r="AP447" s="92">
        <f t="shared" si="38"/>
        <v>0</v>
      </c>
      <c r="AQ447" s="92">
        <f t="shared" si="39"/>
        <v>10600000</v>
      </c>
      <c r="AR447" s="64" t="s">
        <v>65</v>
      </c>
      <c r="AS447" s="68">
        <v>10600000</v>
      </c>
      <c r="AT447" s="64" t="s">
        <v>215</v>
      </c>
      <c r="AU447" s="68">
        <v>0</v>
      </c>
      <c r="AV447" s="72" t="s">
        <v>73</v>
      </c>
      <c r="AW447" s="171">
        <v>2650000</v>
      </c>
      <c r="AX447" s="74">
        <f t="shared" si="40"/>
        <v>7950000</v>
      </c>
      <c r="AY447" s="75">
        <f t="shared" si="41"/>
        <v>0.25</v>
      </c>
      <c r="AZ447" s="76">
        <v>0.25</v>
      </c>
      <c r="BA447" s="72" t="s">
        <v>73</v>
      </c>
      <c r="BB447" s="64" t="s">
        <v>1130</v>
      </c>
      <c r="BC447" s="67" t="s">
        <v>2884</v>
      </c>
      <c r="BD447" s="63" t="s">
        <v>65</v>
      </c>
      <c r="BE447" s="63" t="s">
        <v>65</v>
      </c>
    </row>
    <row r="448" spans="2:57" x14ac:dyDescent="0.25">
      <c r="B448" s="63">
        <v>2025</v>
      </c>
      <c r="C448" s="63">
        <v>891780111</v>
      </c>
      <c r="D448" s="63" t="s">
        <v>63</v>
      </c>
      <c r="E448" s="64" t="s">
        <v>2885</v>
      </c>
      <c r="F448" s="64" t="s">
        <v>2886</v>
      </c>
      <c r="G448" s="64">
        <v>0</v>
      </c>
      <c r="H448" s="64" t="s">
        <v>71</v>
      </c>
      <c r="I448" s="63" t="s">
        <v>64</v>
      </c>
      <c r="J448" s="65" t="s">
        <v>81</v>
      </c>
      <c r="K448" s="67" t="s">
        <v>2882</v>
      </c>
      <c r="L448" s="68">
        <v>10600000</v>
      </c>
      <c r="M448" s="63" t="s">
        <v>66</v>
      </c>
      <c r="N448" s="67" t="s">
        <v>2887</v>
      </c>
      <c r="O448" s="67">
        <v>85152958</v>
      </c>
      <c r="P448" s="64">
        <v>27</v>
      </c>
      <c r="Q448" s="71">
        <v>45670</v>
      </c>
      <c r="R448" s="67">
        <v>2494141000</v>
      </c>
      <c r="S448" s="71">
        <v>45700</v>
      </c>
      <c r="T448" s="68">
        <v>10600000</v>
      </c>
      <c r="U448" s="64" t="s">
        <v>65</v>
      </c>
      <c r="V448" s="68">
        <v>85152695</v>
      </c>
      <c r="W448" s="107" t="s">
        <v>1152</v>
      </c>
      <c r="X448" s="69">
        <v>45700</v>
      </c>
      <c r="Y448" s="69">
        <v>45700</v>
      </c>
      <c r="Z448" s="69" t="s">
        <v>73</v>
      </c>
      <c r="AA448" s="69">
        <v>45808</v>
      </c>
      <c r="AB448" s="92">
        <f t="shared" si="36"/>
        <v>108</v>
      </c>
      <c r="AC448" s="64">
        <v>0</v>
      </c>
      <c r="AD448" s="64">
        <v>0</v>
      </c>
      <c r="AE448" s="64">
        <v>0</v>
      </c>
      <c r="AF448" s="70" t="s">
        <v>73</v>
      </c>
      <c r="AG448" s="92">
        <f t="shared" si="37"/>
        <v>0</v>
      </c>
      <c r="AH448" s="64">
        <v>0</v>
      </c>
      <c r="AI448" s="68">
        <v>0</v>
      </c>
      <c r="AJ448" s="64" t="s">
        <v>73</v>
      </c>
      <c r="AK448" s="71" t="s">
        <v>73</v>
      </c>
      <c r="AL448" s="64">
        <v>0</v>
      </c>
      <c r="AM448" s="71" t="s">
        <v>73</v>
      </c>
      <c r="AN448" s="71" t="s">
        <v>73</v>
      </c>
      <c r="AO448" s="71" t="s">
        <v>73</v>
      </c>
      <c r="AP448" s="92">
        <f t="shared" si="38"/>
        <v>0</v>
      </c>
      <c r="AQ448" s="92">
        <f t="shared" si="39"/>
        <v>10600000</v>
      </c>
      <c r="AR448" s="64" t="s">
        <v>65</v>
      </c>
      <c r="AS448" s="68">
        <v>10600000</v>
      </c>
      <c r="AT448" s="64" t="s">
        <v>215</v>
      </c>
      <c r="AU448" s="68">
        <v>0</v>
      </c>
      <c r="AV448" s="72" t="s">
        <v>73</v>
      </c>
      <c r="AW448" s="171">
        <v>2650000</v>
      </c>
      <c r="AX448" s="74">
        <f t="shared" si="40"/>
        <v>7950000</v>
      </c>
      <c r="AY448" s="75">
        <f t="shared" si="41"/>
        <v>0.25</v>
      </c>
      <c r="AZ448" s="76">
        <v>0.25</v>
      </c>
      <c r="BA448" s="72" t="s">
        <v>73</v>
      </c>
      <c r="BB448" s="64" t="s">
        <v>1130</v>
      </c>
      <c r="BC448" s="67" t="s">
        <v>2888</v>
      </c>
      <c r="BD448" s="63" t="s">
        <v>65</v>
      </c>
      <c r="BE448" s="63" t="s">
        <v>65</v>
      </c>
    </row>
    <row r="449" spans="2:57" x14ac:dyDescent="0.25">
      <c r="B449" s="63">
        <v>2025</v>
      </c>
      <c r="C449" s="63">
        <v>891780111</v>
      </c>
      <c r="D449" s="63" t="s">
        <v>63</v>
      </c>
      <c r="E449" s="64" t="s">
        <v>2889</v>
      </c>
      <c r="F449" s="64" t="s">
        <v>2890</v>
      </c>
      <c r="G449" s="64">
        <v>0</v>
      </c>
      <c r="H449" s="64" t="s">
        <v>71</v>
      </c>
      <c r="I449" s="63" t="s">
        <v>64</v>
      </c>
      <c r="J449" s="65" t="s">
        <v>81</v>
      </c>
      <c r="K449" s="67" t="s">
        <v>2891</v>
      </c>
      <c r="L449" s="68">
        <v>11400000</v>
      </c>
      <c r="M449" s="63" t="s">
        <v>66</v>
      </c>
      <c r="N449" s="67" t="s">
        <v>2892</v>
      </c>
      <c r="O449" s="67">
        <v>1082922756</v>
      </c>
      <c r="P449" s="64">
        <v>28</v>
      </c>
      <c r="Q449" s="71">
        <v>45670</v>
      </c>
      <c r="R449" s="67">
        <v>5573604000</v>
      </c>
      <c r="S449" s="71">
        <v>45700</v>
      </c>
      <c r="T449" s="68">
        <v>11400000</v>
      </c>
      <c r="U449" s="64" t="s">
        <v>65</v>
      </c>
      <c r="V449" s="68">
        <v>85152695</v>
      </c>
      <c r="W449" s="107" t="s">
        <v>1152</v>
      </c>
      <c r="X449" s="69">
        <v>45700</v>
      </c>
      <c r="Y449" s="69">
        <v>45700</v>
      </c>
      <c r="Z449" s="69" t="s">
        <v>73</v>
      </c>
      <c r="AA449" s="69">
        <v>45808</v>
      </c>
      <c r="AB449" s="92">
        <f t="shared" si="36"/>
        <v>108</v>
      </c>
      <c r="AC449" s="64">
        <v>0</v>
      </c>
      <c r="AD449" s="64">
        <v>0</v>
      </c>
      <c r="AE449" s="64">
        <v>0</v>
      </c>
      <c r="AF449" s="70" t="s">
        <v>73</v>
      </c>
      <c r="AG449" s="92">
        <f t="shared" si="37"/>
        <v>0</v>
      </c>
      <c r="AH449" s="64">
        <v>0</v>
      </c>
      <c r="AI449" s="68">
        <v>0</v>
      </c>
      <c r="AJ449" s="64" t="s">
        <v>73</v>
      </c>
      <c r="AK449" s="71" t="s">
        <v>73</v>
      </c>
      <c r="AL449" s="64">
        <v>0</v>
      </c>
      <c r="AM449" s="71" t="s">
        <v>73</v>
      </c>
      <c r="AN449" s="71" t="s">
        <v>73</v>
      </c>
      <c r="AO449" s="71" t="s">
        <v>73</v>
      </c>
      <c r="AP449" s="92">
        <f t="shared" si="38"/>
        <v>0</v>
      </c>
      <c r="AQ449" s="92">
        <f t="shared" si="39"/>
        <v>11400000</v>
      </c>
      <c r="AR449" s="64" t="s">
        <v>65</v>
      </c>
      <c r="AS449" s="68">
        <v>11400000</v>
      </c>
      <c r="AT449" s="64" t="s">
        <v>215</v>
      </c>
      <c r="AU449" s="68">
        <v>0</v>
      </c>
      <c r="AV449" s="72" t="s">
        <v>73</v>
      </c>
      <c r="AW449" s="171">
        <v>2850000</v>
      </c>
      <c r="AX449" s="74">
        <f t="shared" si="40"/>
        <v>8550000</v>
      </c>
      <c r="AY449" s="75">
        <f t="shared" si="41"/>
        <v>0.25</v>
      </c>
      <c r="AZ449" s="76">
        <v>0.25</v>
      </c>
      <c r="BA449" s="72" t="s">
        <v>73</v>
      </c>
      <c r="BB449" s="64" t="s">
        <v>1130</v>
      </c>
      <c r="BC449" s="67" t="s">
        <v>2893</v>
      </c>
      <c r="BD449" s="63" t="s">
        <v>65</v>
      </c>
      <c r="BE449" s="63" t="s">
        <v>65</v>
      </c>
    </row>
    <row r="450" spans="2:57" x14ac:dyDescent="0.25">
      <c r="B450" s="63">
        <v>2025</v>
      </c>
      <c r="C450" s="63">
        <v>891780111</v>
      </c>
      <c r="D450" s="63" t="s">
        <v>63</v>
      </c>
      <c r="E450" s="64" t="s">
        <v>2894</v>
      </c>
      <c r="F450" s="64" t="s">
        <v>2895</v>
      </c>
      <c r="G450" s="64">
        <v>0</v>
      </c>
      <c r="H450" s="64" t="s">
        <v>71</v>
      </c>
      <c r="I450" s="63" t="s">
        <v>64</v>
      </c>
      <c r="J450" s="65" t="s">
        <v>81</v>
      </c>
      <c r="K450" s="67" t="s">
        <v>2882</v>
      </c>
      <c r="L450" s="68">
        <v>12624000</v>
      </c>
      <c r="M450" s="63" t="s">
        <v>66</v>
      </c>
      <c r="N450" s="67" t="s">
        <v>2896</v>
      </c>
      <c r="O450" s="67">
        <v>94504800</v>
      </c>
      <c r="P450" s="64">
        <v>27</v>
      </c>
      <c r="Q450" s="71">
        <v>45670</v>
      </c>
      <c r="R450" s="67">
        <v>2494141000</v>
      </c>
      <c r="S450" s="71">
        <v>45700</v>
      </c>
      <c r="T450" s="68">
        <v>12624000</v>
      </c>
      <c r="U450" s="64" t="s">
        <v>65</v>
      </c>
      <c r="V450" s="68">
        <v>85152695</v>
      </c>
      <c r="W450" s="107" t="s">
        <v>1152</v>
      </c>
      <c r="X450" s="69">
        <v>45700</v>
      </c>
      <c r="Y450" s="69">
        <v>45700</v>
      </c>
      <c r="Z450" s="69" t="s">
        <v>73</v>
      </c>
      <c r="AA450" s="69">
        <v>45808</v>
      </c>
      <c r="AB450" s="92">
        <f t="shared" si="36"/>
        <v>108</v>
      </c>
      <c r="AC450" s="64">
        <v>0</v>
      </c>
      <c r="AD450" s="64">
        <v>0</v>
      </c>
      <c r="AE450" s="64">
        <v>0</v>
      </c>
      <c r="AF450" s="70" t="s">
        <v>73</v>
      </c>
      <c r="AG450" s="92">
        <f t="shared" si="37"/>
        <v>0</v>
      </c>
      <c r="AH450" s="64">
        <v>0</v>
      </c>
      <c r="AI450" s="68">
        <v>0</v>
      </c>
      <c r="AJ450" s="64" t="s">
        <v>73</v>
      </c>
      <c r="AK450" s="71" t="s">
        <v>73</v>
      </c>
      <c r="AL450" s="64">
        <v>0</v>
      </c>
      <c r="AM450" s="71" t="s">
        <v>73</v>
      </c>
      <c r="AN450" s="71" t="s">
        <v>73</v>
      </c>
      <c r="AO450" s="71" t="s">
        <v>73</v>
      </c>
      <c r="AP450" s="92">
        <f t="shared" si="38"/>
        <v>0</v>
      </c>
      <c r="AQ450" s="92">
        <f t="shared" si="39"/>
        <v>12624000</v>
      </c>
      <c r="AR450" s="64" t="s">
        <v>65</v>
      </c>
      <c r="AS450" s="68">
        <v>12624000</v>
      </c>
      <c r="AT450" s="64" t="s">
        <v>215</v>
      </c>
      <c r="AU450" s="68">
        <v>0</v>
      </c>
      <c r="AV450" s="72" t="s">
        <v>73</v>
      </c>
      <c r="AW450" s="171">
        <v>3156000</v>
      </c>
      <c r="AX450" s="74">
        <f t="shared" si="40"/>
        <v>9468000</v>
      </c>
      <c r="AY450" s="75">
        <f t="shared" si="41"/>
        <v>0.25</v>
      </c>
      <c r="AZ450" s="76">
        <v>0.25</v>
      </c>
      <c r="BA450" s="72" t="s">
        <v>73</v>
      </c>
      <c r="BB450" s="64" t="s">
        <v>1130</v>
      </c>
      <c r="BC450" s="67" t="s">
        <v>2897</v>
      </c>
      <c r="BD450" s="63" t="s">
        <v>65</v>
      </c>
      <c r="BE450" s="63" t="s">
        <v>65</v>
      </c>
    </row>
    <row r="451" spans="2:57" x14ac:dyDescent="0.25">
      <c r="B451" s="63">
        <v>2025</v>
      </c>
      <c r="C451" s="63">
        <v>891780111</v>
      </c>
      <c r="D451" s="63" t="s">
        <v>63</v>
      </c>
      <c r="E451" s="64" t="s">
        <v>2898</v>
      </c>
      <c r="F451" s="64" t="s">
        <v>2899</v>
      </c>
      <c r="G451" s="64">
        <v>0</v>
      </c>
      <c r="H451" s="64" t="s">
        <v>71</v>
      </c>
      <c r="I451" s="63" t="s">
        <v>64</v>
      </c>
      <c r="J451" s="65" t="s">
        <v>81</v>
      </c>
      <c r="K451" s="67" t="s">
        <v>2882</v>
      </c>
      <c r="L451" s="68">
        <v>10600000</v>
      </c>
      <c r="M451" s="63" t="s">
        <v>66</v>
      </c>
      <c r="N451" s="67" t="s">
        <v>2900</v>
      </c>
      <c r="O451" s="67">
        <v>39016494</v>
      </c>
      <c r="P451" s="64">
        <v>27</v>
      </c>
      <c r="Q451" s="71">
        <v>45670</v>
      </c>
      <c r="R451" s="67">
        <v>2494141000</v>
      </c>
      <c r="S451" s="71">
        <v>45700</v>
      </c>
      <c r="T451" s="68">
        <v>10600000</v>
      </c>
      <c r="U451" s="64" t="s">
        <v>65</v>
      </c>
      <c r="V451" s="68">
        <v>85152695</v>
      </c>
      <c r="W451" s="107" t="s">
        <v>1152</v>
      </c>
      <c r="X451" s="69">
        <v>45700</v>
      </c>
      <c r="Y451" s="69">
        <v>45700</v>
      </c>
      <c r="Z451" s="69" t="s">
        <v>73</v>
      </c>
      <c r="AA451" s="69">
        <v>45808</v>
      </c>
      <c r="AB451" s="92">
        <f t="shared" si="36"/>
        <v>108</v>
      </c>
      <c r="AC451" s="64">
        <v>0</v>
      </c>
      <c r="AD451" s="64">
        <v>0</v>
      </c>
      <c r="AE451" s="64">
        <v>0</v>
      </c>
      <c r="AF451" s="70" t="s">
        <v>73</v>
      </c>
      <c r="AG451" s="92">
        <f t="shared" si="37"/>
        <v>0</v>
      </c>
      <c r="AH451" s="64">
        <v>0</v>
      </c>
      <c r="AI451" s="68">
        <v>0</v>
      </c>
      <c r="AJ451" s="64" t="s">
        <v>73</v>
      </c>
      <c r="AK451" s="71" t="s">
        <v>73</v>
      </c>
      <c r="AL451" s="64">
        <v>0</v>
      </c>
      <c r="AM451" s="71" t="s">
        <v>73</v>
      </c>
      <c r="AN451" s="71" t="s">
        <v>73</v>
      </c>
      <c r="AO451" s="71" t="s">
        <v>73</v>
      </c>
      <c r="AP451" s="92">
        <f t="shared" si="38"/>
        <v>0</v>
      </c>
      <c r="AQ451" s="92">
        <f t="shared" si="39"/>
        <v>10600000</v>
      </c>
      <c r="AR451" s="64" t="s">
        <v>65</v>
      </c>
      <c r="AS451" s="68">
        <v>10600000</v>
      </c>
      <c r="AT451" s="64" t="s">
        <v>215</v>
      </c>
      <c r="AU451" s="68">
        <v>0</v>
      </c>
      <c r="AV451" s="72" t="s">
        <v>73</v>
      </c>
      <c r="AW451" s="171">
        <v>2650000</v>
      </c>
      <c r="AX451" s="74">
        <f t="shared" si="40"/>
        <v>7950000</v>
      </c>
      <c r="AY451" s="75">
        <f t="shared" si="41"/>
        <v>0.25</v>
      </c>
      <c r="AZ451" s="76">
        <v>0.25</v>
      </c>
      <c r="BA451" s="72" t="s">
        <v>73</v>
      </c>
      <c r="BB451" s="64" t="s">
        <v>1130</v>
      </c>
      <c r="BC451" s="67" t="s">
        <v>2901</v>
      </c>
      <c r="BD451" s="63" t="s">
        <v>65</v>
      </c>
      <c r="BE451" s="63" t="s">
        <v>65</v>
      </c>
    </row>
    <row r="452" spans="2:57" x14ac:dyDescent="0.25">
      <c r="B452" s="63">
        <v>2025</v>
      </c>
      <c r="C452" s="63">
        <v>891780111</v>
      </c>
      <c r="D452" s="63" t="s">
        <v>63</v>
      </c>
      <c r="E452" s="64" t="s">
        <v>2902</v>
      </c>
      <c r="F452" s="64" t="s">
        <v>2903</v>
      </c>
      <c r="G452" s="64">
        <v>0</v>
      </c>
      <c r="H452" s="64" t="s">
        <v>71</v>
      </c>
      <c r="I452" s="63" t="s">
        <v>64</v>
      </c>
      <c r="J452" s="65" t="s">
        <v>81</v>
      </c>
      <c r="K452" s="67" t="s">
        <v>2882</v>
      </c>
      <c r="L452" s="68">
        <v>10600000</v>
      </c>
      <c r="M452" s="63" t="s">
        <v>66</v>
      </c>
      <c r="N452" s="67" t="s">
        <v>2904</v>
      </c>
      <c r="O452" s="67">
        <v>56086232</v>
      </c>
      <c r="P452" s="64">
        <v>27</v>
      </c>
      <c r="Q452" s="71">
        <v>45670</v>
      </c>
      <c r="R452" s="67">
        <v>2494141000</v>
      </c>
      <c r="S452" s="71">
        <v>45700</v>
      </c>
      <c r="T452" s="68">
        <v>10600000</v>
      </c>
      <c r="U452" s="64" t="s">
        <v>65</v>
      </c>
      <c r="V452" s="68">
        <v>85152695</v>
      </c>
      <c r="W452" s="107" t="s">
        <v>1152</v>
      </c>
      <c r="X452" s="69">
        <v>45700</v>
      </c>
      <c r="Y452" s="69">
        <v>45700</v>
      </c>
      <c r="Z452" s="69" t="s">
        <v>73</v>
      </c>
      <c r="AA452" s="69">
        <v>45808</v>
      </c>
      <c r="AB452" s="92">
        <f t="shared" si="36"/>
        <v>108</v>
      </c>
      <c r="AC452" s="64">
        <v>0</v>
      </c>
      <c r="AD452" s="64">
        <v>0</v>
      </c>
      <c r="AE452" s="64">
        <v>0</v>
      </c>
      <c r="AF452" s="70" t="s">
        <v>73</v>
      </c>
      <c r="AG452" s="92">
        <f t="shared" si="37"/>
        <v>0</v>
      </c>
      <c r="AH452" s="64">
        <v>0</v>
      </c>
      <c r="AI452" s="68">
        <v>0</v>
      </c>
      <c r="AJ452" s="64" t="s">
        <v>73</v>
      </c>
      <c r="AK452" s="71" t="s">
        <v>73</v>
      </c>
      <c r="AL452" s="64">
        <v>0</v>
      </c>
      <c r="AM452" s="71" t="s">
        <v>73</v>
      </c>
      <c r="AN452" s="71" t="s">
        <v>73</v>
      </c>
      <c r="AO452" s="71" t="s">
        <v>73</v>
      </c>
      <c r="AP452" s="92">
        <f t="shared" si="38"/>
        <v>0</v>
      </c>
      <c r="AQ452" s="92">
        <f t="shared" si="39"/>
        <v>10600000</v>
      </c>
      <c r="AR452" s="64" t="s">
        <v>65</v>
      </c>
      <c r="AS452" s="68">
        <v>10600000</v>
      </c>
      <c r="AT452" s="64" t="s">
        <v>215</v>
      </c>
      <c r="AU452" s="68">
        <v>0</v>
      </c>
      <c r="AV452" s="72" t="s">
        <v>73</v>
      </c>
      <c r="AW452" s="171">
        <v>2650000</v>
      </c>
      <c r="AX452" s="74">
        <f t="shared" si="40"/>
        <v>7950000</v>
      </c>
      <c r="AY452" s="75">
        <f t="shared" si="41"/>
        <v>0.25</v>
      </c>
      <c r="AZ452" s="76">
        <v>0.25</v>
      </c>
      <c r="BA452" s="72" t="s">
        <v>73</v>
      </c>
      <c r="BB452" s="64" t="s">
        <v>1130</v>
      </c>
      <c r="BC452" s="67" t="s">
        <v>2905</v>
      </c>
      <c r="BD452" s="63" t="s">
        <v>65</v>
      </c>
      <c r="BE452" s="63" t="s">
        <v>65</v>
      </c>
    </row>
    <row r="453" spans="2:57" x14ac:dyDescent="0.25">
      <c r="B453" s="63">
        <v>2025</v>
      </c>
      <c r="C453" s="63">
        <v>891780111</v>
      </c>
      <c r="D453" s="63" t="s">
        <v>63</v>
      </c>
      <c r="E453" s="64" t="s">
        <v>2906</v>
      </c>
      <c r="F453" s="64" t="s">
        <v>2907</v>
      </c>
      <c r="G453" s="64">
        <v>0</v>
      </c>
      <c r="H453" s="64" t="s">
        <v>71</v>
      </c>
      <c r="I453" s="63" t="s">
        <v>64</v>
      </c>
      <c r="J453" s="65" t="s">
        <v>81</v>
      </c>
      <c r="K453" s="67" t="s">
        <v>2908</v>
      </c>
      <c r="L453" s="68">
        <v>10600000</v>
      </c>
      <c r="M453" s="63" t="s">
        <v>66</v>
      </c>
      <c r="N453" s="67" t="s">
        <v>2909</v>
      </c>
      <c r="O453" s="67">
        <v>4978989</v>
      </c>
      <c r="P453" s="64">
        <v>27</v>
      </c>
      <c r="Q453" s="71">
        <v>45670</v>
      </c>
      <c r="R453" s="67">
        <v>2494141000</v>
      </c>
      <c r="S453" s="71">
        <v>45700</v>
      </c>
      <c r="T453" s="68">
        <v>10600000</v>
      </c>
      <c r="U453" s="64" t="s">
        <v>65</v>
      </c>
      <c r="V453" s="68">
        <v>85152695</v>
      </c>
      <c r="W453" s="107" t="s">
        <v>1152</v>
      </c>
      <c r="X453" s="69">
        <v>45700</v>
      </c>
      <c r="Y453" s="69">
        <v>45700</v>
      </c>
      <c r="Z453" s="69" t="s">
        <v>73</v>
      </c>
      <c r="AA453" s="69">
        <v>45808</v>
      </c>
      <c r="AB453" s="92">
        <f t="shared" si="36"/>
        <v>108</v>
      </c>
      <c r="AC453" s="64">
        <v>0</v>
      </c>
      <c r="AD453" s="64">
        <v>0</v>
      </c>
      <c r="AE453" s="64">
        <v>0</v>
      </c>
      <c r="AF453" s="70" t="s">
        <v>73</v>
      </c>
      <c r="AG453" s="92">
        <f t="shared" si="37"/>
        <v>0</v>
      </c>
      <c r="AH453" s="64">
        <v>0</v>
      </c>
      <c r="AI453" s="68">
        <v>0</v>
      </c>
      <c r="AJ453" s="64" t="s">
        <v>73</v>
      </c>
      <c r="AK453" s="71" t="s">
        <v>73</v>
      </c>
      <c r="AL453" s="64">
        <v>0</v>
      </c>
      <c r="AM453" s="71" t="s">
        <v>73</v>
      </c>
      <c r="AN453" s="71" t="s">
        <v>73</v>
      </c>
      <c r="AO453" s="71" t="s">
        <v>73</v>
      </c>
      <c r="AP453" s="92">
        <f t="shared" si="38"/>
        <v>0</v>
      </c>
      <c r="AQ453" s="92">
        <f t="shared" si="39"/>
        <v>10600000</v>
      </c>
      <c r="AR453" s="64" t="s">
        <v>65</v>
      </c>
      <c r="AS453" s="68">
        <v>10600000</v>
      </c>
      <c r="AT453" s="64" t="s">
        <v>215</v>
      </c>
      <c r="AU453" s="68">
        <v>0</v>
      </c>
      <c r="AV453" s="72" t="s">
        <v>73</v>
      </c>
      <c r="AW453" s="171">
        <v>2650000</v>
      </c>
      <c r="AX453" s="74">
        <f t="shared" si="40"/>
        <v>7950000</v>
      </c>
      <c r="AY453" s="75">
        <f t="shared" si="41"/>
        <v>0.25</v>
      </c>
      <c r="AZ453" s="76">
        <v>0.25</v>
      </c>
      <c r="BA453" s="72" t="s">
        <v>73</v>
      </c>
      <c r="BB453" s="64" t="s">
        <v>1130</v>
      </c>
      <c r="BC453" s="67" t="s">
        <v>2910</v>
      </c>
      <c r="BD453" s="63" t="s">
        <v>65</v>
      </c>
      <c r="BE453" s="63" t="s">
        <v>65</v>
      </c>
    </row>
    <row r="454" spans="2:57" x14ac:dyDescent="0.25">
      <c r="B454" s="63">
        <v>2025</v>
      </c>
      <c r="C454" s="63">
        <v>891780111</v>
      </c>
      <c r="D454" s="63" t="s">
        <v>63</v>
      </c>
      <c r="E454" s="64" t="s">
        <v>2911</v>
      </c>
      <c r="F454" s="64" t="s">
        <v>2912</v>
      </c>
      <c r="G454" s="64">
        <v>0</v>
      </c>
      <c r="H454" s="64" t="s">
        <v>71</v>
      </c>
      <c r="I454" s="63" t="s">
        <v>64</v>
      </c>
      <c r="J454" s="65" t="s">
        <v>81</v>
      </c>
      <c r="K454" s="67" t="s">
        <v>2913</v>
      </c>
      <c r="L454" s="68">
        <v>10600000</v>
      </c>
      <c r="M454" s="63" t="s">
        <v>66</v>
      </c>
      <c r="N454" s="67" t="s">
        <v>2914</v>
      </c>
      <c r="O454" s="67">
        <v>1082907201</v>
      </c>
      <c r="P454" s="64">
        <v>27</v>
      </c>
      <c r="Q454" s="71">
        <v>45670</v>
      </c>
      <c r="R454" s="67">
        <v>2494141000</v>
      </c>
      <c r="S454" s="71">
        <v>45700</v>
      </c>
      <c r="T454" s="68">
        <v>10600000</v>
      </c>
      <c r="U454" s="64" t="s">
        <v>65</v>
      </c>
      <c r="V454" s="68">
        <v>85152695</v>
      </c>
      <c r="W454" s="107" t="s">
        <v>1152</v>
      </c>
      <c r="X454" s="69">
        <v>45700</v>
      </c>
      <c r="Y454" s="69">
        <v>45700</v>
      </c>
      <c r="Z454" s="69" t="s">
        <v>73</v>
      </c>
      <c r="AA454" s="69">
        <v>45808</v>
      </c>
      <c r="AB454" s="92">
        <f t="shared" si="36"/>
        <v>108</v>
      </c>
      <c r="AC454" s="64">
        <v>0</v>
      </c>
      <c r="AD454" s="64">
        <v>0</v>
      </c>
      <c r="AE454" s="64">
        <v>0</v>
      </c>
      <c r="AF454" s="70" t="s">
        <v>73</v>
      </c>
      <c r="AG454" s="92">
        <f t="shared" si="37"/>
        <v>0</v>
      </c>
      <c r="AH454" s="64">
        <v>0</v>
      </c>
      <c r="AI454" s="68">
        <v>0</v>
      </c>
      <c r="AJ454" s="64" t="s">
        <v>73</v>
      </c>
      <c r="AK454" s="71" t="s">
        <v>73</v>
      </c>
      <c r="AL454" s="64">
        <v>0</v>
      </c>
      <c r="AM454" s="71" t="s">
        <v>73</v>
      </c>
      <c r="AN454" s="71" t="s">
        <v>73</v>
      </c>
      <c r="AO454" s="71" t="s">
        <v>73</v>
      </c>
      <c r="AP454" s="92">
        <f t="shared" si="38"/>
        <v>0</v>
      </c>
      <c r="AQ454" s="92">
        <f t="shared" si="39"/>
        <v>10600000</v>
      </c>
      <c r="AR454" s="64" t="s">
        <v>65</v>
      </c>
      <c r="AS454" s="68">
        <v>10600000</v>
      </c>
      <c r="AT454" s="64" t="s">
        <v>215</v>
      </c>
      <c r="AU454" s="68">
        <v>0</v>
      </c>
      <c r="AV454" s="72" t="s">
        <v>73</v>
      </c>
      <c r="AW454" s="171">
        <v>2650000</v>
      </c>
      <c r="AX454" s="74">
        <f t="shared" si="40"/>
        <v>7950000</v>
      </c>
      <c r="AY454" s="75">
        <f t="shared" si="41"/>
        <v>0.25</v>
      </c>
      <c r="AZ454" s="76">
        <v>0.25</v>
      </c>
      <c r="BA454" s="72" t="s">
        <v>73</v>
      </c>
      <c r="BB454" s="64" t="s">
        <v>1130</v>
      </c>
      <c r="BC454" s="67" t="s">
        <v>2915</v>
      </c>
      <c r="BD454" s="63" t="s">
        <v>65</v>
      </c>
      <c r="BE454" s="63" t="s">
        <v>65</v>
      </c>
    </row>
    <row r="455" spans="2:57" x14ac:dyDescent="0.25">
      <c r="B455" s="63">
        <v>2025</v>
      </c>
      <c r="C455" s="63">
        <v>891780111</v>
      </c>
      <c r="D455" s="63" t="s">
        <v>63</v>
      </c>
      <c r="E455" s="64" t="s">
        <v>2916</v>
      </c>
      <c r="F455" s="64" t="s">
        <v>2917</v>
      </c>
      <c r="G455" s="64">
        <v>0</v>
      </c>
      <c r="H455" s="64" t="s">
        <v>71</v>
      </c>
      <c r="I455" s="63" t="s">
        <v>64</v>
      </c>
      <c r="J455" s="65" t="s">
        <v>81</v>
      </c>
      <c r="K455" s="67" t="s">
        <v>2882</v>
      </c>
      <c r="L455" s="68">
        <v>13888000</v>
      </c>
      <c r="M455" s="63" t="s">
        <v>66</v>
      </c>
      <c r="N455" s="67" t="s">
        <v>2918</v>
      </c>
      <c r="O455" s="67">
        <v>1082848177</v>
      </c>
      <c r="P455" s="64">
        <v>27</v>
      </c>
      <c r="Q455" s="71">
        <v>45670</v>
      </c>
      <c r="R455" s="67">
        <v>2494141000</v>
      </c>
      <c r="S455" s="71">
        <v>45700</v>
      </c>
      <c r="T455" s="68">
        <v>13888000</v>
      </c>
      <c r="U455" s="64" t="s">
        <v>65</v>
      </c>
      <c r="V455" s="68">
        <v>85152695</v>
      </c>
      <c r="W455" s="107" t="s">
        <v>1152</v>
      </c>
      <c r="X455" s="69">
        <v>45700</v>
      </c>
      <c r="Y455" s="69">
        <v>45700</v>
      </c>
      <c r="Z455" s="69" t="s">
        <v>73</v>
      </c>
      <c r="AA455" s="69">
        <v>45808</v>
      </c>
      <c r="AB455" s="92">
        <f t="shared" si="36"/>
        <v>108</v>
      </c>
      <c r="AC455" s="64">
        <v>0</v>
      </c>
      <c r="AD455" s="64">
        <v>0</v>
      </c>
      <c r="AE455" s="64">
        <v>0</v>
      </c>
      <c r="AF455" s="70" t="s">
        <v>73</v>
      </c>
      <c r="AG455" s="92">
        <f t="shared" si="37"/>
        <v>0</v>
      </c>
      <c r="AH455" s="64">
        <v>0</v>
      </c>
      <c r="AI455" s="68">
        <v>0</v>
      </c>
      <c r="AJ455" s="64" t="s">
        <v>73</v>
      </c>
      <c r="AK455" s="71" t="s">
        <v>73</v>
      </c>
      <c r="AL455" s="64">
        <v>0</v>
      </c>
      <c r="AM455" s="71" t="s">
        <v>73</v>
      </c>
      <c r="AN455" s="71" t="s">
        <v>73</v>
      </c>
      <c r="AO455" s="71" t="s">
        <v>73</v>
      </c>
      <c r="AP455" s="92">
        <f t="shared" si="38"/>
        <v>0</v>
      </c>
      <c r="AQ455" s="92">
        <f t="shared" si="39"/>
        <v>13888000</v>
      </c>
      <c r="AR455" s="64" t="s">
        <v>65</v>
      </c>
      <c r="AS455" s="68">
        <v>13888000</v>
      </c>
      <c r="AT455" s="64" t="s">
        <v>215</v>
      </c>
      <c r="AU455" s="68">
        <v>0</v>
      </c>
      <c r="AV455" s="72" t="s">
        <v>73</v>
      </c>
      <c r="AW455" s="171">
        <v>3472000</v>
      </c>
      <c r="AX455" s="74">
        <f t="shared" si="40"/>
        <v>10416000</v>
      </c>
      <c r="AY455" s="75">
        <f t="shared" si="41"/>
        <v>0.25</v>
      </c>
      <c r="AZ455" s="76">
        <v>0.25</v>
      </c>
      <c r="BA455" s="72" t="s">
        <v>73</v>
      </c>
      <c r="BB455" s="64" t="s">
        <v>1130</v>
      </c>
      <c r="BC455" s="67" t="s">
        <v>2919</v>
      </c>
      <c r="BD455" s="63" t="s">
        <v>65</v>
      </c>
      <c r="BE455" s="63" t="s">
        <v>65</v>
      </c>
    </row>
    <row r="456" spans="2:57" x14ac:dyDescent="0.25">
      <c r="B456" s="63">
        <v>2025</v>
      </c>
      <c r="C456" s="63">
        <v>891780111</v>
      </c>
      <c r="D456" s="63" t="s">
        <v>63</v>
      </c>
      <c r="E456" s="64" t="s">
        <v>2920</v>
      </c>
      <c r="F456" s="64" t="s">
        <v>2921</v>
      </c>
      <c r="G456" s="64">
        <v>0</v>
      </c>
      <c r="H456" s="64" t="s">
        <v>71</v>
      </c>
      <c r="I456" s="63" t="s">
        <v>64</v>
      </c>
      <c r="J456" s="65" t="s">
        <v>81</v>
      </c>
      <c r="K456" s="67" t="s">
        <v>2922</v>
      </c>
      <c r="L456" s="68">
        <v>10600000</v>
      </c>
      <c r="M456" s="63" t="s">
        <v>66</v>
      </c>
      <c r="N456" s="67" t="s">
        <v>2923</v>
      </c>
      <c r="O456" s="67">
        <v>84452687</v>
      </c>
      <c r="P456" s="64">
        <v>27</v>
      </c>
      <c r="Q456" s="71">
        <v>45670</v>
      </c>
      <c r="R456" s="67">
        <v>2494141000</v>
      </c>
      <c r="S456" s="71">
        <v>45700</v>
      </c>
      <c r="T456" s="68">
        <v>10600000</v>
      </c>
      <c r="U456" s="64" t="s">
        <v>65</v>
      </c>
      <c r="V456" s="68">
        <v>85152695</v>
      </c>
      <c r="W456" s="107" t="s">
        <v>1152</v>
      </c>
      <c r="X456" s="69">
        <v>45700</v>
      </c>
      <c r="Y456" s="69">
        <v>45700</v>
      </c>
      <c r="Z456" s="69" t="s">
        <v>73</v>
      </c>
      <c r="AA456" s="69">
        <v>45808</v>
      </c>
      <c r="AB456" s="92">
        <f t="shared" ref="AB456:AB519" si="42">+IF(Z456="1800-01-01",AA456-Y456,AA456-Z456)</f>
        <v>108</v>
      </c>
      <c r="AC456" s="64">
        <v>0</v>
      </c>
      <c r="AD456" s="64">
        <v>0</v>
      </c>
      <c r="AE456" s="64">
        <v>0</v>
      </c>
      <c r="AF456" s="70" t="s">
        <v>73</v>
      </c>
      <c r="AG456" s="92">
        <f t="shared" ref="AG456:AG519" si="43">+IF(AF456="1800-01-01",0,AF456-AA456)</f>
        <v>0</v>
      </c>
      <c r="AH456" s="64">
        <v>0</v>
      </c>
      <c r="AI456" s="68">
        <v>0</v>
      </c>
      <c r="AJ456" s="64" t="s">
        <v>73</v>
      </c>
      <c r="AK456" s="71" t="s">
        <v>73</v>
      </c>
      <c r="AL456" s="64">
        <v>0</v>
      </c>
      <c r="AM456" s="71" t="s">
        <v>73</v>
      </c>
      <c r="AN456" s="71" t="s">
        <v>73</v>
      </c>
      <c r="AO456" s="71" t="s">
        <v>73</v>
      </c>
      <c r="AP456" s="92">
        <f t="shared" ref="AP456:AP519" si="44">+IF(AM456="1800-01-01",0,AN456-AM456)</f>
        <v>0</v>
      </c>
      <c r="AQ456" s="92">
        <f t="shared" ref="AQ456:AQ519" si="45">+L456+AD456-AI456</f>
        <v>10600000</v>
      </c>
      <c r="AR456" s="64" t="s">
        <v>65</v>
      </c>
      <c r="AS456" s="68">
        <v>10600000</v>
      </c>
      <c r="AT456" s="64" t="s">
        <v>215</v>
      </c>
      <c r="AU456" s="68">
        <v>0</v>
      </c>
      <c r="AV456" s="72" t="s">
        <v>73</v>
      </c>
      <c r="AW456" s="171">
        <v>2650000</v>
      </c>
      <c r="AX456" s="74">
        <f t="shared" ref="AX456:AX519" si="46">AQ456-AW456</f>
        <v>7950000</v>
      </c>
      <c r="AY456" s="75">
        <f t="shared" ref="AY456:AY519" si="47">+IFERROR(AW456/AQ456,"_")</f>
        <v>0.25</v>
      </c>
      <c r="AZ456" s="76">
        <v>0.25</v>
      </c>
      <c r="BA456" s="72" t="s">
        <v>73</v>
      </c>
      <c r="BB456" s="64" t="s">
        <v>1130</v>
      </c>
      <c r="BC456" s="67" t="s">
        <v>2924</v>
      </c>
      <c r="BD456" s="63" t="s">
        <v>65</v>
      </c>
      <c r="BE456" s="63" t="s">
        <v>65</v>
      </c>
    </row>
    <row r="457" spans="2:57" x14ac:dyDescent="0.25">
      <c r="B457" s="63">
        <v>2025</v>
      </c>
      <c r="C457" s="63">
        <v>891780111</v>
      </c>
      <c r="D457" s="63" t="s">
        <v>63</v>
      </c>
      <c r="E457" s="64" t="s">
        <v>2925</v>
      </c>
      <c r="F457" s="64" t="s">
        <v>2926</v>
      </c>
      <c r="G457" s="64">
        <v>0</v>
      </c>
      <c r="H457" s="64" t="s">
        <v>71</v>
      </c>
      <c r="I457" s="63" t="s">
        <v>64</v>
      </c>
      <c r="J457" s="65" t="s">
        <v>81</v>
      </c>
      <c r="K457" s="67" t="s">
        <v>2927</v>
      </c>
      <c r="L457" s="68">
        <v>10600000</v>
      </c>
      <c r="M457" s="63" t="s">
        <v>66</v>
      </c>
      <c r="N457" s="67" t="s">
        <v>2928</v>
      </c>
      <c r="O457" s="67">
        <v>1083016337</v>
      </c>
      <c r="P457" s="64">
        <v>27</v>
      </c>
      <c r="Q457" s="71">
        <v>45670</v>
      </c>
      <c r="R457" s="67">
        <v>2494141000</v>
      </c>
      <c r="S457" s="71">
        <v>45700</v>
      </c>
      <c r="T457" s="68">
        <v>10600000</v>
      </c>
      <c r="U457" s="64" t="s">
        <v>65</v>
      </c>
      <c r="V457" s="68">
        <v>1082868728</v>
      </c>
      <c r="W457" s="107" t="s">
        <v>1804</v>
      </c>
      <c r="X457" s="69">
        <v>45700</v>
      </c>
      <c r="Y457" s="69">
        <v>45700</v>
      </c>
      <c r="Z457" s="69" t="s">
        <v>73</v>
      </c>
      <c r="AA457" s="69">
        <v>45808</v>
      </c>
      <c r="AB457" s="92">
        <f t="shared" si="42"/>
        <v>108</v>
      </c>
      <c r="AC457" s="64">
        <v>0</v>
      </c>
      <c r="AD457" s="64">
        <v>0</v>
      </c>
      <c r="AE457" s="64">
        <v>0</v>
      </c>
      <c r="AF457" s="70" t="s">
        <v>73</v>
      </c>
      <c r="AG457" s="92">
        <f t="shared" si="43"/>
        <v>0</v>
      </c>
      <c r="AH457" s="64">
        <v>0</v>
      </c>
      <c r="AI457" s="68">
        <v>0</v>
      </c>
      <c r="AJ457" s="64" t="s">
        <v>73</v>
      </c>
      <c r="AK457" s="71" t="s">
        <v>73</v>
      </c>
      <c r="AL457" s="64">
        <v>0</v>
      </c>
      <c r="AM457" s="71" t="s">
        <v>73</v>
      </c>
      <c r="AN457" s="71" t="s">
        <v>73</v>
      </c>
      <c r="AO457" s="71" t="s">
        <v>73</v>
      </c>
      <c r="AP457" s="92">
        <f t="shared" si="44"/>
        <v>0</v>
      </c>
      <c r="AQ457" s="92">
        <f t="shared" si="45"/>
        <v>10600000</v>
      </c>
      <c r="AR457" s="64" t="s">
        <v>65</v>
      </c>
      <c r="AS457" s="68">
        <v>10600000</v>
      </c>
      <c r="AT457" s="64" t="s">
        <v>215</v>
      </c>
      <c r="AU457" s="68">
        <v>0</v>
      </c>
      <c r="AV457" s="72" t="s">
        <v>73</v>
      </c>
      <c r="AW457" s="171">
        <v>2650000</v>
      </c>
      <c r="AX457" s="74">
        <f t="shared" si="46"/>
        <v>7950000</v>
      </c>
      <c r="AY457" s="75">
        <f t="shared" si="47"/>
        <v>0.25</v>
      </c>
      <c r="AZ457" s="76">
        <v>0.25</v>
      </c>
      <c r="BA457" s="72" t="s">
        <v>73</v>
      </c>
      <c r="BB457" s="64" t="s">
        <v>1130</v>
      </c>
      <c r="BC457" s="67" t="s">
        <v>2929</v>
      </c>
      <c r="BD457" s="63" t="s">
        <v>65</v>
      </c>
      <c r="BE457" s="63" t="s">
        <v>65</v>
      </c>
    </row>
    <row r="458" spans="2:57" x14ac:dyDescent="0.25">
      <c r="B458" s="63">
        <v>2025</v>
      </c>
      <c r="C458" s="63">
        <v>891780111</v>
      </c>
      <c r="D458" s="63" t="s">
        <v>63</v>
      </c>
      <c r="E458" s="64" t="s">
        <v>2930</v>
      </c>
      <c r="F458" s="64" t="s">
        <v>2931</v>
      </c>
      <c r="G458" s="64">
        <v>0</v>
      </c>
      <c r="H458" s="64" t="s">
        <v>71</v>
      </c>
      <c r="I458" s="63" t="s">
        <v>64</v>
      </c>
      <c r="J458" s="65" t="s">
        <v>81</v>
      </c>
      <c r="K458" s="67" t="s">
        <v>2866</v>
      </c>
      <c r="L458" s="68">
        <v>12624000</v>
      </c>
      <c r="M458" s="63" t="s">
        <v>66</v>
      </c>
      <c r="N458" s="67" t="s">
        <v>2932</v>
      </c>
      <c r="O458" s="67">
        <v>7601673</v>
      </c>
      <c r="P458" s="64">
        <v>28</v>
      </c>
      <c r="Q458" s="71">
        <v>45670</v>
      </c>
      <c r="R458" s="67">
        <v>5573604000</v>
      </c>
      <c r="S458" s="71">
        <v>45700</v>
      </c>
      <c r="T458" s="68">
        <v>12624000</v>
      </c>
      <c r="U458" s="64" t="s">
        <v>65</v>
      </c>
      <c r="V458" s="68">
        <v>85468846</v>
      </c>
      <c r="W458" s="107" t="s">
        <v>2868</v>
      </c>
      <c r="X458" s="69">
        <v>45700</v>
      </c>
      <c r="Y458" s="69">
        <v>45700</v>
      </c>
      <c r="Z458" s="69" t="s">
        <v>73</v>
      </c>
      <c r="AA458" s="69">
        <v>45808</v>
      </c>
      <c r="AB458" s="92">
        <f t="shared" si="42"/>
        <v>108</v>
      </c>
      <c r="AC458" s="64">
        <v>0</v>
      </c>
      <c r="AD458" s="64">
        <v>0</v>
      </c>
      <c r="AE458" s="64">
        <v>0</v>
      </c>
      <c r="AF458" s="70" t="s">
        <v>73</v>
      </c>
      <c r="AG458" s="92">
        <f t="shared" si="43"/>
        <v>0</v>
      </c>
      <c r="AH458" s="64">
        <v>0</v>
      </c>
      <c r="AI458" s="68">
        <v>0</v>
      </c>
      <c r="AJ458" s="64" t="s">
        <v>73</v>
      </c>
      <c r="AK458" s="71" t="s">
        <v>73</v>
      </c>
      <c r="AL458" s="64">
        <v>0</v>
      </c>
      <c r="AM458" s="71" t="s">
        <v>73</v>
      </c>
      <c r="AN458" s="71" t="s">
        <v>73</v>
      </c>
      <c r="AO458" s="71" t="s">
        <v>73</v>
      </c>
      <c r="AP458" s="92">
        <f t="shared" si="44"/>
        <v>0</v>
      </c>
      <c r="AQ458" s="92">
        <f t="shared" si="45"/>
        <v>12624000</v>
      </c>
      <c r="AR458" s="64" t="s">
        <v>65</v>
      </c>
      <c r="AS458" s="68">
        <v>12624000</v>
      </c>
      <c r="AT458" s="64" t="s">
        <v>215</v>
      </c>
      <c r="AU458" s="68">
        <v>0</v>
      </c>
      <c r="AV458" s="72" t="s">
        <v>73</v>
      </c>
      <c r="AW458" s="171">
        <v>3156000</v>
      </c>
      <c r="AX458" s="74">
        <f t="shared" si="46"/>
        <v>9468000</v>
      </c>
      <c r="AY458" s="75">
        <f t="shared" si="47"/>
        <v>0.25</v>
      </c>
      <c r="AZ458" s="76">
        <v>0.25</v>
      </c>
      <c r="BA458" s="72" t="s">
        <v>73</v>
      </c>
      <c r="BB458" s="64" t="s">
        <v>1130</v>
      </c>
      <c r="BC458" s="67" t="s">
        <v>2933</v>
      </c>
      <c r="BD458" s="63" t="s">
        <v>65</v>
      </c>
      <c r="BE458" s="63" t="s">
        <v>65</v>
      </c>
    </row>
    <row r="459" spans="2:57" x14ac:dyDescent="0.25">
      <c r="B459" s="63">
        <v>2025</v>
      </c>
      <c r="C459" s="63">
        <v>891780111</v>
      </c>
      <c r="D459" s="63" t="s">
        <v>63</v>
      </c>
      <c r="E459" s="64" t="s">
        <v>2934</v>
      </c>
      <c r="F459" s="64" t="s">
        <v>2935</v>
      </c>
      <c r="G459" s="64">
        <v>0</v>
      </c>
      <c r="H459" s="64" t="s">
        <v>71</v>
      </c>
      <c r="I459" s="63" t="s">
        <v>64</v>
      </c>
      <c r="J459" s="65" t="s">
        <v>81</v>
      </c>
      <c r="K459" s="67" t="s">
        <v>2936</v>
      </c>
      <c r="L459" s="68">
        <v>13888000</v>
      </c>
      <c r="M459" s="63" t="s">
        <v>66</v>
      </c>
      <c r="N459" s="67" t="s">
        <v>2937</v>
      </c>
      <c r="O459" s="67">
        <v>3743095</v>
      </c>
      <c r="P459" s="64">
        <v>27</v>
      </c>
      <c r="Q459" s="71">
        <v>45670</v>
      </c>
      <c r="R459" s="67">
        <v>2494141000</v>
      </c>
      <c r="S459" s="71">
        <v>45700</v>
      </c>
      <c r="T459" s="68">
        <v>13888000</v>
      </c>
      <c r="U459" s="64" t="s">
        <v>65</v>
      </c>
      <c r="V459" s="68">
        <v>85468846</v>
      </c>
      <c r="W459" s="107" t="s">
        <v>2868</v>
      </c>
      <c r="X459" s="69">
        <v>45700</v>
      </c>
      <c r="Y459" s="69">
        <v>45700</v>
      </c>
      <c r="Z459" s="69" t="s">
        <v>73</v>
      </c>
      <c r="AA459" s="69">
        <v>45808</v>
      </c>
      <c r="AB459" s="92">
        <f t="shared" si="42"/>
        <v>108</v>
      </c>
      <c r="AC459" s="64">
        <v>0</v>
      </c>
      <c r="AD459" s="64">
        <v>0</v>
      </c>
      <c r="AE459" s="64">
        <v>0</v>
      </c>
      <c r="AF459" s="70" t="s">
        <v>73</v>
      </c>
      <c r="AG459" s="92">
        <f t="shared" si="43"/>
        <v>0</v>
      </c>
      <c r="AH459" s="64">
        <v>0</v>
      </c>
      <c r="AI459" s="68">
        <v>0</v>
      </c>
      <c r="AJ459" s="64" t="s">
        <v>73</v>
      </c>
      <c r="AK459" s="71" t="s">
        <v>73</v>
      </c>
      <c r="AL459" s="64">
        <v>0</v>
      </c>
      <c r="AM459" s="71" t="s">
        <v>73</v>
      </c>
      <c r="AN459" s="71" t="s">
        <v>73</v>
      </c>
      <c r="AO459" s="71" t="s">
        <v>73</v>
      </c>
      <c r="AP459" s="92">
        <f t="shared" si="44"/>
        <v>0</v>
      </c>
      <c r="AQ459" s="92">
        <f t="shared" si="45"/>
        <v>13888000</v>
      </c>
      <c r="AR459" s="64" t="s">
        <v>65</v>
      </c>
      <c r="AS459" s="68">
        <v>13888000</v>
      </c>
      <c r="AT459" s="64" t="s">
        <v>215</v>
      </c>
      <c r="AU459" s="68">
        <v>0</v>
      </c>
      <c r="AV459" s="72" t="s">
        <v>73</v>
      </c>
      <c r="AW459" s="171">
        <v>3472000</v>
      </c>
      <c r="AX459" s="74">
        <f t="shared" si="46"/>
        <v>10416000</v>
      </c>
      <c r="AY459" s="75">
        <f t="shared" si="47"/>
        <v>0.25</v>
      </c>
      <c r="AZ459" s="76">
        <v>0.25</v>
      </c>
      <c r="BA459" s="72" t="s">
        <v>73</v>
      </c>
      <c r="BB459" s="64" t="s">
        <v>1130</v>
      </c>
      <c r="BC459" s="67" t="s">
        <v>2938</v>
      </c>
      <c r="BD459" s="63" t="s">
        <v>65</v>
      </c>
      <c r="BE459" s="63" t="s">
        <v>65</v>
      </c>
    </row>
    <row r="460" spans="2:57" x14ac:dyDescent="0.25">
      <c r="B460" s="63">
        <v>2025</v>
      </c>
      <c r="C460" s="63">
        <v>891780111</v>
      </c>
      <c r="D460" s="63" t="s">
        <v>63</v>
      </c>
      <c r="E460" s="64" t="s">
        <v>2939</v>
      </c>
      <c r="F460" s="64" t="s">
        <v>2940</v>
      </c>
      <c r="G460" s="64">
        <v>0</v>
      </c>
      <c r="H460" s="64" t="s">
        <v>71</v>
      </c>
      <c r="I460" s="63" t="s">
        <v>64</v>
      </c>
      <c r="J460" s="65" t="s">
        <v>81</v>
      </c>
      <c r="K460" s="67" t="s">
        <v>2941</v>
      </c>
      <c r="L460" s="68">
        <v>9000000</v>
      </c>
      <c r="M460" s="63" t="s">
        <v>66</v>
      </c>
      <c r="N460" s="67" t="s">
        <v>2942</v>
      </c>
      <c r="O460" s="67">
        <v>1083042920</v>
      </c>
      <c r="P460" s="64">
        <v>27</v>
      </c>
      <c r="Q460" s="71">
        <v>45670</v>
      </c>
      <c r="R460" s="67">
        <v>2494141000</v>
      </c>
      <c r="S460" s="71">
        <v>45700</v>
      </c>
      <c r="T460" s="68">
        <v>9000000</v>
      </c>
      <c r="U460" s="64" t="s">
        <v>65</v>
      </c>
      <c r="V460" s="68">
        <v>45691169</v>
      </c>
      <c r="W460" s="107" t="s">
        <v>1284</v>
      </c>
      <c r="X460" s="69">
        <v>45700</v>
      </c>
      <c r="Y460" s="69">
        <v>45700</v>
      </c>
      <c r="Z460" s="69" t="s">
        <v>73</v>
      </c>
      <c r="AA460" s="69">
        <v>45808</v>
      </c>
      <c r="AB460" s="92">
        <f t="shared" si="42"/>
        <v>108</v>
      </c>
      <c r="AC460" s="64">
        <v>0</v>
      </c>
      <c r="AD460" s="64">
        <v>0</v>
      </c>
      <c r="AE460" s="64">
        <v>0</v>
      </c>
      <c r="AF460" s="70" t="s">
        <v>73</v>
      </c>
      <c r="AG460" s="92">
        <f t="shared" si="43"/>
        <v>0</v>
      </c>
      <c r="AH460" s="64">
        <v>0</v>
      </c>
      <c r="AI460" s="68">
        <v>0</v>
      </c>
      <c r="AJ460" s="64" t="s">
        <v>73</v>
      </c>
      <c r="AK460" s="71" t="s">
        <v>73</v>
      </c>
      <c r="AL460" s="64">
        <v>0</v>
      </c>
      <c r="AM460" s="71" t="s">
        <v>73</v>
      </c>
      <c r="AN460" s="71" t="s">
        <v>73</v>
      </c>
      <c r="AO460" s="71" t="s">
        <v>73</v>
      </c>
      <c r="AP460" s="92">
        <f t="shared" si="44"/>
        <v>0</v>
      </c>
      <c r="AQ460" s="92">
        <f t="shared" si="45"/>
        <v>9000000</v>
      </c>
      <c r="AR460" s="64" t="s">
        <v>65</v>
      </c>
      <c r="AS460" s="68">
        <v>9000000</v>
      </c>
      <c r="AT460" s="64" t="s">
        <v>215</v>
      </c>
      <c r="AU460" s="68">
        <v>0</v>
      </c>
      <c r="AV460" s="72" t="s">
        <v>73</v>
      </c>
      <c r="AW460" s="171">
        <v>2250000</v>
      </c>
      <c r="AX460" s="74">
        <f t="shared" si="46"/>
        <v>6750000</v>
      </c>
      <c r="AY460" s="75">
        <f t="shared" si="47"/>
        <v>0.25</v>
      </c>
      <c r="AZ460" s="76">
        <v>0.25</v>
      </c>
      <c r="BA460" s="72" t="s">
        <v>73</v>
      </c>
      <c r="BB460" s="64" t="s">
        <v>1130</v>
      </c>
      <c r="BC460" s="67" t="s">
        <v>2943</v>
      </c>
      <c r="BD460" s="63" t="s">
        <v>65</v>
      </c>
      <c r="BE460" s="63" t="s">
        <v>65</v>
      </c>
    </row>
    <row r="461" spans="2:57" x14ac:dyDescent="0.25">
      <c r="B461" s="63">
        <v>2025</v>
      </c>
      <c r="C461" s="63">
        <v>891780111</v>
      </c>
      <c r="D461" s="63" t="s">
        <v>63</v>
      </c>
      <c r="E461" s="64" t="s">
        <v>2944</v>
      </c>
      <c r="F461" s="64" t="s">
        <v>2945</v>
      </c>
      <c r="G461" s="64">
        <v>0</v>
      </c>
      <c r="H461" s="64" t="s">
        <v>71</v>
      </c>
      <c r="I461" s="63" t="s">
        <v>64</v>
      </c>
      <c r="J461" s="65" t="s">
        <v>81</v>
      </c>
      <c r="K461" s="67" t="s">
        <v>2946</v>
      </c>
      <c r="L461" s="68">
        <v>18800000</v>
      </c>
      <c r="M461" s="63" t="s">
        <v>66</v>
      </c>
      <c r="N461" s="67" t="s">
        <v>2947</v>
      </c>
      <c r="O461" s="67">
        <v>1082939203</v>
      </c>
      <c r="P461" s="64">
        <v>28</v>
      </c>
      <c r="Q461" s="71">
        <v>45670</v>
      </c>
      <c r="R461" s="67">
        <v>5573604000</v>
      </c>
      <c r="S461" s="71">
        <v>45700</v>
      </c>
      <c r="T461" s="68">
        <v>18800000</v>
      </c>
      <c r="U461" s="64" t="s">
        <v>65</v>
      </c>
      <c r="V461" s="68">
        <v>85154788</v>
      </c>
      <c r="W461" s="107" t="s">
        <v>2774</v>
      </c>
      <c r="X461" s="69">
        <v>45700</v>
      </c>
      <c r="Y461" s="69">
        <v>45700</v>
      </c>
      <c r="Z461" s="69" t="s">
        <v>73</v>
      </c>
      <c r="AA461" s="69">
        <v>45808</v>
      </c>
      <c r="AB461" s="92">
        <f t="shared" si="42"/>
        <v>108</v>
      </c>
      <c r="AC461" s="64">
        <v>0</v>
      </c>
      <c r="AD461" s="64">
        <v>0</v>
      </c>
      <c r="AE461" s="64">
        <v>0</v>
      </c>
      <c r="AF461" s="70" t="s">
        <v>73</v>
      </c>
      <c r="AG461" s="92">
        <f t="shared" si="43"/>
        <v>0</v>
      </c>
      <c r="AH461" s="64">
        <v>0</v>
      </c>
      <c r="AI461" s="68">
        <v>0</v>
      </c>
      <c r="AJ461" s="64" t="s">
        <v>73</v>
      </c>
      <c r="AK461" s="71" t="s">
        <v>73</v>
      </c>
      <c r="AL461" s="64">
        <v>0</v>
      </c>
      <c r="AM461" s="71" t="s">
        <v>73</v>
      </c>
      <c r="AN461" s="71" t="s">
        <v>73</v>
      </c>
      <c r="AO461" s="71" t="s">
        <v>73</v>
      </c>
      <c r="AP461" s="92">
        <f t="shared" si="44"/>
        <v>0</v>
      </c>
      <c r="AQ461" s="92">
        <f t="shared" si="45"/>
        <v>18800000</v>
      </c>
      <c r="AR461" s="64" t="s">
        <v>65</v>
      </c>
      <c r="AS461" s="68">
        <v>18800000</v>
      </c>
      <c r="AT461" s="64" t="s">
        <v>215</v>
      </c>
      <c r="AU461" s="68">
        <v>0</v>
      </c>
      <c r="AV461" s="72" t="s">
        <v>73</v>
      </c>
      <c r="AW461" s="171">
        <v>4700000</v>
      </c>
      <c r="AX461" s="74">
        <f t="shared" si="46"/>
        <v>14100000</v>
      </c>
      <c r="AY461" s="75">
        <f t="shared" si="47"/>
        <v>0.25</v>
      </c>
      <c r="AZ461" s="76">
        <v>0.25</v>
      </c>
      <c r="BA461" s="72" t="s">
        <v>73</v>
      </c>
      <c r="BB461" s="64" t="s">
        <v>1130</v>
      </c>
      <c r="BC461" s="67" t="s">
        <v>2948</v>
      </c>
      <c r="BD461" s="63" t="s">
        <v>65</v>
      </c>
      <c r="BE461" s="63" t="s">
        <v>65</v>
      </c>
    </row>
    <row r="462" spans="2:57" x14ac:dyDescent="0.25">
      <c r="B462" s="63">
        <v>2025</v>
      </c>
      <c r="C462" s="63">
        <v>891780111</v>
      </c>
      <c r="D462" s="63" t="s">
        <v>63</v>
      </c>
      <c r="E462" s="64" t="s">
        <v>2949</v>
      </c>
      <c r="F462" s="64" t="s">
        <v>2950</v>
      </c>
      <c r="G462" s="64">
        <v>0</v>
      </c>
      <c r="H462" s="64" t="s">
        <v>71</v>
      </c>
      <c r="I462" s="63" t="s">
        <v>64</v>
      </c>
      <c r="J462" s="65" t="s">
        <v>81</v>
      </c>
      <c r="K462" s="67" t="s">
        <v>2951</v>
      </c>
      <c r="L462" s="68">
        <v>11400000</v>
      </c>
      <c r="M462" s="63" t="s">
        <v>66</v>
      </c>
      <c r="N462" s="67" t="s">
        <v>2952</v>
      </c>
      <c r="O462" s="67">
        <v>57291636</v>
      </c>
      <c r="P462" s="64">
        <v>28</v>
      </c>
      <c r="Q462" s="71">
        <v>45670</v>
      </c>
      <c r="R462" s="67">
        <v>5573604000</v>
      </c>
      <c r="S462" s="71">
        <v>45700</v>
      </c>
      <c r="T462" s="68">
        <v>11400000</v>
      </c>
      <c r="U462" s="64" t="s">
        <v>65</v>
      </c>
      <c r="V462" s="68">
        <v>85154788</v>
      </c>
      <c r="W462" s="107" t="s">
        <v>2774</v>
      </c>
      <c r="X462" s="69">
        <v>45700</v>
      </c>
      <c r="Y462" s="69">
        <v>45700</v>
      </c>
      <c r="Z462" s="69" t="s">
        <v>73</v>
      </c>
      <c r="AA462" s="69">
        <v>45808</v>
      </c>
      <c r="AB462" s="92">
        <f t="shared" si="42"/>
        <v>108</v>
      </c>
      <c r="AC462" s="64">
        <v>0</v>
      </c>
      <c r="AD462" s="64">
        <v>0</v>
      </c>
      <c r="AE462" s="64">
        <v>0</v>
      </c>
      <c r="AF462" s="70" t="s">
        <v>73</v>
      </c>
      <c r="AG462" s="92">
        <f t="shared" si="43"/>
        <v>0</v>
      </c>
      <c r="AH462" s="64">
        <v>0</v>
      </c>
      <c r="AI462" s="68">
        <v>0</v>
      </c>
      <c r="AJ462" s="64" t="s">
        <v>73</v>
      </c>
      <c r="AK462" s="71" t="s">
        <v>73</v>
      </c>
      <c r="AL462" s="64">
        <v>0</v>
      </c>
      <c r="AM462" s="71" t="s">
        <v>73</v>
      </c>
      <c r="AN462" s="71" t="s">
        <v>73</v>
      </c>
      <c r="AO462" s="71" t="s">
        <v>73</v>
      </c>
      <c r="AP462" s="92">
        <f t="shared" si="44"/>
        <v>0</v>
      </c>
      <c r="AQ462" s="92">
        <f t="shared" si="45"/>
        <v>11400000</v>
      </c>
      <c r="AR462" s="64" t="s">
        <v>65</v>
      </c>
      <c r="AS462" s="68">
        <v>11400000</v>
      </c>
      <c r="AT462" s="64" t="s">
        <v>215</v>
      </c>
      <c r="AU462" s="68">
        <v>0</v>
      </c>
      <c r="AV462" s="72" t="s">
        <v>73</v>
      </c>
      <c r="AW462" s="171">
        <v>2850000</v>
      </c>
      <c r="AX462" s="74">
        <f t="shared" si="46"/>
        <v>8550000</v>
      </c>
      <c r="AY462" s="75">
        <f t="shared" si="47"/>
        <v>0.25</v>
      </c>
      <c r="AZ462" s="76">
        <v>0.25</v>
      </c>
      <c r="BA462" s="72" t="s">
        <v>73</v>
      </c>
      <c r="BB462" s="64" t="s">
        <v>1130</v>
      </c>
      <c r="BC462" s="67" t="s">
        <v>2953</v>
      </c>
      <c r="BD462" s="63" t="s">
        <v>65</v>
      </c>
      <c r="BE462" s="63" t="s">
        <v>65</v>
      </c>
    </row>
    <row r="463" spans="2:57" x14ac:dyDescent="0.25">
      <c r="B463" s="63">
        <v>2025</v>
      </c>
      <c r="C463" s="63">
        <v>891780111</v>
      </c>
      <c r="D463" s="63" t="s">
        <v>63</v>
      </c>
      <c r="E463" s="64" t="s">
        <v>2954</v>
      </c>
      <c r="F463" s="64" t="s">
        <v>2955</v>
      </c>
      <c r="G463" s="64">
        <v>0</v>
      </c>
      <c r="H463" s="64" t="s">
        <v>71</v>
      </c>
      <c r="I463" s="63" t="s">
        <v>64</v>
      </c>
      <c r="J463" s="65" t="s">
        <v>81</v>
      </c>
      <c r="K463" s="67" t="s">
        <v>1874</v>
      </c>
      <c r="L463" s="68">
        <v>9000000</v>
      </c>
      <c r="M463" s="63" t="s">
        <v>66</v>
      </c>
      <c r="N463" s="67" t="s">
        <v>2956</v>
      </c>
      <c r="O463" s="67">
        <v>36723382</v>
      </c>
      <c r="P463" s="64">
        <v>27</v>
      </c>
      <c r="Q463" s="71">
        <v>45670</v>
      </c>
      <c r="R463" s="67">
        <v>2494141000</v>
      </c>
      <c r="S463" s="71">
        <v>45701</v>
      </c>
      <c r="T463" s="68">
        <v>9000000</v>
      </c>
      <c r="U463" s="64" t="s">
        <v>65</v>
      </c>
      <c r="V463" s="68">
        <v>7633817</v>
      </c>
      <c r="W463" s="107" t="s">
        <v>1876</v>
      </c>
      <c r="X463" s="69">
        <v>45701</v>
      </c>
      <c r="Y463" s="69">
        <v>45701</v>
      </c>
      <c r="Z463" s="69" t="s">
        <v>73</v>
      </c>
      <c r="AA463" s="69">
        <v>45808</v>
      </c>
      <c r="AB463" s="92">
        <f t="shared" si="42"/>
        <v>107</v>
      </c>
      <c r="AC463" s="64">
        <v>0</v>
      </c>
      <c r="AD463" s="64">
        <v>0</v>
      </c>
      <c r="AE463" s="64">
        <v>0</v>
      </c>
      <c r="AF463" s="70" t="s">
        <v>73</v>
      </c>
      <c r="AG463" s="92">
        <f t="shared" si="43"/>
        <v>0</v>
      </c>
      <c r="AH463" s="64">
        <v>0</v>
      </c>
      <c r="AI463" s="68">
        <v>0</v>
      </c>
      <c r="AJ463" s="64" t="s">
        <v>73</v>
      </c>
      <c r="AK463" s="71" t="s">
        <v>73</v>
      </c>
      <c r="AL463" s="64">
        <v>0</v>
      </c>
      <c r="AM463" s="71" t="s">
        <v>73</v>
      </c>
      <c r="AN463" s="71" t="s">
        <v>73</v>
      </c>
      <c r="AO463" s="71" t="s">
        <v>73</v>
      </c>
      <c r="AP463" s="92">
        <f t="shared" si="44"/>
        <v>0</v>
      </c>
      <c r="AQ463" s="92">
        <f t="shared" si="45"/>
        <v>9000000</v>
      </c>
      <c r="AR463" s="64" t="s">
        <v>65</v>
      </c>
      <c r="AS463" s="68">
        <v>9000000</v>
      </c>
      <c r="AT463" s="64" t="s">
        <v>215</v>
      </c>
      <c r="AU463" s="68">
        <v>0</v>
      </c>
      <c r="AV463" s="72" t="s">
        <v>73</v>
      </c>
      <c r="AW463" s="171">
        <v>2250000</v>
      </c>
      <c r="AX463" s="74">
        <f t="shared" si="46"/>
        <v>6750000</v>
      </c>
      <c r="AY463" s="75">
        <f t="shared" si="47"/>
        <v>0.25</v>
      </c>
      <c r="AZ463" s="76">
        <v>0.25</v>
      </c>
      <c r="BA463" s="72" t="s">
        <v>73</v>
      </c>
      <c r="BB463" s="64" t="s">
        <v>1130</v>
      </c>
      <c r="BC463" s="67" t="s">
        <v>2957</v>
      </c>
      <c r="BD463" s="63" t="s">
        <v>65</v>
      </c>
      <c r="BE463" s="63" t="s">
        <v>65</v>
      </c>
    </row>
    <row r="464" spans="2:57" x14ac:dyDescent="0.25">
      <c r="B464" s="63">
        <v>2025</v>
      </c>
      <c r="C464" s="63">
        <v>891780111</v>
      </c>
      <c r="D464" s="63" t="s">
        <v>63</v>
      </c>
      <c r="E464" s="64" t="s">
        <v>2958</v>
      </c>
      <c r="F464" s="64" t="s">
        <v>2959</v>
      </c>
      <c r="G464" s="64">
        <v>0</v>
      </c>
      <c r="H464" s="64" t="s">
        <v>71</v>
      </c>
      <c r="I464" s="63" t="s">
        <v>64</v>
      </c>
      <c r="J464" s="65" t="s">
        <v>81</v>
      </c>
      <c r="K464" s="67" t="s">
        <v>2960</v>
      </c>
      <c r="L464" s="68">
        <v>12624000</v>
      </c>
      <c r="M464" s="63" t="s">
        <v>66</v>
      </c>
      <c r="N464" s="67" t="s">
        <v>2961</v>
      </c>
      <c r="O464" s="67">
        <v>1082921312</v>
      </c>
      <c r="P464" s="64">
        <v>28</v>
      </c>
      <c r="Q464" s="71">
        <v>45670</v>
      </c>
      <c r="R464" s="67">
        <v>5573604000</v>
      </c>
      <c r="S464" s="71">
        <v>45701</v>
      </c>
      <c r="T464" s="68">
        <v>12624000</v>
      </c>
      <c r="U464" s="64" t="s">
        <v>65</v>
      </c>
      <c r="V464" s="68">
        <v>36557666</v>
      </c>
      <c r="W464" s="107" t="s">
        <v>1015</v>
      </c>
      <c r="X464" s="69">
        <v>45701</v>
      </c>
      <c r="Y464" s="69">
        <v>45701</v>
      </c>
      <c r="Z464" s="69" t="s">
        <v>73</v>
      </c>
      <c r="AA464" s="69">
        <v>45808</v>
      </c>
      <c r="AB464" s="92">
        <f t="shared" si="42"/>
        <v>107</v>
      </c>
      <c r="AC464" s="64">
        <v>0</v>
      </c>
      <c r="AD464" s="64">
        <v>0</v>
      </c>
      <c r="AE464" s="64">
        <v>0</v>
      </c>
      <c r="AF464" s="70" t="s">
        <v>73</v>
      </c>
      <c r="AG464" s="92">
        <f t="shared" si="43"/>
        <v>0</v>
      </c>
      <c r="AH464" s="64">
        <v>0</v>
      </c>
      <c r="AI464" s="68">
        <v>0</v>
      </c>
      <c r="AJ464" s="64" t="s">
        <v>73</v>
      </c>
      <c r="AK464" s="71" t="s">
        <v>73</v>
      </c>
      <c r="AL464" s="64">
        <v>0</v>
      </c>
      <c r="AM464" s="71" t="s">
        <v>73</v>
      </c>
      <c r="AN464" s="71" t="s">
        <v>73</v>
      </c>
      <c r="AO464" s="71" t="s">
        <v>73</v>
      </c>
      <c r="AP464" s="92">
        <f t="shared" si="44"/>
        <v>0</v>
      </c>
      <c r="AQ464" s="92">
        <f t="shared" si="45"/>
        <v>12624000</v>
      </c>
      <c r="AR464" s="64" t="s">
        <v>65</v>
      </c>
      <c r="AS464" s="68">
        <v>12624000</v>
      </c>
      <c r="AT464" s="64" t="s">
        <v>215</v>
      </c>
      <c r="AU464" s="68">
        <v>0</v>
      </c>
      <c r="AV464" s="72" t="s">
        <v>73</v>
      </c>
      <c r="AW464" s="171">
        <v>3156000</v>
      </c>
      <c r="AX464" s="74">
        <f t="shared" si="46"/>
        <v>9468000</v>
      </c>
      <c r="AY464" s="75">
        <f t="shared" si="47"/>
        <v>0.25</v>
      </c>
      <c r="AZ464" s="76">
        <v>0.25</v>
      </c>
      <c r="BA464" s="72" t="s">
        <v>73</v>
      </c>
      <c r="BB464" s="64" t="s">
        <v>1130</v>
      </c>
      <c r="BC464" s="67" t="s">
        <v>2962</v>
      </c>
      <c r="BD464" s="63" t="s">
        <v>65</v>
      </c>
      <c r="BE464" s="63" t="s">
        <v>65</v>
      </c>
    </row>
    <row r="465" spans="2:57" x14ac:dyDescent="0.25">
      <c r="B465" s="63">
        <v>2025</v>
      </c>
      <c r="C465" s="63">
        <v>891780111</v>
      </c>
      <c r="D465" s="63" t="s">
        <v>63</v>
      </c>
      <c r="E465" s="64" t="s">
        <v>2963</v>
      </c>
      <c r="F465" s="64" t="s">
        <v>2964</v>
      </c>
      <c r="G465" s="64">
        <v>0</v>
      </c>
      <c r="H465" s="64" t="s">
        <v>71</v>
      </c>
      <c r="I465" s="63" t="s">
        <v>64</v>
      </c>
      <c r="J465" s="65" t="s">
        <v>81</v>
      </c>
      <c r="K465" s="67" t="s">
        <v>2965</v>
      </c>
      <c r="L465" s="68">
        <v>9000000</v>
      </c>
      <c r="M465" s="63" t="s">
        <v>66</v>
      </c>
      <c r="N465" s="67" t="s">
        <v>2966</v>
      </c>
      <c r="O465" s="67">
        <v>1083468602</v>
      </c>
      <c r="P465" s="64">
        <v>27</v>
      </c>
      <c r="Q465" s="71">
        <v>45670</v>
      </c>
      <c r="R465" s="67">
        <v>2494141000</v>
      </c>
      <c r="S465" s="71">
        <v>45701</v>
      </c>
      <c r="T465" s="68">
        <v>9000000</v>
      </c>
      <c r="U465" s="64" t="s">
        <v>65</v>
      </c>
      <c r="V465" s="68">
        <v>85459497</v>
      </c>
      <c r="W465" s="107" t="s">
        <v>771</v>
      </c>
      <c r="X465" s="69">
        <v>45701</v>
      </c>
      <c r="Y465" s="69">
        <v>45701</v>
      </c>
      <c r="Z465" s="69" t="s">
        <v>73</v>
      </c>
      <c r="AA465" s="69">
        <v>45808</v>
      </c>
      <c r="AB465" s="92">
        <f t="shared" si="42"/>
        <v>107</v>
      </c>
      <c r="AC465" s="64">
        <v>0</v>
      </c>
      <c r="AD465" s="64">
        <v>0</v>
      </c>
      <c r="AE465" s="64">
        <v>0</v>
      </c>
      <c r="AF465" s="70" t="s">
        <v>73</v>
      </c>
      <c r="AG465" s="92">
        <f t="shared" si="43"/>
        <v>0</v>
      </c>
      <c r="AH465" s="64">
        <v>0</v>
      </c>
      <c r="AI465" s="68">
        <v>0</v>
      </c>
      <c r="AJ465" s="64" t="s">
        <v>73</v>
      </c>
      <c r="AK465" s="71" t="s">
        <v>73</v>
      </c>
      <c r="AL465" s="64">
        <v>0</v>
      </c>
      <c r="AM465" s="71" t="s">
        <v>73</v>
      </c>
      <c r="AN465" s="71" t="s">
        <v>73</v>
      </c>
      <c r="AO465" s="71" t="s">
        <v>73</v>
      </c>
      <c r="AP465" s="92">
        <f t="shared" si="44"/>
        <v>0</v>
      </c>
      <c r="AQ465" s="92">
        <f t="shared" si="45"/>
        <v>9000000</v>
      </c>
      <c r="AR465" s="64" t="s">
        <v>65</v>
      </c>
      <c r="AS465" s="68">
        <v>9000000</v>
      </c>
      <c r="AT465" s="64" t="s">
        <v>215</v>
      </c>
      <c r="AU465" s="68">
        <v>0</v>
      </c>
      <c r="AV465" s="72" t="s">
        <v>73</v>
      </c>
      <c r="AW465" s="171">
        <v>2250000</v>
      </c>
      <c r="AX465" s="74">
        <f t="shared" si="46"/>
        <v>6750000</v>
      </c>
      <c r="AY465" s="75">
        <f t="shared" si="47"/>
        <v>0.25</v>
      </c>
      <c r="AZ465" s="76">
        <v>0.25</v>
      </c>
      <c r="BA465" s="72" t="s">
        <v>73</v>
      </c>
      <c r="BB465" s="64" t="s">
        <v>1130</v>
      </c>
      <c r="BC465" s="67" t="s">
        <v>2967</v>
      </c>
      <c r="BD465" s="63" t="s">
        <v>65</v>
      </c>
      <c r="BE465" s="63" t="s">
        <v>65</v>
      </c>
    </row>
    <row r="466" spans="2:57" x14ac:dyDescent="0.25">
      <c r="B466" s="63">
        <v>2025</v>
      </c>
      <c r="C466" s="63">
        <v>891780111</v>
      </c>
      <c r="D466" s="63" t="s">
        <v>63</v>
      </c>
      <c r="E466" s="64" t="s">
        <v>2968</v>
      </c>
      <c r="F466" s="64" t="s">
        <v>2969</v>
      </c>
      <c r="G466" s="64">
        <v>0</v>
      </c>
      <c r="H466" s="64" t="s">
        <v>71</v>
      </c>
      <c r="I466" s="63" t="s">
        <v>167</v>
      </c>
      <c r="J466" s="65" t="s">
        <v>81</v>
      </c>
      <c r="K466" s="67" t="s">
        <v>2655</v>
      </c>
      <c r="L466" s="68">
        <v>9400000</v>
      </c>
      <c r="M466" s="63" t="s">
        <v>66</v>
      </c>
      <c r="N466" s="67" t="s">
        <v>2970</v>
      </c>
      <c r="O466" s="67">
        <v>1019094455</v>
      </c>
      <c r="P466" s="64">
        <v>307</v>
      </c>
      <c r="Q466" s="71">
        <v>45698</v>
      </c>
      <c r="R466" s="67">
        <v>65800000</v>
      </c>
      <c r="S466" s="71">
        <v>45701</v>
      </c>
      <c r="T466" s="68">
        <v>9400000</v>
      </c>
      <c r="U466" s="64" t="s">
        <v>65</v>
      </c>
      <c r="V466" s="68">
        <v>36726018</v>
      </c>
      <c r="W466" s="107" t="s">
        <v>2657</v>
      </c>
      <c r="X466" s="69">
        <v>45701</v>
      </c>
      <c r="Y466" s="69">
        <v>45701</v>
      </c>
      <c r="Z466" s="69" t="s">
        <v>73</v>
      </c>
      <c r="AA466" s="69">
        <v>45808</v>
      </c>
      <c r="AB466" s="92">
        <f t="shared" si="42"/>
        <v>107</v>
      </c>
      <c r="AC466" s="64">
        <v>0</v>
      </c>
      <c r="AD466" s="64">
        <v>0</v>
      </c>
      <c r="AE466" s="64">
        <v>0</v>
      </c>
      <c r="AF466" s="70" t="s">
        <v>73</v>
      </c>
      <c r="AG466" s="92">
        <f t="shared" si="43"/>
        <v>0</v>
      </c>
      <c r="AH466" s="64">
        <v>0</v>
      </c>
      <c r="AI466" s="68">
        <v>0</v>
      </c>
      <c r="AJ466" s="64" t="s">
        <v>73</v>
      </c>
      <c r="AK466" s="71" t="s">
        <v>73</v>
      </c>
      <c r="AL466" s="64">
        <v>0</v>
      </c>
      <c r="AM466" s="71" t="s">
        <v>73</v>
      </c>
      <c r="AN466" s="71" t="s">
        <v>73</v>
      </c>
      <c r="AO466" s="71" t="s">
        <v>73</v>
      </c>
      <c r="AP466" s="92">
        <f t="shared" si="44"/>
        <v>0</v>
      </c>
      <c r="AQ466" s="92">
        <f t="shared" si="45"/>
        <v>9400000</v>
      </c>
      <c r="AR466" s="64" t="s">
        <v>65</v>
      </c>
      <c r="AS466" s="68">
        <v>9400000</v>
      </c>
      <c r="AT466" s="64" t="s">
        <v>215</v>
      </c>
      <c r="AU466" s="68">
        <v>0</v>
      </c>
      <c r="AV466" s="72" t="s">
        <v>73</v>
      </c>
      <c r="AW466" s="171">
        <v>2350000</v>
      </c>
      <c r="AX466" s="74">
        <f t="shared" si="46"/>
        <v>7050000</v>
      </c>
      <c r="AY466" s="75">
        <f t="shared" si="47"/>
        <v>0.25</v>
      </c>
      <c r="AZ466" s="76">
        <v>0.25</v>
      </c>
      <c r="BA466" s="72" t="s">
        <v>73</v>
      </c>
      <c r="BB466" s="64" t="s">
        <v>1130</v>
      </c>
      <c r="BC466" s="67" t="s">
        <v>2971</v>
      </c>
      <c r="BD466" s="63" t="s">
        <v>65</v>
      </c>
      <c r="BE466" s="63" t="s">
        <v>65</v>
      </c>
    </row>
    <row r="467" spans="2:57" x14ac:dyDescent="0.25">
      <c r="B467" s="63">
        <v>2025</v>
      </c>
      <c r="C467" s="63">
        <v>891780111</v>
      </c>
      <c r="D467" s="63" t="s">
        <v>63</v>
      </c>
      <c r="E467" s="64" t="s">
        <v>2972</v>
      </c>
      <c r="F467" s="64" t="s">
        <v>2973</v>
      </c>
      <c r="G467" s="64">
        <v>0</v>
      </c>
      <c r="H467" s="64" t="s">
        <v>71</v>
      </c>
      <c r="I467" s="63" t="s">
        <v>167</v>
      </c>
      <c r="J467" s="65" t="s">
        <v>81</v>
      </c>
      <c r="K467" s="67" t="s">
        <v>2732</v>
      </c>
      <c r="L467" s="68">
        <v>9400000</v>
      </c>
      <c r="M467" s="63" t="s">
        <v>66</v>
      </c>
      <c r="N467" s="67" t="s">
        <v>2974</v>
      </c>
      <c r="O467" s="67">
        <v>1221974278</v>
      </c>
      <c r="P467" s="64">
        <v>307</v>
      </c>
      <c r="Q467" s="71">
        <v>45698</v>
      </c>
      <c r="R467" s="67">
        <v>65800000</v>
      </c>
      <c r="S467" s="71">
        <v>45701</v>
      </c>
      <c r="T467" s="68">
        <v>9400000</v>
      </c>
      <c r="U467" s="64" t="s">
        <v>65</v>
      </c>
      <c r="V467" s="68">
        <v>36726018</v>
      </c>
      <c r="W467" s="107" t="s">
        <v>2657</v>
      </c>
      <c r="X467" s="69">
        <v>45701</v>
      </c>
      <c r="Y467" s="69">
        <v>45701</v>
      </c>
      <c r="Z467" s="69" t="s">
        <v>73</v>
      </c>
      <c r="AA467" s="69">
        <v>45808</v>
      </c>
      <c r="AB467" s="92">
        <f t="shared" si="42"/>
        <v>107</v>
      </c>
      <c r="AC467" s="64">
        <v>0</v>
      </c>
      <c r="AD467" s="64">
        <v>0</v>
      </c>
      <c r="AE467" s="64">
        <v>0</v>
      </c>
      <c r="AF467" s="70" t="s">
        <v>73</v>
      </c>
      <c r="AG467" s="92">
        <f t="shared" si="43"/>
        <v>0</v>
      </c>
      <c r="AH467" s="64">
        <v>0</v>
      </c>
      <c r="AI467" s="68">
        <v>0</v>
      </c>
      <c r="AJ467" s="64" t="s">
        <v>73</v>
      </c>
      <c r="AK467" s="71" t="s">
        <v>73</v>
      </c>
      <c r="AL467" s="64">
        <v>0</v>
      </c>
      <c r="AM467" s="71" t="s">
        <v>73</v>
      </c>
      <c r="AN467" s="71" t="s">
        <v>73</v>
      </c>
      <c r="AO467" s="71" t="s">
        <v>73</v>
      </c>
      <c r="AP467" s="92">
        <f t="shared" si="44"/>
        <v>0</v>
      </c>
      <c r="AQ467" s="92">
        <f t="shared" si="45"/>
        <v>9400000</v>
      </c>
      <c r="AR467" s="64" t="s">
        <v>65</v>
      </c>
      <c r="AS467" s="68">
        <v>9400000</v>
      </c>
      <c r="AT467" s="64" t="s">
        <v>215</v>
      </c>
      <c r="AU467" s="68">
        <v>0</v>
      </c>
      <c r="AV467" s="72" t="s">
        <v>73</v>
      </c>
      <c r="AW467" s="171">
        <v>2350000</v>
      </c>
      <c r="AX467" s="74">
        <f t="shared" si="46"/>
        <v>7050000</v>
      </c>
      <c r="AY467" s="75">
        <f t="shared" si="47"/>
        <v>0.25</v>
      </c>
      <c r="AZ467" s="76">
        <v>0.25</v>
      </c>
      <c r="BA467" s="72" t="s">
        <v>73</v>
      </c>
      <c r="BB467" s="64" t="s">
        <v>1130</v>
      </c>
      <c r="BC467" s="67" t="s">
        <v>2975</v>
      </c>
      <c r="BD467" s="63" t="s">
        <v>65</v>
      </c>
      <c r="BE467" s="63" t="s">
        <v>65</v>
      </c>
    </row>
    <row r="468" spans="2:57" x14ac:dyDescent="0.25">
      <c r="B468" s="63">
        <v>2025</v>
      </c>
      <c r="C468" s="63">
        <v>891780111</v>
      </c>
      <c r="D468" s="63" t="s">
        <v>63</v>
      </c>
      <c r="E468" s="64" t="s">
        <v>2976</v>
      </c>
      <c r="F468" s="64" t="s">
        <v>2977</v>
      </c>
      <c r="G468" s="64">
        <v>0</v>
      </c>
      <c r="H468" s="64" t="s">
        <v>71</v>
      </c>
      <c r="I468" s="63" t="s">
        <v>64</v>
      </c>
      <c r="J468" s="65" t="s">
        <v>81</v>
      </c>
      <c r="K468" s="67" t="s">
        <v>2978</v>
      </c>
      <c r="L468" s="68">
        <v>12624000</v>
      </c>
      <c r="M468" s="63" t="s">
        <v>66</v>
      </c>
      <c r="N468" s="67" t="s">
        <v>2979</v>
      </c>
      <c r="O468" s="67">
        <v>12541041</v>
      </c>
      <c r="P468" s="64">
        <v>27</v>
      </c>
      <c r="Q468" s="71">
        <v>45670</v>
      </c>
      <c r="R468" s="67">
        <v>2494141000</v>
      </c>
      <c r="S468" s="71">
        <v>45701</v>
      </c>
      <c r="T468" s="68">
        <v>12624000</v>
      </c>
      <c r="U468" s="64" t="s">
        <v>65</v>
      </c>
      <c r="V468" s="68">
        <v>85468846</v>
      </c>
      <c r="W468" s="107" t="s">
        <v>2868</v>
      </c>
      <c r="X468" s="69">
        <v>45701</v>
      </c>
      <c r="Y468" s="69">
        <v>45701</v>
      </c>
      <c r="Z468" s="69" t="s">
        <v>73</v>
      </c>
      <c r="AA468" s="69">
        <v>45808</v>
      </c>
      <c r="AB468" s="92">
        <f t="shared" si="42"/>
        <v>107</v>
      </c>
      <c r="AC468" s="64">
        <v>0</v>
      </c>
      <c r="AD468" s="64">
        <v>0</v>
      </c>
      <c r="AE468" s="64">
        <v>0</v>
      </c>
      <c r="AF468" s="70" t="s">
        <v>73</v>
      </c>
      <c r="AG468" s="92">
        <f t="shared" si="43"/>
        <v>0</v>
      </c>
      <c r="AH468" s="64">
        <v>0</v>
      </c>
      <c r="AI468" s="68">
        <v>0</v>
      </c>
      <c r="AJ468" s="64" t="s">
        <v>73</v>
      </c>
      <c r="AK468" s="71" t="s">
        <v>73</v>
      </c>
      <c r="AL468" s="64">
        <v>0</v>
      </c>
      <c r="AM468" s="71" t="s">
        <v>73</v>
      </c>
      <c r="AN468" s="71" t="s">
        <v>73</v>
      </c>
      <c r="AO468" s="71" t="s">
        <v>73</v>
      </c>
      <c r="AP468" s="92">
        <f t="shared" si="44"/>
        <v>0</v>
      </c>
      <c r="AQ468" s="92">
        <f t="shared" si="45"/>
        <v>12624000</v>
      </c>
      <c r="AR468" s="64" t="s">
        <v>65</v>
      </c>
      <c r="AS468" s="68">
        <v>12624000</v>
      </c>
      <c r="AT468" s="64" t="s">
        <v>215</v>
      </c>
      <c r="AU468" s="68">
        <v>0</v>
      </c>
      <c r="AV468" s="72" t="s">
        <v>73</v>
      </c>
      <c r="AW468" s="171">
        <v>3156000</v>
      </c>
      <c r="AX468" s="74">
        <f t="shared" si="46"/>
        <v>9468000</v>
      </c>
      <c r="AY468" s="75">
        <f t="shared" si="47"/>
        <v>0.25</v>
      </c>
      <c r="AZ468" s="76">
        <v>0.25</v>
      </c>
      <c r="BA468" s="72" t="s">
        <v>73</v>
      </c>
      <c r="BB468" s="64" t="s">
        <v>1130</v>
      </c>
      <c r="BC468" s="67" t="s">
        <v>2980</v>
      </c>
      <c r="BD468" s="63" t="s">
        <v>65</v>
      </c>
      <c r="BE468" s="63" t="s">
        <v>65</v>
      </c>
    </row>
    <row r="469" spans="2:57" x14ac:dyDescent="0.25">
      <c r="B469" s="63">
        <v>2025</v>
      </c>
      <c r="C469" s="63">
        <v>891780111</v>
      </c>
      <c r="D469" s="63" t="s">
        <v>63</v>
      </c>
      <c r="E469" s="64" t="s">
        <v>2981</v>
      </c>
      <c r="F469" s="64" t="s">
        <v>2982</v>
      </c>
      <c r="G469" s="64">
        <v>0</v>
      </c>
      <c r="H469" s="64" t="s">
        <v>71</v>
      </c>
      <c r="I469" s="63" t="s">
        <v>64</v>
      </c>
      <c r="J469" s="65" t="s">
        <v>81</v>
      </c>
      <c r="K469" s="67" t="s">
        <v>2983</v>
      </c>
      <c r="L469" s="68">
        <v>15148000</v>
      </c>
      <c r="M469" s="63" t="s">
        <v>66</v>
      </c>
      <c r="N469" s="67" t="s">
        <v>2984</v>
      </c>
      <c r="O469" s="67">
        <v>7631214</v>
      </c>
      <c r="P469" s="64">
        <v>28</v>
      </c>
      <c r="Q469" s="71">
        <v>45670</v>
      </c>
      <c r="R469" s="67">
        <v>5573604000</v>
      </c>
      <c r="S469" s="71">
        <v>45701</v>
      </c>
      <c r="T469" s="68">
        <v>15148000</v>
      </c>
      <c r="U469" s="64" t="s">
        <v>65</v>
      </c>
      <c r="V469" s="68">
        <v>85154788</v>
      </c>
      <c r="W469" s="107" t="s">
        <v>2774</v>
      </c>
      <c r="X469" s="69">
        <v>45701</v>
      </c>
      <c r="Y469" s="69">
        <v>45701</v>
      </c>
      <c r="Z469" s="69" t="s">
        <v>73</v>
      </c>
      <c r="AA469" s="69">
        <v>45808</v>
      </c>
      <c r="AB469" s="92">
        <f t="shared" si="42"/>
        <v>107</v>
      </c>
      <c r="AC469" s="64">
        <v>0</v>
      </c>
      <c r="AD469" s="64">
        <v>0</v>
      </c>
      <c r="AE469" s="64">
        <v>0</v>
      </c>
      <c r="AF469" s="70" t="s">
        <v>73</v>
      </c>
      <c r="AG469" s="92">
        <f t="shared" si="43"/>
        <v>0</v>
      </c>
      <c r="AH469" s="64">
        <v>0</v>
      </c>
      <c r="AI469" s="68">
        <v>0</v>
      </c>
      <c r="AJ469" s="64" t="s">
        <v>73</v>
      </c>
      <c r="AK469" s="71" t="s">
        <v>73</v>
      </c>
      <c r="AL469" s="64">
        <v>0</v>
      </c>
      <c r="AM469" s="71" t="s">
        <v>73</v>
      </c>
      <c r="AN469" s="71" t="s">
        <v>73</v>
      </c>
      <c r="AO469" s="71" t="s">
        <v>73</v>
      </c>
      <c r="AP469" s="92">
        <f t="shared" si="44"/>
        <v>0</v>
      </c>
      <c r="AQ469" s="92">
        <f t="shared" si="45"/>
        <v>15148000</v>
      </c>
      <c r="AR469" s="64" t="s">
        <v>65</v>
      </c>
      <c r="AS469" s="68">
        <v>15148000</v>
      </c>
      <c r="AT469" s="64" t="s">
        <v>215</v>
      </c>
      <c r="AU469" s="68">
        <v>0</v>
      </c>
      <c r="AV469" s="72" t="s">
        <v>73</v>
      </c>
      <c r="AW469" s="171">
        <v>3787000</v>
      </c>
      <c r="AX469" s="74">
        <f t="shared" si="46"/>
        <v>11361000</v>
      </c>
      <c r="AY469" s="75">
        <f t="shared" si="47"/>
        <v>0.25</v>
      </c>
      <c r="AZ469" s="76">
        <v>0.25</v>
      </c>
      <c r="BA469" s="72" t="s">
        <v>73</v>
      </c>
      <c r="BB469" s="64" t="s">
        <v>1130</v>
      </c>
      <c r="BC469" s="67" t="s">
        <v>2985</v>
      </c>
      <c r="BD469" s="63" t="s">
        <v>65</v>
      </c>
      <c r="BE469" s="63" t="s">
        <v>65</v>
      </c>
    </row>
    <row r="470" spans="2:57" x14ac:dyDescent="0.25">
      <c r="B470" s="63">
        <v>2025</v>
      </c>
      <c r="C470" s="63">
        <v>891780111</v>
      </c>
      <c r="D470" s="63" t="s">
        <v>63</v>
      </c>
      <c r="E470" s="64" t="s">
        <v>2986</v>
      </c>
      <c r="F470" s="64" t="s">
        <v>2987</v>
      </c>
      <c r="G470" s="64">
        <v>0</v>
      </c>
      <c r="H470" s="64" t="s">
        <v>71</v>
      </c>
      <c r="I470" s="63" t="s">
        <v>64</v>
      </c>
      <c r="J470" s="65" t="s">
        <v>81</v>
      </c>
      <c r="K470" s="67" t="s">
        <v>2988</v>
      </c>
      <c r="L470" s="68">
        <v>10600000</v>
      </c>
      <c r="M470" s="63" t="s">
        <v>66</v>
      </c>
      <c r="N470" s="67" t="s">
        <v>2989</v>
      </c>
      <c r="O470" s="67">
        <v>1082893812</v>
      </c>
      <c r="P470" s="64">
        <v>27</v>
      </c>
      <c r="Q470" s="71">
        <v>45670</v>
      </c>
      <c r="R470" s="67">
        <v>2494141000</v>
      </c>
      <c r="S470" s="71">
        <v>45701</v>
      </c>
      <c r="T470" s="68">
        <v>10600000</v>
      </c>
      <c r="U470" s="64" t="s">
        <v>65</v>
      </c>
      <c r="V470" s="68">
        <v>85152695</v>
      </c>
      <c r="W470" s="107" t="s">
        <v>1152</v>
      </c>
      <c r="X470" s="69">
        <v>45701</v>
      </c>
      <c r="Y470" s="69">
        <v>45701</v>
      </c>
      <c r="Z470" s="69" t="s">
        <v>73</v>
      </c>
      <c r="AA470" s="69">
        <v>45808</v>
      </c>
      <c r="AB470" s="92">
        <f t="shared" si="42"/>
        <v>107</v>
      </c>
      <c r="AC470" s="64">
        <v>0</v>
      </c>
      <c r="AD470" s="64">
        <v>0</v>
      </c>
      <c r="AE470" s="64">
        <v>0</v>
      </c>
      <c r="AF470" s="70" t="s">
        <v>73</v>
      </c>
      <c r="AG470" s="92">
        <f t="shared" si="43"/>
        <v>0</v>
      </c>
      <c r="AH470" s="64">
        <v>0</v>
      </c>
      <c r="AI470" s="68">
        <v>0</v>
      </c>
      <c r="AJ470" s="64" t="s">
        <v>73</v>
      </c>
      <c r="AK470" s="71" t="s">
        <v>73</v>
      </c>
      <c r="AL470" s="64">
        <v>0</v>
      </c>
      <c r="AM470" s="71" t="s">
        <v>73</v>
      </c>
      <c r="AN470" s="71" t="s">
        <v>73</v>
      </c>
      <c r="AO470" s="71" t="s">
        <v>73</v>
      </c>
      <c r="AP470" s="92">
        <f t="shared" si="44"/>
        <v>0</v>
      </c>
      <c r="AQ470" s="92">
        <f t="shared" si="45"/>
        <v>10600000</v>
      </c>
      <c r="AR470" s="64" t="s">
        <v>65</v>
      </c>
      <c r="AS470" s="68">
        <v>10600000</v>
      </c>
      <c r="AT470" s="64" t="s">
        <v>215</v>
      </c>
      <c r="AU470" s="68">
        <v>0</v>
      </c>
      <c r="AV470" s="72" t="s">
        <v>73</v>
      </c>
      <c r="AW470" s="171">
        <v>2650000</v>
      </c>
      <c r="AX470" s="74">
        <f t="shared" si="46"/>
        <v>7950000</v>
      </c>
      <c r="AY470" s="75">
        <f t="shared" si="47"/>
        <v>0.25</v>
      </c>
      <c r="AZ470" s="76">
        <v>0.25</v>
      </c>
      <c r="BA470" s="72" t="s">
        <v>73</v>
      </c>
      <c r="BB470" s="64" t="s">
        <v>1130</v>
      </c>
      <c r="BC470" s="67" t="s">
        <v>2990</v>
      </c>
      <c r="BD470" s="63" t="s">
        <v>65</v>
      </c>
      <c r="BE470" s="63" t="s">
        <v>65</v>
      </c>
    </row>
    <row r="471" spans="2:57" x14ac:dyDescent="0.25">
      <c r="B471" s="63">
        <v>2025</v>
      </c>
      <c r="C471" s="63">
        <v>891780111</v>
      </c>
      <c r="D471" s="63" t="s">
        <v>63</v>
      </c>
      <c r="E471" s="64" t="s">
        <v>2991</v>
      </c>
      <c r="F471" s="64" t="s">
        <v>2992</v>
      </c>
      <c r="G471" s="64">
        <v>0</v>
      </c>
      <c r="H471" s="64" t="s">
        <v>71</v>
      </c>
      <c r="I471" s="63" t="s">
        <v>64</v>
      </c>
      <c r="J471" s="65" t="s">
        <v>81</v>
      </c>
      <c r="K471" s="67" t="s">
        <v>2993</v>
      </c>
      <c r="L471" s="68">
        <v>9000000</v>
      </c>
      <c r="M471" s="63" t="s">
        <v>66</v>
      </c>
      <c r="N471" s="67" t="s">
        <v>2994</v>
      </c>
      <c r="O471" s="67">
        <v>1082965670</v>
      </c>
      <c r="P471" s="64">
        <v>27</v>
      </c>
      <c r="Q471" s="71">
        <v>45670</v>
      </c>
      <c r="R471" s="67">
        <v>2494141000</v>
      </c>
      <c r="S471" s="71">
        <v>45701</v>
      </c>
      <c r="T471" s="68">
        <v>9000000</v>
      </c>
      <c r="U471" s="64" t="s">
        <v>65</v>
      </c>
      <c r="V471" s="68">
        <v>85467461</v>
      </c>
      <c r="W471" s="107" t="s">
        <v>915</v>
      </c>
      <c r="X471" s="69">
        <v>45701</v>
      </c>
      <c r="Y471" s="69">
        <v>45701</v>
      </c>
      <c r="Z471" s="69" t="s">
        <v>73</v>
      </c>
      <c r="AA471" s="69">
        <v>45808</v>
      </c>
      <c r="AB471" s="92">
        <f t="shared" si="42"/>
        <v>107</v>
      </c>
      <c r="AC471" s="64">
        <v>0</v>
      </c>
      <c r="AD471" s="64">
        <v>0</v>
      </c>
      <c r="AE471" s="64">
        <v>0</v>
      </c>
      <c r="AF471" s="70" t="s">
        <v>73</v>
      </c>
      <c r="AG471" s="92">
        <f t="shared" si="43"/>
        <v>0</v>
      </c>
      <c r="AH471" s="64">
        <v>0</v>
      </c>
      <c r="AI471" s="68">
        <v>0</v>
      </c>
      <c r="AJ471" s="64" t="s">
        <v>73</v>
      </c>
      <c r="AK471" s="71" t="s">
        <v>73</v>
      </c>
      <c r="AL471" s="64">
        <v>0</v>
      </c>
      <c r="AM471" s="71" t="s">
        <v>73</v>
      </c>
      <c r="AN471" s="71" t="s">
        <v>73</v>
      </c>
      <c r="AO471" s="71" t="s">
        <v>73</v>
      </c>
      <c r="AP471" s="92">
        <f t="shared" si="44"/>
        <v>0</v>
      </c>
      <c r="AQ471" s="92">
        <f t="shared" si="45"/>
        <v>9000000</v>
      </c>
      <c r="AR471" s="64" t="s">
        <v>65</v>
      </c>
      <c r="AS471" s="68">
        <v>9000000</v>
      </c>
      <c r="AT471" s="64" t="s">
        <v>215</v>
      </c>
      <c r="AU471" s="68">
        <v>0</v>
      </c>
      <c r="AV471" s="72" t="s">
        <v>73</v>
      </c>
      <c r="AW471" s="171">
        <v>2250000</v>
      </c>
      <c r="AX471" s="74">
        <f t="shared" si="46"/>
        <v>6750000</v>
      </c>
      <c r="AY471" s="75">
        <f t="shared" si="47"/>
        <v>0.25</v>
      </c>
      <c r="AZ471" s="76">
        <v>0.25</v>
      </c>
      <c r="BA471" s="72" t="s">
        <v>73</v>
      </c>
      <c r="BB471" s="64" t="s">
        <v>1130</v>
      </c>
      <c r="BC471" s="67" t="s">
        <v>2995</v>
      </c>
      <c r="BD471" s="63" t="s">
        <v>65</v>
      </c>
      <c r="BE471" s="63" t="s">
        <v>65</v>
      </c>
    </row>
    <row r="472" spans="2:57" x14ac:dyDescent="0.25">
      <c r="B472" s="63">
        <v>2025</v>
      </c>
      <c r="C472" s="63">
        <v>891780111</v>
      </c>
      <c r="D472" s="63" t="s">
        <v>63</v>
      </c>
      <c r="E472" s="64" t="s">
        <v>2996</v>
      </c>
      <c r="F472" s="64" t="s">
        <v>2997</v>
      </c>
      <c r="G472" s="64">
        <v>0</v>
      </c>
      <c r="H472" s="64" t="s">
        <v>71</v>
      </c>
      <c r="I472" s="63" t="s">
        <v>64</v>
      </c>
      <c r="J472" s="65" t="s">
        <v>81</v>
      </c>
      <c r="K472" s="67" t="s">
        <v>2599</v>
      </c>
      <c r="L472" s="68">
        <v>10600000</v>
      </c>
      <c r="M472" s="63" t="s">
        <v>66</v>
      </c>
      <c r="N472" s="67" t="s">
        <v>2998</v>
      </c>
      <c r="O472" s="67">
        <v>1003241053</v>
      </c>
      <c r="P472" s="64">
        <v>27</v>
      </c>
      <c r="Q472" s="71">
        <v>45670</v>
      </c>
      <c r="R472" s="67">
        <v>2494141000</v>
      </c>
      <c r="S472" s="71">
        <v>45701</v>
      </c>
      <c r="T472" s="68">
        <v>10600000</v>
      </c>
      <c r="U472" s="64" t="s">
        <v>65</v>
      </c>
      <c r="V472" s="68">
        <v>85467461</v>
      </c>
      <c r="W472" s="107" t="s">
        <v>915</v>
      </c>
      <c r="X472" s="69">
        <v>45701</v>
      </c>
      <c r="Y472" s="69">
        <v>45701</v>
      </c>
      <c r="Z472" s="69" t="s">
        <v>73</v>
      </c>
      <c r="AA472" s="69">
        <v>45808</v>
      </c>
      <c r="AB472" s="92">
        <f t="shared" si="42"/>
        <v>107</v>
      </c>
      <c r="AC472" s="64">
        <v>0</v>
      </c>
      <c r="AD472" s="64">
        <v>0</v>
      </c>
      <c r="AE472" s="64">
        <v>0</v>
      </c>
      <c r="AF472" s="70" t="s">
        <v>73</v>
      </c>
      <c r="AG472" s="92">
        <f t="shared" si="43"/>
        <v>0</v>
      </c>
      <c r="AH472" s="64">
        <v>0</v>
      </c>
      <c r="AI472" s="68">
        <v>0</v>
      </c>
      <c r="AJ472" s="64" t="s">
        <v>73</v>
      </c>
      <c r="AK472" s="71" t="s">
        <v>73</v>
      </c>
      <c r="AL472" s="64">
        <v>0</v>
      </c>
      <c r="AM472" s="71" t="s">
        <v>73</v>
      </c>
      <c r="AN472" s="71" t="s">
        <v>73</v>
      </c>
      <c r="AO472" s="71" t="s">
        <v>73</v>
      </c>
      <c r="AP472" s="92">
        <f t="shared" si="44"/>
        <v>0</v>
      </c>
      <c r="AQ472" s="92">
        <f t="shared" si="45"/>
        <v>10600000</v>
      </c>
      <c r="AR472" s="64" t="s">
        <v>65</v>
      </c>
      <c r="AS472" s="68">
        <v>10600000</v>
      </c>
      <c r="AT472" s="64" t="s">
        <v>215</v>
      </c>
      <c r="AU472" s="68">
        <v>0</v>
      </c>
      <c r="AV472" s="72" t="s">
        <v>73</v>
      </c>
      <c r="AW472" s="171">
        <v>2650000</v>
      </c>
      <c r="AX472" s="74">
        <f t="shared" si="46"/>
        <v>7950000</v>
      </c>
      <c r="AY472" s="75">
        <f t="shared" si="47"/>
        <v>0.25</v>
      </c>
      <c r="AZ472" s="76">
        <v>0.25</v>
      </c>
      <c r="BA472" s="72" t="s">
        <v>73</v>
      </c>
      <c r="BB472" s="64" t="s">
        <v>1130</v>
      </c>
      <c r="BC472" s="67" t="s">
        <v>2999</v>
      </c>
      <c r="BD472" s="63" t="s">
        <v>65</v>
      </c>
      <c r="BE472" s="63" t="s">
        <v>65</v>
      </c>
    </row>
    <row r="473" spans="2:57" x14ac:dyDescent="0.25">
      <c r="B473" s="63">
        <v>2025</v>
      </c>
      <c r="C473" s="63">
        <v>891780111</v>
      </c>
      <c r="D473" s="63" t="s">
        <v>63</v>
      </c>
      <c r="E473" s="64" t="s">
        <v>3000</v>
      </c>
      <c r="F473" s="64" t="s">
        <v>3001</v>
      </c>
      <c r="G473" s="64">
        <v>0</v>
      </c>
      <c r="H473" s="64" t="s">
        <v>71</v>
      </c>
      <c r="I473" s="63" t="s">
        <v>64</v>
      </c>
      <c r="J473" s="65" t="s">
        <v>81</v>
      </c>
      <c r="K473" s="67" t="s">
        <v>3002</v>
      </c>
      <c r="L473" s="68">
        <v>15560000</v>
      </c>
      <c r="M473" s="63" t="s">
        <v>66</v>
      </c>
      <c r="N473" s="67" t="s">
        <v>3003</v>
      </c>
      <c r="O473" s="67">
        <v>1082909660</v>
      </c>
      <c r="P473" s="64">
        <v>28</v>
      </c>
      <c r="Q473" s="71">
        <v>45670</v>
      </c>
      <c r="R473" s="67">
        <v>5573604000</v>
      </c>
      <c r="S473" s="71">
        <v>45701</v>
      </c>
      <c r="T473" s="68">
        <v>15560000</v>
      </c>
      <c r="U473" s="64" t="s">
        <v>65</v>
      </c>
      <c r="V473" s="68">
        <v>4978990</v>
      </c>
      <c r="W473" s="107" t="s">
        <v>2795</v>
      </c>
      <c r="X473" s="69">
        <v>45701</v>
      </c>
      <c r="Y473" s="69">
        <v>45701</v>
      </c>
      <c r="Z473" s="69" t="s">
        <v>73</v>
      </c>
      <c r="AA473" s="69">
        <v>45808</v>
      </c>
      <c r="AB473" s="92">
        <f t="shared" si="42"/>
        <v>107</v>
      </c>
      <c r="AC473" s="64">
        <v>0</v>
      </c>
      <c r="AD473" s="64">
        <v>0</v>
      </c>
      <c r="AE473" s="64">
        <v>0</v>
      </c>
      <c r="AF473" s="70" t="s">
        <v>73</v>
      </c>
      <c r="AG473" s="92">
        <f t="shared" si="43"/>
        <v>0</v>
      </c>
      <c r="AH473" s="64">
        <v>0</v>
      </c>
      <c r="AI473" s="68">
        <v>0</v>
      </c>
      <c r="AJ473" s="64" t="s">
        <v>73</v>
      </c>
      <c r="AK473" s="71" t="s">
        <v>73</v>
      </c>
      <c r="AL473" s="64">
        <v>0</v>
      </c>
      <c r="AM473" s="71" t="s">
        <v>73</v>
      </c>
      <c r="AN473" s="71" t="s">
        <v>73</v>
      </c>
      <c r="AO473" s="71" t="s">
        <v>73</v>
      </c>
      <c r="AP473" s="92">
        <f t="shared" si="44"/>
        <v>0</v>
      </c>
      <c r="AQ473" s="92">
        <f t="shared" si="45"/>
        <v>15560000</v>
      </c>
      <c r="AR473" s="64" t="s">
        <v>65</v>
      </c>
      <c r="AS473" s="68">
        <v>15560000</v>
      </c>
      <c r="AT473" s="64" t="s">
        <v>215</v>
      </c>
      <c r="AU473" s="68">
        <v>0</v>
      </c>
      <c r="AV473" s="72" t="s">
        <v>73</v>
      </c>
      <c r="AW473" s="171">
        <v>3890000</v>
      </c>
      <c r="AX473" s="74">
        <f t="shared" si="46"/>
        <v>11670000</v>
      </c>
      <c r="AY473" s="75">
        <f t="shared" si="47"/>
        <v>0.25</v>
      </c>
      <c r="AZ473" s="76">
        <v>0.25</v>
      </c>
      <c r="BA473" s="72" t="s">
        <v>73</v>
      </c>
      <c r="BB473" s="64" t="s">
        <v>1130</v>
      </c>
      <c r="BC473" s="67" t="s">
        <v>3004</v>
      </c>
      <c r="BD473" s="63" t="s">
        <v>65</v>
      </c>
      <c r="BE473" s="63" t="s">
        <v>65</v>
      </c>
    </row>
    <row r="474" spans="2:57" x14ac:dyDescent="0.25">
      <c r="B474" s="63">
        <v>2025</v>
      </c>
      <c r="C474" s="63">
        <v>891780111</v>
      </c>
      <c r="D474" s="63" t="s">
        <v>63</v>
      </c>
      <c r="E474" s="64" t="s">
        <v>3005</v>
      </c>
      <c r="F474" s="64" t="s">
        <v>3006</v>
      </c>
      <c r="G474" s="64">
        <v>0</v>
      </c>
      <c r="H474" s="64" t="s">
        <v>71</v>
      </c>
      <c r="I474" s="63" t="s">
        <v>64</v>
      </c>
      <c r="J474" s="65" t="s">
        <v>81</v>
      </c>
      <c r="K474" s="67" t="s">
        <v>3007</v>
      </c>
      <c r="L474" s="68">
        <v>10600000</v>
      </c>
      <c r="M474" s="63" t="s">
        <v>66</v>
      </c>
      <c r="N474" s="67" t="s">
        <v>3008</v>
      </c>
      <c r="O474" s="67">
        <v>85464881</v>
      </c>
      <c r="P474" s="64">
        <v>27</v>
      </c>
      <c r="Q474" s="71">
        <v>45670</v>
      </c>
      <c r="R474" s="67">
        <v>2494141000</v>
      </c>
      <c r="S474" s="71">
        <v>45701</v>
      </c>
      <c r="T474" s="68">
        <v>10600000</v>
      </c>
      <c r="U474" s="64" t="s">
        <v>65</v>
      </c>
      <c r="V474" s="68">
        <v>85152695</v>
      </c>
      <c r="W474" s="107" t="s">
        <v>1152</v>
      </c>
      <c r="X474" s="69">
        <v>45701</v>
      </c>
      <c r="Y474" s="69">
        <v>45701</v>
      </c>
      <c r="Z474" s="69" t="s">
        <v>73</v>
      </c>
      <c r="AA474" s="69">
        <v>45808</v>
      </c>
      <c r="AB474" s="92">
        <f t="shared" si="42"/>
        <v>107</v>
      </c>
      <c r="AC474" s="64">
        <v>0</v>
      </c>
      <c r="AD474" s="64">
        <v>0</v>
      </c>
      <c r="AE474" s="64">
        <v>0</v>
      </c>
      <c r="AF474" s="70" t="s">
        <v>73</v>
      </c>
      <c r="AG474" s="92">
        <f t="shared" si="43"/>
        <v>0</v>
      </c>
      <c r="AH474" s="64">
        <v>0</v>
      </c>
      <c r="AI474" s="68">
        <v>0</v>
      </c>
      <c r="AJ474" s="64" t="s">
        <v>73</v>
      </c>
      <c r="AK474" s="71" t="s">
        <v>73</v>
      </c>
      <c r="AL474" s="64">
        <v>0</v>
      </c>
      <c r="AM474" s="71" t="s">
        <v>73</v>
      </c>
      <c r="AN474" s="71" t="s">
        <v>73</v>
      </c>
      <c r="AO474" s="71" t="s">
        <v>73</v>
      </c>
      <c r="AP474" s="92">
        <f t="shared" si="44"/>
        <v>0</v>
      </c>
      <c r="AQ474" s="92">
        <f t="shared" si="45"/>
        <v>10600000</v>
      </c>
      <c r="AR474" s="64" t="s">
        <v>65</v>
      </c>
      <c r="AS474" s="68">
        <v>10600000</v>
      </c>
      <c r="AT474" s="64" t="s">
        <v>215</v>
      </c>
      <c r="AU474" s="68">
        <v>0</v>
      </c>
      <c r="AV474" s="72" t="s">
        <v>73</v>
      </c>
      <c r="AW474" s="171">
        <v>2650000</v>
      </c>
      <c r="AX474" s="74">
        <f t="shared" si="46"/>
        <v>7950000</v>
      </c>
      <c r="AY474" s="75">
        <f t="shared" si="47"/>
        <v>0.25</v>
      </c>
      <c r="AZ474" s="76">
        <v>0.25</v>
      </c>
      <c r="BA474" s="72" t="s">
        <v>73</v>
      </c>
      <c r="BB474" s="64" t="s">
        <v>1130</v>
      </c>
      <c r="BC474" s="67" t="s">
        <v>3009</v>
      </c>
      <c r="BD474" s="63" t="s">
        <v>65</v>
      </c>
      <c r="BE474" s="63" t="s">
        <v>65</v>
      </c>
    </row>
    <row r="475" spans="2:57" x14ac:dyDescent="0.25">
      <c r="B475" s="63">
        <v>2025</v>
      </c>
      <c r="C475" s="63">
        <v>891780111</v>
      </c>
      <c r="D475" s="63" t="s">
        <v>63</v>
      </c>
      <c r="E475" s="64" t="s">
        <v>3010</v>
      </c>
      <c r="F475" s="64" t="s">
        <v>3011</v>
      </c>
      <c r="G475" s="64">
        <v>0</v>
      </c>
      <c r="H475" s="64" t="s">
        <v>71</v>
      </c>
      <c r="I475" s="63" t="s">
        <v>64</v>
      </c>
      <c r="J475" s="65" t="s">
        <v>81</v>
      </c>
      <c r="K475" s="67" t="s">
        <v>3012</v>
      </c>
      <c r="L475" s="68">
        <v>10600000</v>
      </c>
      <c r="M475" s="63" t="s">
        <v>66</v>
      </c>
      <c r="N475" s="67" t="s">
        <v>3013</v>
      </c>
      <c r="O475" s="67">
        <v>36726740</v>
      </c>
      <c r="P475" s="64">
        <v>28</v>
      </c>
      <c r="Q475" s="71">
        <v>45670</v>
      </c>
      <c r="R475" s="67">
        <v>5573604000</v>
      </c>
      <c r="S475" s="71">
        <v>45701</v>
      </c>
      <c r="T475" s="68">
        <v>10600000</v>
      </c>
      <c r="U475" s="64" t="s">
        <v>65</v>
      </c>
      <c r="V475" s="68">
        <v>36557666</v>
      </c>
      <c r="W475" s="107" t="s">
        <v>1015</v>
      </c>
      <c r="X475" s="69">
        <v>45701</v>
      </c>
      <c r="Y475" s="69">
        <v>45701</v>
      </c>
      <c r="Z475" s="69" t="s">
        <v>73</v>
      </c>
      <c r="AA475" s="69">
        <v>45808</v>
      </c>
      <c r="AB475" s="92">
        <f t="shared" si="42"/>
        <v>107</v>
      </c>
      <c r="AC475" s="64">
        <v>0</v>
      </c>
      <c r="AD475" s="64">
        <v>0</v>
      </c>
      <c r="AE475" s="64">
        <v>0</v>
      </c>
      <c r="AF475" s="70" t="s">
        <v>73</v>
      </c>
      <c r="AG475" s="92">
        <f t="shared" si="43"/>
        <v>0</v>
      </c>
      <c r="AH475" s="64">
        <v>0</v>
      </c>
      <c r="AI475" s="68">
        <v>0</v>
      </c>
      <c r="AJ475" s="64" t="s">
        <v>73</v>
      </c>
      <c r="AK475" s="71" t="s">
        <v>73</v>
      </c>
      <c r="AL475" s="64">
        <v>0</v>
      </c>
      <c r="AM475" s="71" t="s">
        <v>73</v>
      </c>
      <c r="AN475" s="71" t="s">
        <v>73</v>
      </c>
      <c r="AO475" s="71" t="s">
        <v>73</v>
      </c>
      <c r="AP475" s="92">
        <f t="shared" si="44"/>
        <v>0</v>
      </c>
      <c r="AQ475" s="92">
        <f t="shared" si="45"/>
        <v>10600000</v>
      </c>
      <c r="AR475" s="64" t="s">
        <v>65</v>
      </c>
      <c r="AS475" s="68">
        <v>10600000</v>
      </c>
      <c r="AT475" s="64" t="s">
        <v>215</v>
      </c>
      <c r="AU475" s="68">
        <v>0</v>
      </c>
      <c r="AV475" s="72" t="s">
        <v>73</v>
      </c>
      <c r="AW475" s="171">
        <v>2650000</v>
      </c>
      <c r="AX475" s="74">
        <f t="shared" si="46"/>
        <v>7950000</v>
      </c>
      <c r="AY475" s="75">
        <f t="shared" si="47"/>
        <v>0.25</v>
      </c>
      <c r="AZ475" s="76">
        <v>0.25</v>
      </c>
      <c r="BA475" s="72" t="s">
        <v>73</v>
      </c>
      <c r="BB475" s="64" t="s">
        <v>1130</v>
      </c>
      <c r="BC475" s="67" t="s">
        <v>3014</v>
      </c>
      <c r="BD475" s="63" t="s">
        <v>65</v>
      </c>
      <c r="BE475" s="63" t="s">
        <v>65</v>
      </c>
    </row>
    <row r="476" spans="2:57" x14ac:dyDescent="0.25">
      <c r="B476" s="63">
        <v>2025</v>
      </c>
      <c r="C476" s="63">
        <v>891780111</v>
      </c>
      <c r="D476" s="63" t="s">
        <v>63</v>
      </c>
      <c r="E476" s="64" t="s">
        <v>3015</v>
      </c>
      <c r="F476" s="64" t="s">
        <v>3016</v>
      </c>
      <c r="G476" s="64">
        <v>0</v>
      </c>
      <c r="H476" s="64" t="s">
        <v>71</v>
      </c>
      <c r="I476" s="63" t="s">
        <v>64</v>
      </c>
      <c r="J476" s="65" t="s">
        <v>81</v>
      </c>
      <c r="K476" s="67" t="s">
        <v>3017</v>
      </c>
      <c r="L476" s="68">
        <v>9000000</v>
      </c>
      <c r="M476" s="63" t="s">
        <v>66</v>
      </c>
      <c r="N476" s="67" t="s">
        <v>3018</v>
      </c>
      <c r="O476" s="67">
        <v>1083039302</v>
      </c>
      <c r="P476" s="64">
        <v>27</v>
      </c>
      <c r="Q476" s="71">
        <v>45670</v>
      </c>
      <c r="R476" s="67">
        <v>2494141000</v>
      </c>
      <c r="S476" s="71">
        <v>45701</v>
      </c>
      <c r="T476" s="68">
        <v>9000000</v>
      </c>
      <c r="U476" s="64" t="s">
        <v>65</v>
      </c>
      <c r="V476" s="68">
        <v>85467461</v>
      </c>
      <c r="W476" s="107" t="s">
        <v>915</v>
      </c>
      <c r="X476" s="69">
        <v>45701</v>
      </c>
      <c r="Y476" s="69">
        <v>45701</v>
      </c>
      <c r="Z476" s="69" t="s">
        <v>73</v>
      </c>
      <c r="AA476" s="69">
        <v>45808</v>
      </c>
      <c r="AB476" s="92">
        <f t="shared" si="42"/>
        <v>107</v>
      </c>
      <c r="AC476" s="64">
        <v>0</v>
      </c>
      <c r="AD476" s="64">
        <v>0</v>
      </c>
      <c r="AE476" s="64">
        <v>0</v>
      </c>
      <c r="AF476" s="70" t="s">
        <v>73</v>
      </c>
      <c r="AG476" s="92">
        <f t="shared" si="43"/>
        <v>0</v>
      </c>
      <c r="AH476" s="64">
        <v>0</v>
      </c>
      <c r="AI476" s="68">
        <v>0</v>
      </c>
      <c r="AJ476" s="64" t="s">
        <v>73</v>
      </c>
      <c r="AK476" s="71" t="s">
        <v>73</v>
      </c>
      <c r="AL476" s="64">
        <v>0</v>
      </c>
      <c r="AM476" s="71" t="s">
        <v>73</v>
      </c>
      <c r="AN476" s="71" t="s">
        <v>73</v>
      </c>
      <c r="AO476" s="71" t="s">
        <v>73</v>
      </c>
      <c r="AP476" s="92">
        <f t="shared" si="44"/>
        <v>0</v>
      </c>
      <c r="AQ476" s="92">
        <f t="shared" si="45"/>
        <v>9000000</v>
      </c>
      <c r="AR476" s="64" t="s">
        <v>65</v>
      </c>
      <c r="AS476" s="68">
        <v>9000000</v>
      </c>
      <c r="AT476" s="64" t="s">
        <v>215</v>
      </c>
      <c r="AU476" s="68">
        <v>0</v>
      </c>
      <c r="AV476" s="72" t="s">
        <v>73</v>
      </c>
      <c r="AW476" s="171">
        <v>2250000</v>
      </c>
      <c r="AX476" s="74">
        <f t="shared" si="46"/>
        <v>6750000</v>
      </c>
      <c r="AY476" s="75">
        <f t="shared" si="47"/>
        <v>0.25</v>
      </c>
      <c r="AZ476" s="76">
        <v>0.25</v>
      </c>
      <c r="BA476" s="72" t="s">
        <v>73</v>
      </c>
      <c r="BB476" s="64" t="s">
        <v>1130</v>
      </c>
      <c r="BC476" s="67" t="s">
        <v>3019</v>
      </c>
      <c r="BD476" s="63" t="s">
        <v>65</v>
      </c>
      <c r="BE476" s="63" t="s">
        <v>65</v>
      </c>
    </row>
    <row r="477" spans="2:57" x14ac:dyDescent="0.25">
      <c r="B477" s="63">
        <v>2025</v>
      </c>
      <c r="C477" s="63">
        <v>891780111</v>
      </c>
      <c r="D477" s="63" t="s">
        <v>63</v>
      </c>
      <c r="E477" s="64" t="s">
        <v>3020</v>
      </c>
      <c r="F477" s="64" t="s">
        <v>3021</v>
      </c>
      <c r="G477" s="64">
        <v>0</v>
      </c>
      <c r="H477" s="64" t="s">
        <v>71</v>
      </c>
      <c r="I477" s="63" t="s">
        <v>64</v>
      </c>
      <c r="J477" s="65" t="s">
        <v>81</v>
      </c>
      <c r="K477" s="67" t="s">
        <v>3022</v>
      </c>
      <c r="L477" s="68">
        <v>15148000</v>
      </c>
      <c r="M477" s="63" t="s">
        <v>66</v>
      </c>
      <c r="N477" s="67" t="s">
        <v>3023</v>
      </c>
      <c r="O477" s="67">
        <v>1082934147</v>
      </c>
      <c r="P477" s="64">
        <v>28</v>
      </c>
      <c r="Q477" s="71">
        <v>45670</v>
      </c>
      <c r="R477" s="67">
        <v>5573604000</v>
      </c>
      <c r="S477" s="71">
        <v>45701</v>
      </c>
      <c r="T477" s="68">
        <v>15148000</v>
      </c>
      <c r="U477" s="64" t="s">
        <v>65</v>
      </c>
      <c r="V477" s="68">
        <v>12560219</v>
      </c>
      <c r="W477" s="107" t="s">
        <v>2537</v>
      </c>
      <c r="X477" s="69">
        <v>45701</v>
      </c>
      <c r="Y477" s="69">
        <v>45701</v>
      </c>
      <c r="Z477" s="69" t="s">
        <v>73</v>
      </c>
      <c r="AA477" s="69">
        <v>45808</v>
      </c>
      <c r="AB477" s="92">
        <f t="shared" si="42"/>
        <v>107</v>
      </c>
      <c r="AC477" s="64">
        <v>0</v>
      </c>
      <c r="AD477" s="64">
        <v>0</v>
      </c>
      <c r="AE477" s="64">
        <v>0</v>
      </c>
      <c r="AF477" s="70" t="s">
        <v>73</v>
      </c>
      <c r="AG477" s="92">
        <f t="shared" si="43"/>
        <v>0</v>
      </c>
      <c r="AH477" s="64">
        <v>0</v>
      </c>
      <c r="AI477" s="68">
        <v>0</v>
      </c>
      <c r="AJ477" s="64" t="s">
        <v>73</v>
      </c>
      <c r="AK477" s="71" t="s">
        <v>73</v>
      </c>
      <c r="AL477" s="64">
        <v>0</v>
      </c>
      <c r="AM477" s="71" t="s">
        <v>73</v>
      </c>
      <c r="AN477" s="71" t="s">
        <v>73</v>
      </c>
      <c r="AO477" s="71" t="s">
        <v>73</v>
      </c>
      <c r="AP477" s="92">
        <f t="shared" si="44"/>
        <v>0</v>
      </c>
      <c r="AQ477" s="92">
        <f t="shared" si="45"/>
        <v>15148000</v>
      </c>
      <c r="AR477" s="64" t="s">
        <v>65</v>
      </c>
      <c r="AS477" s="68">
        <v>15148000</v>
      </c>
      <c r="AT477" s="64" t="s">
        <v>215</v>
      </c>
      <c r="AU477" s="68">
        <v>0</v>
      </c>
      <c r="AV477" s="72" t="s">
        <v>73</v>
      </c>
      <c r="AW477" s="171">
        <v>3787000</v>
      </c>
      <c r="AX477" s="74">
        <f t="shared" si="46"/>
        <v>11361000</v>
      </c>
      <c r="AY477" s="75">
        <f t="shared" si="47"/>
        <v>0.25</v>
      </c>
      <c r="AZ477" s="76">
        <v>0.25</v>
      </c>
      <c r="BA477" s="72" t="s">
        <v>73</v>
      </c>
      <c r="BB477" s="64" t="s">
        <v>1130</v>
      </c>
      <c r="BC477" s="67" t="s">
        <v>3024</v>
      </c>
      <c r="BD477" s="63" t="s">
        <v>65</v>
      </c>
      <c r="BE477" s="63" t="s">
        <v>65</v>
      </c>
    </row>
    <row r="478" spans="2:57" x14ac:dyDescent="0.25">
      <c r="B478" s="63">
        <v>2025</v>
      </c>
      <c r="C478" s="63">
        <v>891780111</v>
      </c>
      <c r="D478" s="63" t="s">
        <v>63</v>
      </c>
      <c r="E478" s="64" t="s">
        <v>3025</v>
      </c>
      <c r="F478" s="64" t="s">
        <v>3026</v>
      </c>
      <c r="G478" s="64">
        <v>0</v>
      </c>
      <c r="H478" s="64" t="s">
        <v>71</v>
      </c>
      <c r="I478" s="63" t="s">
        <v>64</v>
      </c>
      <c r="J478" s="65" t="s">
        <v>81</v>
      </c>
      <c r="K478" s="67" t="s">
        <v>2908</v>
      </c>
      <c r="L478" s="68">
        <v>10600000</v>
      </c>
      <c r="M478" s="63" t="s">
        <v>66</v>
      </c>
      <c r="N478" s="67" t="s">
        <v>3027</v>
      </c>
      <c r="O478" s="67">
        <v>1235240254</v>
      </c>
      <c r="P478" s="64">
        <v>27</v>
      </c>
      <c r="Q478" s="71">
        <v>45670</v>
      </c>
      <c r="R478" s="67">
        <v>2494141000</v>
      </c>
      <c r="S478" s="71">
        <v>45701</v>
      </c>
      <c r="T478" s="68">
        <v>10600000</v>
      </c>
      <c r="U478" s="64" t="s">
        <v>65</v>
      </c>
      <c r="V478" s="68">
        <v>85152695</v>
      </c>
      <c r="W478" s="107" t="s">
        <v>1152</v>
      </c>
      <c r="X478" s="69">
        <v>45701</v>
      </c>
      <c r="Y478" s="69">
        <v>45701</v>
      </c>
      <c r="Z478" s="69" t="s">
        <v>73</v>
      </c>
      <c r="AA478" s="69">
        <v>45808</v>
      </c>
      <c r="AB478" s="92">
        <f t="shared" si="42"/>
        <v>107</v>
      </c>
      <c r="AC478" s="64">
        <v>0</v>
      </c>
      <c r="AD478" s="64">
        <v>0</v>
      </c>
      <c r="AE478" s="64">
        <v>0</v>
      </c>
      <c r="AF478" s="70" t="s">
        <v>73</v>
      </c>
      <c r="AG478" s="92">
        <f t="shared" si="43"/>
        <v>0</v>
      </c>
      <c r="AH478" s="64">
        <v>0</v>
      </c>
      <c r="AI478" s="68">
        <v>0</v>
      </c>
      <c r="AJ478" s="64" t="s">
        <v>73</v>
      </c>
      <c r="AK478" s="71" t="s">
        <v>73</v>
      </c>
      <c r="AL478" s="64">
        <v>0</v>
      </c>
      <c r="AM478" s="71" t="s">
        <v>73</v>
      </c>
      <c r="AN478" s="71" t="s">
        <v>73</v>
      </c>
      <c r="AO478" s="71" t="s">
        <v>73</v>
      </c>
      <c r="AP478" s="92">
        <f t="shared" si="44"/>
        <v>0</v>
      </c>
      <c r="AQ478" s="92">
        <f t="shared" si="45"/>
        <v>10600000</v>
      </c>
      <c r="AR478" s="64" t="s">
        <v>65</v>
      </c>
      <c r="AS478" s="68">
        <v>10600000</v>
      </c>
      <c r="AT478" s="64" t="s">
        <v>215</v>
      </c>
      <c r="AU478" s="68">
        <v>0</v>
      </c>
      <c r="AV478" s="72" t="s">
        <v>73</v>
      </c>
      <c r="AW478" s="171">
        <v>2650000</v>
      </c>
      <c r="AX478" s="74">
        <f t="shared" si="46"/>
        <v>7950000</v>
      </c>
      <c r="AY478" s="75">
        <f t="shared" si="47"/>
        <v>0.25</v>
      </c>
      <c r="AZ478" s="76">
        <v>0.25</v>
      </c>
      <c r="BA478" s="72" t="s">
        <v>73</v>
      </c>
      <c r="BB478" s="64" t="s">
        <v>1130</v>
      </c>
      <c r="BC478" s="67" t="s">
        <v>3028</v>
      </c>
      <c r="BD478" s="63" t="s">
        <v>65</v>
      </c>
      <c r="BE478" s="63" t="s">
        <v>65</v>
      </c>
    </row>
    <row r="479" spans="2:57" x14ac:dyDescent="0.25">
      <c r="B479" s="63">
        <v>2025</v>
      </c>
      <c r="C479" s="63">
        <v>891780111</v>
      </c>
      <c r="D479" s="63" t="s">
        <v>63</v>
      </c>
      <c r="E479" s="64" t="s">
        <v>3029</v>
      </c>
      <c r="F479" s="64" t="s">
        <v>3030</v>
      </c>
      <c r="G479" s="64">
        <v>0</v>
      </c>
      <c r="H479" s="64" t="s">
        <v>71</v>
      </c>
      <c r="I479" s="63" t="s">
        <v>64</v>
      </c>
      <c r="J479" s="65" t="s">
        <v>81</v>
      </c>
      <c r="K479" s="67" t="s">
        <v>3031</v>
      </c>
      <c r="L479" s="68">
        <v>12846400</v>
      </c>
      <c r="M479" s="63" t="s">
        <v>66</v>
      </c>
      <c r="N479" s="67" t="s">
        <v>3032</v>
      </c>
      <c r="O479" s="67">
        <v>1082905242</v>
      </c>
      <c r="P479" s="64">
        <v>28</v>
      </c>
      <c r="Q479" s="71">
        <v>45670</v>
      </c>
      <c r="R479" s="67">
        <v>5573604000</v>
      </c>
      <c r="S479" s="71">
        <v>45701</v>
      </c>
      <c r="T479" s="68">
        <v>12846400</v>
      </c>
      <c r="U479" s="64" t="s">
        <v>65</v>
      </c>
      <c r="V479" s="68">
        <v>1082889541</v>
      </c>
      <c r="W479" s="107" t="s">
        <v>1141</v>
      </c>
      <c r="X479" s="69">
        <v>45701</v>
      </c>
      <c r="Y479" s="69">
        <v>45701</v>
      </c>
      <c r="Z479" s="69" t="s">
        <v>73</v>
      </c>
      <c r="AA479" s="69">
        <v>45808</v>
      </c>
      <c r="AB479" s="92">
        <f t="shared" si="42"/>
        <v>107</v>
      </c>
      <c r="AC479" s="64">
        <v>0</v>
      </c>
      <c r="AD479" s="64">
        <v>0</v>
      </c>
      <c r="AE479" s="64">
        <v>0</v>
      </c>
      <c r="AF479" s="70" t="s">
        <v>73</v>
      </c>
      <c r="AG479" s="92">
        <f t="shared" si="43"/>
        <v>0</v>
      </c>
      <c r="AH479" s="64">
        <v>0</v>
      </c>
      <c r="AI479" s="68">
        <v>0</v>
      </c>
      <c r="AJ479" s="64" t="s">
        <v>73</v>
      </c>
      <c r="AK479" s="71" t="s">
        <v>73</v>
      </c>
      <c r="AL479" s="64">
        <v>0</v>
      </c>
      <c r="AM479" s="71" t="s">
        <v>73</v>
      </c>
      <c r="AN479" s="71" t="s">
        <v>73</v>
      </c>
      <c r="AO479" s="71" t="s">
        <v>73</v>
      </c>
      <c r="AP479" s="92">
        <f t="shared" si="44"/>
        <v>0</v>
      </c>
      <c r="AQ479" s="92">
        <f t="shared" si="45"/>
        <v>12846400</v>
      </c>
      <c r="AR479" s="64" t="s">
        <v>65</v>
      </c>
      <c r="AS479" s="68">
        <v>12846400</v>
      </c>
      <c r="AT479" s="64" t="s">
        <v>215</v>
      </c>
      <c r="AU479" s="68">
        <v>0</v>
      </c>
      <c r="AV479" s="72" t="s">
        <v>73</v>
      </c>
      <c r="AW479" s="171">
        <v>2430400</v>
      </c>
      <c r="AX479" s="74">
        <f t="shared" si="46"/>
        <v>10416000</v>
      </c>
      <c r="AY479" s="75">
        <f t="shared" si="47"/>
        <v>0.1891891891891892</v>
      </c>
      <c r="AZ479" s="76">
        <v>0.1891891891891892</v>
      </c>
      <c r="BA479" s="72" t="s">
        <v>73</v>
      </c>
      <c r="BB479" s="64" t="s">
        <v>1130</v>
      </c>
      <c r="BC479" s="67" t="s">
        <v>3033</v>
      </c>
      <c r="BD479" s="63" t="s">
        <v>65</v>
      </c>
      <c r="BE479" s="63" t="s">
        <v>65</v>
      </c>
    </row>
    <row r="480" spans="2:57" x14ac:dyDescent="0.25">
      <c r="B480" s="63">
        <v>2025</v>
      </c>
      <c r="C480" s="63">
        <v>891780111</v>
      </c>
      <c r="D480" s="63" t="s">
        <v>63</v>
      </c>
      <c r="E480" s="64" t="s">
        <v>3034</v>
      </c>
      <c r="F480" s="64" t="s">
        <v>3035</v>
      </c>
      <c r="G480" s="64">
        <v>0</v>
      </c>
      <c r="H480" s="64" t="s">
        <v>71</v>
      </c>
      <c r="I480" s="63" t="s">
        <v>64</v>
      </c>
      <c r="J480" s="65" t="s">
        <v>81</v>
      </c>
      <c r="K480" s="67" t="s">
        <v>1874</v>
      </c>
      <c r="L480" s="68">
        <v>8700000</v>
      </c>
      <c r="M480" s="63" t="s">
        <v>66</v>
      </c>
      <c r="N480" s="67" t="s">
        <v>3036</v>
      </c>
      <c r="O480" s="67">
        <v>1221970331</v>
      </c>
      <c r="P480" s="64">
        <v>27</v>
      </c>
      <c r="Q480" s="71">
        <v>45670</v>
      </c>
      <c r="R480" s="67">
        <v>2494141000</v>
      </c>
      <c r="S480" s="71">
        <v>45701</v>
      </c>
      <c r="T480" s="68">
        <v>8700000</v>
      </c>
      <c r="U480" s="64" t="s">
        <v>65</v>
      </c>
      <c r="V480" s="68">
        <v>7633817</v>
      </c>
      <c r="W480" s="107" t="s">
        <v>1876</v>
      </c>
      <c r="X480" s="69">
        <v>45701</v>
      </c>
      <c r="Y480" s="69">
        <v>45701</v>
      </c>
      <c r="Z480" s="69" t="s">
        <v>73</v>
      </c>
      <c r="AA480" s="69">
        <v>45808</v>
      </c>
      <c r="AB480" s="92">
        <f t="shared" si="42"/>
        <v>107</v>
      </c>
      <c r="AC480" s="64">
        <v>0</v>
      </c>
      <c r="AD480" s="64">
        <v>0</v>
      </c>
      <c r="AE480" s="64">
        <v>0</v>
      </c>
      <c r="AF480" s="70" t="s">
        <v>73</v>
      </c>
      <c r="AG480" s="92">
        <f t="shared" si="43"/>
        <v>0</v>
      </c>
      <c r="AH480" s="64">
        <v>0</v>
      </c>
      <c r="AI480" s="68">
        <v>0</v>
      </c>
      <c r="AJ480" s="64" t="s">
        <v>73</v>
      </c>
      <c r="AK480" s="71" t="s">
        <v>73</v>
      </c>
      <c r="AL480" s="64">
        <v>0</v>
      </c>
      <c r="AM480" s="71" t="s">
        <v>73</v>
      </c>
      <c r="AN480" s="71" t="s">
        <v>73</v>
      </c>
      <c r="AO480" s="71" t="s">
        <v>73</v>
      </c>
      <c r="AP480" s="92">
        <f t="shared" si="44"/>
        <v>0</v>
      </c>
      <c r="AQ480" s="92">
        <f t="shared" si="45"/>
        <v>8700000</v>
      </c>
      <c r="AR480" s="64" t="s">
        <v>65</v>
      </c>
      <c r="AS480" s="68">
        <v>8700000</v>
      </c>
      <c r="AT480" s="64" t="s">
        <v>215</v>
      </c>
      <c r="AU480" s="68">
        <v>0</v>
      </c>
      <c r="AV480" s="72" t="s">
        <v>73</v>
      </c>
      <c r="AW480" s="171">
        <v>1950000</v>
      </c>
      <c r="AX480" s="74">
        <f t="shared" si="46"/>
        <v>6750000</v>
      </c>
      <c r="AY480" s="75">
        <f t="shared" si="47"/>
        <v>0.22413793103448276</v>
      </c>
      <c r="AZ480" s="76">
        <v>0.22413793103448276</v>
      </c>
      <c r="BA480" s="72" t="s">
        <v>73</v>
      </c>
      <c r="BB480" s="64" t="s">
        <v>1130</v>
      </c>
      <c r="BC480" s="67" t="s">
        <v>3037</v>
      </c>
      <c r="BD480" s="63" t="s">
        <v>65</v>
      </c>
      <c r="BE480" s="63" t="s">
        <v>65</v>
      </c>
    </row>
    <row r="481" spans="2:57" x14ac:dyDescent="0.25">
      <c r="B481" s="63">
        <v>2025</v>
      </c>
      <c r="C481" s="63">
        <v>891780111</v>
      </c>
      <c r="D481" s="63" t="s">
        <v>63</v>
      </c>
      <c r="E481" s="64" t="s">
        <v>3038</v>
      </c>
      <c r="F481" s="64" t="s">
        <v>3039</v>
      </c>
      <c r="G481" s="64">
        <v>0</v>
      </c>
      <c r="H481" s="64" t="s">
        <v>71</v>
      </c>
      <c r="I481" s="63" t="s">
        <v>64</v>
      </c>
      <c r="J481" s="65" t="s">
        <v>81</v>
      </c>
      <c r="K481" s="67" t="s">
        <v>3040</v>
      </c>
      <c r="L481" s="68">
        <v>12624000</v>
      </c>
      <c r="M481" s="63" t="s">
        <v>66</v>
      </c>
      <c r="N481" s="67" t="s">
        <v>3041</v>
      </c>
      <c r="O481" s="67">
        <v>1083024033</v>
      </c>
      <c r="P481" s="64">
        <v>28</v>
      </c>
      <c r="Q481" s="71">
        <v>45670</v>
      </c>
      <c r="R481" s="67">
        <v>5573604000</v>
      </c>
      <c r="S481" s="71">
        <v>45701</v>
      </c>
      <c r="T481" s="68">
        <v>12624000</v>
      </c>
      <c r="U481" s="64" t="s">
        <v>65</v>
      </c>
      <c r="V481" s="68">
        <v>36557666</v>
      </c>
      <c r="W481" s="107" t="s">
        <v>1015</v>
      </c>
      <c r="X481" s="69">
        <v>45701</v>
      </c>
      <c r="Y481" s="69">
        <v>45701</v>
      </c>
      <c r="Z481" s="69" t="s">
        <v>73</v>
      </c>
      <c r="AA481" s="69">
        <v>45808</v>
      </c>
      <c r="AB481" s="92">
        <f t="shared" si="42"/>
        <v>107</v>
      </c>
      <c r="AC481" s="64">
        <v>0</v>
      </c>
      <c r="AD481" s="64">
        <v>0</v>
      </c>
      <c r="AE481" s="64">
        <v>0</v>
      </c>
      <c r="AF481" s="70" t="s">
        <v>73</v>
      </c>
      <c r="AG481" s="92">
        <f t="shared" si="43"/>
        <v>0</v>
      </c>
      <c r="AH481" s="64">
        <v>0</v>
      </c>
      <c r="AI481" s="68">
        <v>0</v>
      </c>
      <c r="AJ481" s="64" t="s">
        <v>73</v>
      </c>
      <c r="AK481" s="71" t="s">
        <v>73</v>
      </c>
      <c r="AL481" s="64">
        <v>0</v>
      </c>
      <c r="AM481" s="71" t="s">
        <v>73</v>
      </c>
      <c r="AN481" s="71" t="s">
        <v>73</v>
      </c>
      <c r="AO481" s="71" t="s">
        <v>73</v>
      </c>
      <c r="AP481" s="92">
        <f t="shared" si="44"/>
        <v>0</v>
      </c>
      <c r="AQ481" s="92">
        <f t="shared" si="45"/>
        <v>12624000</v>
      </c>
      <c r="AR481" s="64" t="s">
        <v>65</v>
      </c>
      <c r="AS481" s="68">
        <v>12624000</v>
      </c>
      <c r="AT481" s="64" t="s">
        <v>215</v>
      </c>
      <c r="AU481" s="68">
        <v>0</v>
      </c>
      <c r="AV481" s="72" t="s">
        <v>73</v>
      </c>
      <c r="AW481" s="171">
        <v>3156000</v>
      </c>
      <c r="AX481" s="74">
        <f t="shared" si="46"/>
        <v>9468000</v>
      </c>
      <c r="AY481" s="75">
        <f t="shared" si="47"/>
        <v>0.25</v>
      </c>
      <c r="AZ481" s="76">
        <v>0.25</v>
      </c>
      <c r="BA481" s="72" t="s">
        <v>73</v>
      </c>
      <c r="BB481" s="64" t="s">
        <v>1130</v>
      </c>
      <c r="BC481" s="67" t="s">
        <v>3042</v>
      </c>
      <c r="BD481" s="63" t="s">
        <v>65</v>
      </c>
      <c r="BE481" s="63" t="s">
        <v>65</v>
      </c>
    </row>
    <row r="482" spans="2:57" x14ac:dyDescent="0.25">
      <c r="B482" s="63">
        <v>2025</v>
      </c>
      <c r="C482" s="63">
        <v>891780111</v>
      </c>
      <c r="D482" s="63" t="s">
        <v>63</v>
      </c>
      <c r="E482" s="64" t="s">
        <v>3043</v>
      </c>
      <c r="F482" s="64" t="s">
        <v>3044</v>
      </c>
      <c r="G482" s="64">
        <v>0</v>
      </c>
      <c r="H482" s="64" t="s">
        <v>71</v>
      </c>
      <c r="I482" s="63" t="s">
        <v>2717</v>
      </c>
      <c r="J482" s="65" t="s">
        <v>81</v>
      </c>
      <c r="K482" s="67" t="s">
        <v>3045</v>
      </c>
      <c r="L482" s="68">
        <v>11040000</v>
      </c>
      <c r="M482" s="63" t="s">
        <v>66</v>
      </c>
      <c r="N482" s="67" t="s">
        <v>3046</v>
      </c>
      <c r="O482" s="67">
        <v>57296345</v>
      </c>
      <c r="P482" s="64">
        <v>323</v>
      </c>
      <c r="Q482" s="69">
        <v>45699</v>
      </c>
      <c r="R482" s="67">
        <v>22080000</v>
      </c>
      <c r="S482" s="71">
        <v>45701</v>
      </c>
      <c r="T482" s="68">
        <v>11040000</v>
      </c>
      <c r="U482" s="64" t="s">
        <v>65</v>
      </c>
      <c r="V482" s="68">
        <v>57461216</v>
      </c>
      <c r="W482" s="107" t="s">
        <v>1726</v>
      </c>
      <c r="X482" s="69">
        <v>45701</v>
      </c>
      <c r="Y482" s="69">
        <v>45701</v>
      </c>
      <c r="Z482" s="69" t="s">
        <v>73</v>
      </c>
      <c r="AA482" s="69">
        <v>45808</v>
      </c>
      <c r="AB482" s="92">
        <f t="shared" si="42"/>
        <v>107</v>
      </c>
      <c r="AC482" s="64">
        <v>0</v>
      </c>
      <c r="AD482" s="64">
        <v>0</v>
      </c>
      <c r="AE482" s="64">
        <v>0</v>
      </c>
      <c r="AF482" s="70" t="s">
        <v>73</v>
      </c>
      <c r="AG482" s="92">
        <f t="shared" si="43"/>
        <v>0</v>
      </c>
      <c r="AH482" s="64">
        <v>0</v>
      </c>
      <c r="AI482" s="68">
        <v>0</v>
      </c>
      <c r="AJ482" s="64" t="s">
        <v>73</v>
      </c>
      <c r="AK482" s="71" t="s">
        <v>73</v>
      </c>
      <c r="AL482" s="64">
        <v>0</v>
      </c>
      <c r="AM482" s="71" t="s">
        <v>73</v>
      </c>
      <c r="AN482" s="71" t="s">
        <v>73</v>
      </c>
      <c r="AO482" s="71" t="s">
        <v>73</v>
      </c>
      <c r="AP482" s="92">
        <f t="shared" si="44"/>
        <v>0</v>
      </c>
      <c r="AQ482" s="92">
        <f t="shared" si="45"/>
        <v>11040000</v>
      </c>
      <c r="AR482" s="64" t="s">
        <v>65</v>
      </c>
      <c r="AS482" s="68">
        <v>11040000</v>
      </c>
      <c r="AT482" s="64" t="s">
        <v>215</v>
      </c>
      <c r="AU482" s="68">
        <v>0</v>
      </c>
      <c r="AV482" s="72" t="s">
        <v>73</v>
      </c>
      <c r="AW482" s="171">
        <v>2760000</v>
      </c>
      <c r="AX482" s="74">
        <f t="shared" si="46"/>
        <v>8280000</v>
      </c>
      <c r="AY482" s="75">
        <f t="shared" si="47"/>
        <v>0.25</v>
      </c>
      <c r="AZ482" s="76">
        <v>0.25</v>
      </c>
      <c r="BA482" s="72" t="s">
        <v>73</v>
      </c>
      <c r="BB482" s="64" t="s">
        <v>1130</v>
      </c>
      <c r="BC482" s="67" t="s">
        <v>3047</v>
      </c>
      <c r="BD482" s="63" t="s">
        <v>65</v>
      </c>
      <c r="BE482" s="63" t="s">
        <v>65</v>
      </c>
    </row>
    <row r="483" spans="2:57" x14ac:dyDescent="0.25">
      <c r="B483" s="63">
        <v>2025</v>
      </c>
      <c r="C483" s="63">
        <v>891780111</v>
      </c>
      <c r="D483" s="63" t="s">
        <v>63</v>
      </c>
      <c r="E483" s="64" t="s">
        <v>3048</v>
      </c>
      <c r="F483" s="64" t="s">
        <v>3049</v>
      </c>
      <c r="G483" s="64">
        <v>0</v>
      </c>
      <c r="H483" s="64" t="s">
        <v>71</v>
      </c>
      <c r="I483" s="63" t="s">
        <v>64</v>
      </c>
      <c r="J483" s="65" t="s">
        <v>81</v>
      </c>
      <c r="K483" s="67" t="s">
        <v>3050</v>
      </c>
      <c r="L483" s="68">
        <v>10600000</v>
      </c>
      <c r="M483" s="63" t="s">
        <v>66</v>
      </c>
      <c r="N483" s="67" t="s">
        <v>3051</v>
      </c>
      <c r="O483" s="67">
        <v>57107014</v>
      </c>
      <c r="P483" s="64">
        <v>27</v>
      </c>
      <c r="Q483" s="71">
        <v>45670</v>
      </c>
      <c r="R483" s="67">
        <v>2494141000</v>
      </c>
      <c r="S483" s="71">
        <v>45701</v>
      </c>
      <c r="T483" s="68">
        <v>10600000</v>
      </c>
      <c r="U483" s="64" t="s">
        <v>65</v>
      </c>
      <c r="V483" s="68">
        <v>36669284</v>
      </c>
      <c r="W483" s="107" t="s">
        <v>2580</v>
      </c>
      <c r="X483" s="69">
        <v>45701</v>
      </c>
      <c r="Y483" s="69">
        <v>45701</v>
      </c>
      <c r="Z483" s="69" t="s">
        <v>73</v>
      </c>
      <c r="AA483" s="69">
        <v>45808</v>
      </c>
      <c r="AB483" s="92">
        <f t="shared" si="42"/>
        <v>107</v>
      </c>
      <c r="AC483" s="64">
        <v>0</v>
      </c>
      <c r="AD483" s="64">
        <v>0</v>
      </c>
      <c r="AE483" s="64">
        <v>0</v>
      </c>
      <c r="AF483" s="70" t="s">
        <v>73</v>
      </c>
      <c r="AG483" s="92">
        <f t="shared" si="43"/>
        <v>0</v>
      </c>
      <c r="AH483" s="64">
        <v>0</v>
      </c>
      <c r="AI483" s="68">
        <v>0</v>
      </c>
      <c r="AJ483" s="64" t="s">
        <v>73</v>
      </c>
      <c r="AK483" s="71" t="s">
        <v>73</v>
      </c>
      <c r="AL483" s="64">
        <v>0</v>
      </c>
      <c r="AM483" s="71" t="s">
        <v>73</v>
      </c>
      <c r="AN483" s="71" t="s">
        <v>73</v>
      </c>
      <c r="AO483" s="71" t="s">
        <v>73</v>
      </c>
      <c r="AP483" s="92">
        <f t="shared" si="44"/>
        <v>0</v>
      </c>
      <c r="AQ483" s="92">
        <f t="shared" si="45"/>
        <v>10600000</v>
      </c>
      <c r="AR483" s="64" t="s">
        <v>65</v>
      </c>
      <c r="AS483" s="68">
        <v>10600000</v>
      </c>
      <c r="AT483" s="64" t="s">
        <v>215</v>
      </c>
      <c r="AU483" s="68">
        <v>0</v>
      </c>
      <c r="AV483" s="72" t="s">
        <v>73</v>
      </c>
      <c r="AW483" s="171">
        <v>2650000</v>
      </c>
      <c r="AX483" s="74">
        <f t="shared" si="46"/>
        <v>7950000</v>
      </c>
      <c r="AY483" s="75">
        <f t="shared" si="47"/>
        <v>0.25</v>
      </c>
      <c r="AZ483" s="76">
        <v>0.25</v>
      </c>
      <c r="BA483" s="72" t="s">
        <v>73</v>
      </c>
      <c r="BB483" s="64" t="s">
        <v>1130</v>
      </c>
      <c r="BC483" s="67" t="s">
        <v>3052</v>
      </c>
      <c r="BD483" s="63" t="s">
        <v>65</v>
      </c>
      <c r="BE483" s="63" t="s">
        <v>65</v>
      </c>
    </row>
    <row r="484" spans="2:57" x14ac:dyDescent="0.25">
      <c r="B484" s="63">
        <v>2025</v>
      </c>
      <c r="C484" s="63">
        <v>891780111</v>
      </c>
      <c r="D484" s="63" t="s">
        <v>63</v>
      </c>
      <c r="E484" s="64" t="s">
        <v>3053</v>
      </c>
      <c r="F484" s="64" t="s">
        <v>3054</v>
      </c>
      <c r="G484" s="64">
        <v>0</v>
      </c>
      <c r="H484" s="64" t="s">
        <v>71</v>
      </c>
      <c r="I484" s="63" t="s">
        <v>64</v>
      </c>
      <c r="J484" s="65" t="s">
        <v>81</v>
      </c>
      <c r="K484" s="67" t="s">
        <v>2700</v>
      </c>
      <c r="L484" s="68">
        <v>9000000</v>
      </c>
      <c r="M484" s="63" t="s">
        <v>66</v>
      </c>
      <c r="N484" s="67" t="s">
        <v>3055</v>
      </c>
      <c r="O484" s="67">
        <v>36549178</v>
      </c>
      <c r="P484" s="64">
        <v>27</v>
      </c>
      <c r="Q484" s="71">
        <v>45670</v>
      </c>
      <c r="R484" s="67">
        <v>2494141000</v>
      </c>
      <c r="S484" s="71">
        <v>45701</v>
      </c>
      <c r="T484" s="68">
        <v>9000000</v>
      </c>
      <c r="U484" s="64" t="s">
        <v>65</v>
      </c>
      <c r="V484" s="68">
        <v>57444673</v>
      </c>
      <c r="W484" s="107" t="s">
        <v>978</v>
      </c>
      <c r="X484" s="69">
        <v>45701</v>
      </c>
      <c r="Y484" s="69">
        <v>45701</v>
      </c>
      <c r="Z484" s="69" t="s">
        <v>73</v>
      </c>
      <c r="AA484" s="69">
        <v>45808</v>
      </c>
      <c r="AB484" s="92">
        <f t="shared" si="42"/>
        <v>107</v>
      </c>
      <c r="AC484" s="64">
        <v>0</v>
      </c>
      <c r="AD484" s="64">
        <v>0</v>
      </c>
      <c r="AE484" s="64">
        <v>0</v>
      </c>
      <c r="AF484" s="70" t="s">
        <v>73</v>
      </c>
      <c r="AG484" s="92">
        <f t="shared" si="43"/>
        <v>0</v>
      </c>
      <c r="AH484" s="64">
        <v>0</v>
      </c>
      <c r="AI484" s="68">
        <v>0</v>
      </c>
      <c r="AJ484" s="64" t="s">
        <v>73</v>
      </c>
      <c r="AK484" s="71" t="s">
        <v>73</v>
      </c>
      <c r="AL484" s="64">
        <v>0</v>
      </c>
      <c r="AM484" s="71" t="s">
        <v>73</v>
      </c>
      <c r="AN484" s="71" t="s">
        <v>73</v>
      </c>
      <c r="AO484" s="71" t="s">
        <v>73</v>
      </c>
      <c r="AP484" s="92">
        <f t="shared" si="44"/>
        <v>0</v>
      </c>
      <c r="AQ484" s="92">
        <f t="shared" si="45"/>
        <v>9000000</v>
      </c>
      <c r="AR484" s="64" t="s">
        <v>65</v>
      </c>
      <c r="AS484" s="68">
        <v>9000000</v>
      </c>
      <c r="AT484" s="64" t="s">
        <v>215</v>
      </c>
      <c r="AU484" s="68">
        <v>0</v>
      </c>
      <c r="AV484" s="72" t="s">
        <v>73</v>
      </c>
      <c r="AW484" s="171">
        <v>2250000</v>
      </c>
      <c r="AX484" s="74">
        <f t="shared" si="46"/>
        <v>6750000</v>
      </c>
      <c r="AY484" s="75">
        <f t="shared" si="47"/>
        <v>0.25</v>
      </c>
      <c r="AZ484" s="76">
        <v>0.25</v>
      </c>
      <c r="BA484" s="72" t="s">
        <v>73</v>
      </c>
      <c r="BB484" s="64" t="s">
        <v>1130</v>
      </c>
      <c r="BC484" s="67" t="s">
        <v>3056</v>
      </c>
      <c r="BD484" s="63" t="s">
        <v>65</v>
      </c>
      <c r="BE484" s="63" t="s">
        <v>65</v>
      </c>
    </row>
    <row r="485" spans="2:57" x14ac:dyDescent="0.25">
      <c r="B485" s="63">
        <v>2025</v>
      </c>
      <c r="C485" s="63">
        <v>891780111</v>
      </c>
      <c r="D485" s="63" t="s">
        <v>63</v>
      </c>
      <c r="E485" s="64" t="s">
        <v>3057</v>
      </c>
      <c r="F485" s="64" t="s">
        <v>3058</v>
      </c>
      <c r="G485" s="64">
        <v>0</v>
      </c>
      <c r="H485" s="64" t="s">
        <v>71</v>
      </c>
      <c r="I485" s="63" t="s">
        <v>64</v>
      </c>
      <c r="J485" s="65" t="s">
        <v>81</v>
      </c>
      <c r="K485" s="67" t="s">
        <v>2700</v>
      </c>
      <c r="L485" s="68">
        <v>9000000</v>
      </c>
      <c r="M485" s="63" t="s">
        <v>66</v>
      </c>
      <c r="N485" s="67" t="s">
        <v>3059</v>
      </c>
      <c r="O485" s="67">
        <v>57435172</v>
      </c>
      <c r="P485" s="64">
        <v>27</v>
      </c>
      <c r="Q485" s="71">
        <v>45670</v>
      </c>
      <c r="R485" s="67">
        <v>2494141000</v>
      </c>
      <c r="S485" s="71">
        <v>45701</v>
      </c>
      <c r="T485" s="68">
        <v>9000000</v>
      </c>
      <c r="U485" s="64" t="s">
        <v>65</v>
      </c>
      <c r="V485" s="68">
        <v>57444673</v>
      </c>
      <c r="W485" s="107" t="s">
        <v>978</v>
      </c>
      <c r="X485" s="69">
        <v>45701</v>
      </c>
      <c r="Y485" s="69">
        <v>45701</v>
      </c>
      <c r="Z485" s="69" t="s">
        <v>73</v>
      </c>
      <c r="AA485" s="69">
        <v>45808</v>
      </c>
      <c r="AB485" s="92">
        <f t="shared" si="42"/>
        <v>107</v>
      </c>
      <c r="AC485" s="64">
        <v>0</v>
      </c>
      <c r="AD485" s="64">
        <v>0</v>
      </c>
      <c r="AE485" s="64">
        <v>0</v>
      </c>
      <c r="AF485" s="70" t="s">
        <v>73</v>
      </c>
      <c r="AG485" s="92">
        <f t="shared" si="43"/>
        <v>0</v>
      </c>
      <c r="AH485" s="64">
        <v>0</v>
      </c>
      <c r="AI485" s="68">
        <v>0</v>
      </c>
      <c r="AJ485" s="64" t="s">
        <v>73</v>
      </c>
      <c r="AK485" s="71" t="s">
        <v>73</v>
      </c>
      <c r="AL485" s="64">
        <v>0</v>
      </c>
      <c r="AM485" s="71" t="s">
        <v>73</v>
      </c>
      <c r="AN485" s="71" t="s">
        <v>73</v>
      </c>
      <c r="AO485" s="71" t="s">
        <v>73</v>
      </c>
      <c r="AP485" s="92">
        <f t="shared" si="44"/>
        <v>0</v>
      </c>
      <c r="AQ485" s="92">
        <f t="shared" si="45"/>
        <v>9000000</v>
      </c>
      <c r="AR485" s="64" t="s">
        <v>65</v>
      </c>
      <c r="AS485" s="68">
        <v>9000000</v>
      </c>
      <c r="AT485" s="64" t="s">
        <v>215</v>
      </c>
      <c r="AU485" s="68">
        <v>0</v>
      </c>
      <c r="AV485" s="72" t="s">
        <v>73</v>
      </c>
      <c r="AW485" s="171">
        <v>2250000</v>
      </c>
      <c r="AX485" s="74">
        <f t="shared" si="46"/>
        <v>6750000</v>
      </c>
      <c r="AY485" s="75">
        <f t="shared" si="47"/>
        <v>0.25</v>
      </c>
      <c r="AZ485" s="76">
        <v>0.25</v>
      </c>
      <c r="BA485" s="72" t="s">
        <v>73</v>
      </c>
      <c r="BB485" s="64" t="s">
        <v>1130</v>
      </c>
      <c r="BC485" s="67" t="s">
        <v>3060</v>
      </c>
      <c r="BD485" s="63" t="s">
        <v>65</v>
      </c>
      <c r="BE485" s="63" t="s">
        <v>65</v>
      </c>
    </row>
    <row r="486" spans="2:57" x14ac:dyDescent="0.25">
      <c r="B486" s="63">
        <v>2025</v>
      </c>
      <c r="C486" s="63">
        <v>891780111</v>
      </c>
      <c r="D486" s="63" t="s">
        <v>63</v>
      </c>
      <c r="E486" s="64" t="s">
        <v>3061</v>
      </c>
      <c r="F486" s="64" t="s">
        <v>3062</v>
      </c>
      <c r="G486" s="64">
        <v>0</v>
      </c>
      <c r="H486" s="64" t="s">
        <v>71</v>
      </c>
      <c r="I486" s="63" t="s">
        <v>64</v>
      </c>
      <c r="J486" s="65" t="s">
        <v>81</v>
      </c>
      <c r="K486" s="67" t="s">
        <v>3063</v>
      </c>
      <c r="L486" s="68">
        <v>12624000</v>
      </c>
      <c r="M486" s="63" t="s">
        <v>66</v>
      </c>
      <c r="N486" s="67" t="s">
        <v>3064</v>
      </c>
      <c r="O486" s="67">
        <v>1082915107</v>
      </c>
      <c r="P486" s="64">
        <v>28</v>
      </c>
      <c r="Q486" s="71">
        <v>45670</v>
      </c>
      <c r="R486" s="67">
        <v>5573604000</v>
      </c>
      <c r="S486" s="71">
        <v>45701</v>
      </c>
      <c r="T486" s="68">
        <v>12624000</v>
      </c>
      <c r="U486" s="64" t="s">
        <v>65</v>
      </c>
      <c r="V486" s="68">
        <v>30766322</v>
      </c>
      <c r="W486" s="107" t="s">
        <v>1036</v>
      </c>
      <c r="X486" s="69">
        <v>45701</v>
      </c>
      <c r="Y486" s="69">
        <v>45701</v>
      </c>
      <c r="Z486" s="69" t="s">
        <v>73</v>
      </c>
      <c r="AA486" s="69">
        <v>45808</v>
      </c>
      <c r="AB486" s="92">
        <f t="shared" si="42"/>
        <v>107</v>
      </c>
      <c r="AC486" s="64">
        <v>0</v>
      </c>
      <c r="AD486" s="64">
        <v>0</v>
      </c>
      <c r="AE486" s="64">
        <v>0</v>
      </c>
      <c r="AF486" s="70" t="s">
        <v>73</v>
      </c>
      <c r="AG486" s="92">
        <f t="shared" si="43"/>
        <v>0</v>
      </c>
      <c r="AH486" s="64">
        <v>0</v>
      </c>
      <c r="AI486" s="68">
        <v>0</v>
      </c>
      <c r="AJ486" s="64" t="s">
        <v>73</v>
      </c>
      <c r="AK486" s="71" t="s">
        <v>73</v>
      </c>
      <c r="AL486" s="64">
        <v>0</v>
      </c>
      <c r="AM486" s="71" t="s">
        <v>73</v>
      </c>
      <c r="AN486" s="71" t="s">
        <v>73</v>
      </c>
      <c r="AO486" s="71" t="s">
        <v>73</v>
      </c>
      <c r="AP486" s="92">
        <f t="shared" si="44"/>
        <v>0</v>
      </c>
      <c r="AQ486" s="92">
        <f t="shared" si="45"/>
        <v>12624000</v>
      </c>
      <c r="AR486" s="64" t="s">
        <v>65</v>
      </c>
      <c r="AS486" s="68">
        <v>12624000</v>
      </c>
      <c r="AT486" s="64" t="s">
        <v>215</v>
      </c>
      <c r="AU486" s="68">
        <v>0</v>
      </c>
      <c r="AV486" s="72" t="s">
        <v>73</v>
      </c>
      <c r="AW486" s="171">
        <v>3156000</v>
      </c>
      <c r="AX486" s="74">
        <f t="shared" si="46"/>
        <v>9468000</v>
      </c>
      <c r="AY486" s="75">
        <f t="shared" si="47"/>
        <v>0.25</v>
      </c>
      <c r="AZ486" s="76">
        <v>0.25</v>
      </c>
      <c r="BA486" s="72" t="s">
        <v>73</v>
      </c>
      <c r="BB486" s="64" t="s">
        <v>1130</v>
      </c>
      <c r="BC486" s="67" t="s">
        <v>3065</v>
      </c>
      <c r="BD486" s="63" t="s">
        <v>65</v>
      </c>
      <c r="BE486" s="63" t="s">
        <v>65</v>
      </c>
    </row>
    <row r="487" spans="2:57" x14ac:dyDescent="0.25">
      <c r="B487" s="63">
        <v>2025</v>
      </c>
      <c r="C487" s="63">
        <v>891780111</v>
      </c>
      <c r="D487" s="63" t="s">
        <v>63</v>
      </c>
      <c r="E487" s="64" t="s">
        <v>3066</v>
      </c>
      <c r="F487" s="64" t="s">
        <v>3067</v>
      </c>
      <c r="G487" s="64">
        <v>0</v>
      </c>
      <c r="H487" s="64" t="s">
        <v>71</v>
      </c>
      <c r="I487" s="63" t="s">
        <v>64</v>
      </c>
      <c r="J487" s="65" t="s">
        <v>81</v>
      </c>
      <c r="K487" s="67" t="s">
        <v>3068</v>
      </c>
      <c r="L487" s="68">
        <v>12624000</v>
      </c>
      <c r="M487" s="63" t="s">
        <v>66</v>
      </c>
      <c r="N487" s="67" t="s">
        <v>3069</v>
      </c>
      <c r="O487" s="67">
        <v>1103122639</v>
      </c>
      <c r="P487" s="64">
        <v>28</v>
      </c>
      <c r="Q487" s="71">
        <v>45670</v>
      </c>
      <c r="R487" s="67">
        <v>5573604000</v>
      </c>
      <c r="S487" s="71">
        <v>45701</v>
      </c>
      <c r="T487" s="68">
        <v>12624000</v>
      </c>
      <c r="U487" s="64" t="s">
        <v>65</v>
      </c>
      <c r="V487" s="68">
        <v>36557666</v>
      </c>
      <c r="W487" s="107" t="s">
        <v>1015</v>
      </c>
      <c r="X487" s="69">
        <v>45701</v>
      </c>
      <c r="Y487" s="69">
        <v>45701</v>
      </c>
      <c r="Z487" s="69" t="s">
        <v>73</v>
      </c>
      <c r="AA487" s="69">
        <v>45808</v>
      </c>
      <c r="AB487" s="92">
        <f t="shared" si="42"/>
        <v>107</v>
      </c>
      <c r="AC487" s="64">
        <v>0</v>
      </c>
      <c r="AD487" s="64">
        <v>0</v>
      </c>
      <c r="AE487" s="64">
        <v>0</v>
      </c>
      <c r="AF487" s="70" t="s">
        <v>73</v>
      </c>
      <c r="AG487" s="92">
        <f t="shared" si="43"/>
        <v>0</v>
      </c>
      <c r="AH487" s="64">
        <v>0</v>
      </c>
      <c r="AI487" s="68">
        <v>0</v>
      </c>
      <c r="AJ487" s="64" t="s">
        <v>73</v>
      </c>
      <c r="AK487" s="71" t="s">
        <v>73</v>
      </c>
      <c r="AL487" s="64">
        <v>0</v>
      </c>
      <c r="AM487" s="71" t="s">
        <v>73</v>
      </c>
      <c r="AN487" s="71" t="s">
        <v>73</v>
      </c>
      <c r="AO487" s="71" t="s">
        <v>73</v>
      </c>
      <c r="AP487" s="92">
        <f t="shared" si="44"/>
        <v>0</v>
      </c>
      <c r="AQ487" s="92">
        <f t="shared" si="45"/>
        <v>12624000</v>
      </c>
      <c r="AR487" s="64" t="s">
        <v>65</v>
      </c>
      <c r="AS487" s="68">
        <v>12624000</v>
      </c>
      <c r="AT487" s="64" t="s">
        <v>215</v>
      </c>
      <c r="AU487" s="68">
        <v>0</v>
      </c>
      <c r="AV487" s="72" t="s">
        <v>73</v>
      </c>
      <c r="AW487" s="171">
        <v>3156000</v>
      </c>
      <c r="AX487" s="74">
        <f t="shared" si="46"/>
        <v>9468000</v>
      </c>
      <c r="AY487" s="75">
        <f t="shared" si="47"/>
        <v>0.25</v>
      </c>
      <c r="AZ487" s="76">
        <v>0.25</v>
      </c>
      <c r="BA487" s="72" t="s">
        <v>73</v>
      </c>
      <c r="BB487" s="64" t="s">
        <v>1130</v>
      </c>
      <c r="BC487" s="67" t="s">
        <v>3070</v>
      </c>
      <c r="BD487" s="63" t="s">
        <v>65</v>
      </c>
      <c r="BE487" s="63" t="s">
        <v>65</v>
      </c>
    </row>
    <row r="488" spans="2:57" x14ac:dyDescent="0.25">
      <c r="B488" s="63">
        <v>2025</v>
      </c>
      <c r="C488" s="63">
        <v>891780111</v>
      </c>
      <c r="D488" s="63" t="s">
        <v>63</v>
      </c>
      <c r="E488" s="64" t="s">
        <v>3071</v>
      </c>
      <c r="F488" s="64" t="s">
        <v>3072</v>
      </c>
      <c r="G488" s="64">
        <v>0</v>
      </c>
      <c r="H488" s="64" t="s">
        <v>71</v>
      </c>
      <c r="I488" s="63" t="s">
        <v>64</v>
      </c>
      <c r="J488" s="65" t="s">
        <v>81</v>
      </c>
      <c r="K488" s="67" t="s">
        <v>3073</v>
      </c>
      <c r="L488" s="68">
        <v>11400000</v>
      </c>
      <c r="M488" s="63" t="s">
        <v>66</v>
      </c>
      <c r="N488" s="67" t="s">
        <v>3074</v>
      </c>
      <c r="O488" s="67">
        <v>1128149649</v>
      </c>
      <c r="P488" s="64">
        <v>28</v>
      </c>
      <c r="Q488" s="71">
        <v>45670</v>
      </c>
      <c r="R488" s="67">
        <v>5573604000</v>
      </c>
      <c r="S488" s="71">
        <v>45701</v>
      </c>
      <c r="T488" s="68">
        <v>11400000</v>
      </c>
      <c r="U488" s="64" t="s">
        <v>65</v>
      </c>
      <c r="V488" s="68">
        <v>57441846</v>
      </c>
      <c r="W488" s="107" t="s">
        <v>1188</v>
      </c>
      <c r="X488" s="69">
        <v>45701</v>
      </c>
      <c r="Y488" s="69">
        <v>45701</v>
      </c>
      <c r="Z488" s="69" t="s">
        <v>73</v>
      </c>
      <c r="AA488" s="69">
        <v>45808</v>
      </c>
      <c r="AB488" s="92">
        <f t="shared" si="42"/>
        <v>107</v>
      </c>
      <c r="AC488" s="64">
        <v>0</v>
      </c>
      <c r="AD488" s="64">
        <v>0</v>
      </c>
      <c r="AE488" s="64">
        <v>0</v>
      </c>
      <c r="AF488" s="70" t="s">
        <v>73</v>
      </c>
      <c r="AG488" s="92">
        <f t="shared" si="43"/>
        <v>0</v>
      </c>
      <c r="AH488" s="64">
        <v>0</v>
      </c>
      <c r="AI488" s="68">
        <v>0</v>
      </c>
      <c r="AJ488" s="64" t="s">
        <v>73</v>
      </c>
      <c r="AK488" s="71" t="s">
        <v>73</v>
      </c>
      <c r="AL488" s="64">
        <v>0</v>
      </c>
      <c r="AM488" s="71" t="s">
        <v>73</v>
      </c>
      <c r="AN488" s="71" t="s">
        <v>73</v>
      </c>
      <c r="AO488" s="71" t="s">
        <v>73</v>
      </c>
      <c r="AP488" s="92">
        <f t="shared" si="44"/>
        <v>0</v>
      </c>
      <c r="AQ488" s="92">
        <f t="shared" si="45"/>
        <v>11400000</v>
      </c>
      <c r="AR488" s="64" t="s">
        <v>65</v>
      </c>
      <c r="AS488" s="68">
        <v>11400000</v>
      </c>
      <c r="AT488" s="64" t="s">
        <v>215</v>
      </c>
      <c r="AU488" s="68">
        <v>0</v>
      </c>
      <c r="AV488" s="72" t="s">
        <v>73</v>
      </c>
      <c r="AW488" s="171">
        <v>2850000</v>
      </c>
      <c r="AX488" s="74">
        <f t="shared" si="46"/>
        <v>8550000</v>
      </c>
      <c r="AY488" s="75">
        <f t="shared" si="47"/>
        <v>0.25</v>
      </c>
      <c r="AZ488" s="76">
        <v>0.25</v>
      </c>
      <c r="BA488" s="72" t="s">
        <v>73</v>
      </c>
      <c r="BB488" s="64" t="s">
        <v>1130</v>
      </c>
      <c r="BC488" s="67" t="s">
        <v>3075</v>
      </c>
      <c r="BD488" s="63" t="s">
        <v>65</v>
      </c>
      <c r="BE488" s="63" t="s">
        <v>65</v>
      </c>
    </row>
    <row r="489" spans="2:57" x14ac:dyDescent="0.25">
      <c r="B489" s="63">
        <v>2025</v>
      </c>
      <c r="C489" s="63">
        <v>891780111</v>
      </c>
      <c r="D489" s="63" t="s">
        <v>63</v>
      </c>
      <c r="E489" s="64" t="s">
        <v>3076</v>
      </c>
      <c r="F489" s="64" t="s">
        <v>3077</v>
      </c>
      <c r="G489" s="64">
        <v>0</v>
      </c>
      <c r="H489" s="64" t="s">
        <v>71</v>
      </c>
      <c r="I489" s="63" t="s">
        <v>64</v>
      </c>
      <c r="J489" s="65" t="s">
        <v>81</v>
      </c>
      <c r="K489" s="67" t="s">
        <v>3078</v>
      </c>
      <c r="L489" s="68">
        <v>13888000</v>
      </c>
      <c r="M489" s="63" t="s">
        <v>66</v>
      </c>
      <c r="N489" s="67" t="s">
        <v>3079</v>
      </c>
      <c r="O489" s="67">
        <v>7601915</v>
      </c>
      <c r="P489" s="64">
        <v>28</v>
      </c>
      <c r="Q489" s="71">
        <v>45670</v>
      </c>
      <c r="R489" s="67">
        <v>5573604000</v>
      </c>
      <c r="S489" s="71">
        <v>45701</v>
      </c>
      <c r="T489" s="68">
        <v>13888000</v>
      </c>
      <c r="U489" s="64" t="s">
        <v>65</v>
      </c>
      <c r="V489" s="68">
        <v>39058006</v>
      </c>
      <c r="W489" s="107" t="s">
        <v>864</v>
      </c>
      <c r="X489" s="69">
        <v>45701</v>
      </c>
      <c r="Y489" s="69">
        <v>45701</v>
      </c>
      <c r="Z489" s="69" t="s">
        <v>73</v>
      </c>
      <c r="AA489" s="69">
        <v>45808</v>
      </c>
      <c r="AB489" s="92">
        <f t="shared" si="42"/>
        <v>107</v>
      </c>
      <c r="AC489" s="64">
        <v>0</v>
      </c>
      <c r="AD489" s="64">
        <v>0</v>
      </c>
      <c r="AE489" s="64">
        <v>0</v>
      </c>
      <c r="AF489" s="70" t="s">
        <v>73</v>
      </c>
      <c r="AG489" s="92">
        <f t="shared" si="43"/>
        <v>0</v>
      </c>
      <c r="AH489" s="64">
        <v>0</v>
      </c>
      <c r="AI489" s="68">
        <v>0</v>
      </c>
      <c r="AJ489" s="64" t="s">
        <v>73</v>
      </c>
      <c r="AK489" s="71" t="s">
        <v>73</v>
      </c>
      <c r="AL489" s="64">
        <v>0</v>
      </c>
      <c r="AM489" s="71" t="s">
        <v>73</v>
      </c>
      <c r="AN489" s="71" t="s">
        <v>73</v>
      </c>
      <c r="AO489" s="71" t="s">
        <v>73</v>
      </c>
      <c r="AP489" s="92">
        <f t="shared" si="44"/>
        <v>0</v>
      </c>
      <c r="AQ489" s="92">
        <f t="shared" si="45"/>
        <v>13888000</v>
      </c>
      <c r="AR489" s="64" t="s">
        <v>65</v>
      </c>
      <c r="AS489" s="68">
        <v>13888000</v>
      </c>
      <c r="AT489" s="64" t="s">
        <v>215</v>
      </c>
      <c r="AU489" s="68">
        <v>0</v>
      </c>
      <c r="AV489" s="72" t="s">
        <v>73</v>
      </c>
      <c r="AW489" s="171">
        <v>3472000</v>
      </c>
      <c r="AX489" s="74">
        <f t="shared" si="46"/>
        <v>10416000</v>
      </c>
      <c r="AY489" s="75">
        <f t="shared" si="47"/>
        <v>0.25</v>
      </c>
      <c r="AZ489" s="76">
        <v>0.25</v>
      </c>
      <c r="BA489" s="72" t="s">
        <v>73</v>
      </c>
      <c r="BB489" s="64" t="s">
        <v>1130</v>
      </c>
      <c r="BC489" s="67" t="s">
        <v>3080</v>
      </c>
      <c r="BD489" s="63" t="s">
        <v>65</v>
      </c>
      <c r="BE489" s="63" t="s">
        <v>65</v>
      </c>
    </row>
    <row r="490" spans="2:57" x14ac:dyDescent="0.25">
      <c r="B490" s="63">
        <v>2025</v>
      </c>
      <c r="C490" s="63">
        <v>891780111</v>
      </c>
      <c r="D490" s="63" t="s">
        <v>63</v>
      </c>
      <c r="E490" s="64" t="s">
        <v>3081</v>
      </c>
      <c r="F490" s="64" t="s">
        <v>3082</v>
      </c>
      <c r="G490" s="64">
        <v>0</v>
      </c>
      <c r="H490" s="64" t="s">
        <v>71</v>
      </c>
      <c r="I490" s="63" t="s">
        <v>64</v>
      </c>
      <c r="J490" s="65" t="s">
        <v>81</v>
      </c>
      <c r="K490" s="67" t="s">
        <v>814</v>
      </c>
      <c r="L490" s="68">
        <v>9000000</v>
      </c>
      <c r="M490" s="63" t="s">
        <v>66</v>
      </c>
      <c r="N490" s="67" t="s">
        <v>3083</v>
      </c>
      <c r="O490" s="67">
        <v>1093738292</v>
      </c>
      <c r="P490" s="64">
        <v>27</v>
      </c>
      <c r="Q490" s="71">
        <v>45670</v>
      </c>
      <c r="R490" s="67">
        <v>2494141000</v>
      </c>
      <c r="S490" s="71">
        <v>45701</v>
      </c>
      <c r="T490" s="68">
        <v>9000000</v>
      </c>
      <c r="U490" s="64" t="s">
        <v>65</v>
      </c>
      <c r="V490" s="68">
        <v>85459497</v>
      </c>
      <c r="W490" s="107" t="s">
        <v>771</v>
      </c>
      <c r="X490" s="69">
        <v>45701</v>
      </c>
      <c r="Y490" s="69">
        <v>45701</v>
      </c>
      <c r="Z490" s="69" t="s">
        <v>73</v>
      </c>
      <c r="AA490" s="69">
        <v>45808</v>
      </c>
      <c r="AB490" s="92">
        <f t="shared" si="42"/>
        <v>107</v>
      </c>
      <c r="AC490" s="64">
        <v>0</v>
      </c>
      <c r="AD490" s="64">
        <v>0</v>
      </c>
      <c r="AE490" s="64">
        <v>0</v>
      </c>
      <c r="AF490" s="70" t="s">
        <v>73</v>
      </c>
      <c r="AG490" s="92">
        <f t="shared" si="43"/>
        <v>0</v>
      </c>
      <c r="AH490" s="64">
        <v>0</v>
      </c>
      <c r="AI490" s="68">
        <v>0</v>
      </c>
      <c r="AJ490" s="64" t="s">
        <v>73</v>
      </c>
      <c r="AK490" s="71" t="s">
        <v>73</v>
      </c>
      <c r="AL490" s="64">
        <v>0</v>
      </c>
      <c r="AM490" s="71" t="s">
        <v>73</v>
      </c>
      <c r="AN490" s="71" t="s">
        <v>73</v>
      </c>
      <c r="AO490" s="71" t="s">
        <v>73</v>
      </c>
      <c r="AP490" s="92">
        <f t="shared" si="44"/>
        <v>0</v>
      </c>
      <c r="AQ490" s="92">
        <f t="shared" si="45"/>
        <v>9000000</v>
      </c>
      <c r="AR490" s="64" t="s">
        <v>65</v>
      </c>
      <c r="AS490" s="68">
        <v>9000000</v>
      </c>
      <c r="AT490" s="64" t="s">
        <v>215</v>
      </c>
      <c r="AU490" s="68">
        <v>0</v>
      </c>
      <c r="AV490" s="72" t="s">
        <v>73</v>
      </c>
      <c r="AW490" s="171">
        <v>2250000</v>
      </c>
      <c r="AX490" s="74">
        <f t="shared" si="46"/>
        <v>6750000</v>
      </c>
      <c r="AY490" s="75">
        <f t="shared" si="47"/>
        <v>0.25</v>
      </c>
      <c r="AZ490" s="76">
        <v>0.25</v>
      </c>
      <c r="BA490" s="72" t="s">
        <v>73</v>
      </c>
      <c r="BB490" s="64" t="s">
        <v>1130</v>
      </c>
      <c r="BC490" s="67" t="s">
        <v>3084</v>
      </c>
      <c r="BD490" s="63" t="s">
        <v>65</v>
      </c>
      <c r="BE490" s="63" t="s">
        <v>65</v>
      </c>
    </row>
    <row r="491" spans="2:57" x14ac:dyDescent="0.25">
      <c r="B491" s="63">
        <v>2025</v>
      </c>
      <c r="C491" s="63">
        <v>891780111</v>
      </c>
      <c r="D491" s="63" t="s">
        <v>63</v>
      </c>
      <c r="E491" s="64" t="s">
        <v>3085</v>
      </c>
      <c r="F491" s="64" t="s">
        <v>3086</v>
      </c>
      <c r="G491" s="64">
        <v>0</v>
      </c>
      <c r="H491" s="64" t="s">
        <v>71</v>
      </c>
      <c r="I491" s="63" t="s">
        <v>64</v>
      </c>
      <c r="J491" s="65" t="s">
        <v>81</v>
      </c>
      <c r="K491" s="67" t="s">
        <v>2613</v>
      </c>
      <c r="L491" s="68">
        <v>9000000</v>
      </c>
      <c r="M491" s="63" t="s">
        <v>66</v>
      </c>
      <c r="N491" s="67" t="s">
        <v>3087</v>
      </c>
      <c r="O491" s="67">
        <v>1083039448</v>
      </c>
      <c r="P491" s="64">
        <v>27</v>
      </c>
      <c r="Q491" s="71">
        <v>45670</v>
      </c>
      <c r="R491" s="67">
        <v>2494141000</v>
      </c>
      <c r="S491" s="71">
        <v>45701</v>
      </c>
      <c r="T491" s="68">
        <v>9000000</v>
      </c>
      <c r="U491" s="64" t="s">
        <v>65</v>
      </c>
      <c r="V491" s="68">
        <v>85467461</v>
      </c>
      <c r="W491" s="107" t="s">
        <v>915</v>
      </c>
      <c r="X491" s="69">
        <v>45701</v>
      </c>
      <c r="Y491" s="69">
        <v>45701</v>
      </c>
      <c r="Z491" s="69" t="s">
        <v>73</v>
      </c>
      <c r="AA491" s="69">
        <v>45808</v>
      </c>
      <c r="AB491" s="92">
        <f t="shared" si="42"/>
        <v>107</v>
      </c>
      <c r="AC491" s="64">
        <v>0</v>
      </c>
      <c r="AD491" s="64">
        <v>0</v>
      </c>
      <c r="AE491" s="64">
        <v>0</v>
      </c>
      <c r="AF491" s="70" t="s">
        <v>73</v>
      </c>
      <c r="AG491" s="92">
        <f t="shared" si="43"/>
        <v>0</v>
      </c>
      <c r="AH491" s="64">
        <v>0</v>
      </c>
      <c r="AI491" s="68">
        <v>0</v>
      </c>
      <c r="AJ491" s="64" t="s">
        <v>73</v>
      </c>
      <c r="AK491" s="71" t="s">
        <v>73</v>
      </c>
      <c r="AL491" s="64">
        <v>0</v>
      </c>
      <c r="AM491" s="71" t="s">
        <v>73</v>
      </c>
      <c r="AN491" s="71" t="s">
        <v>73</v>
      </c>
      <c r="AO491" s="71" t="s">
        <v>73</v>
      </c>
      <c r="AP491" s="92">
        <f t="shared" si="44"/>
        <v>0</v>
      </c>
      <c r="AQ491" s="92">
        <f t="shared" si="45"/>
        <v>9000000</v>
      </c>
      <c r="AR491" s="64" t="s">
        <v>65</v>
      </c>
      <c r="AS491" s="68">
        <v>9000000</v>
      </c>
      <c r="AT491" s="64" t="s">
        <v>215</v>
      </c>
      <c r="AU491" s="68">
        <v>0</v>
      </c>
      <c r="AV491" s="72" t="s">
        <v>73</v>
      </c>
      <c r="AW491" s="171">
        <v>2250000</v>
      </c>
      <c r="AX491" s="74">
        <f t="shared" si="46"/>
        <v>6750000</v>
      </c>
      <c r="AY491" s="75">
        <f t="shared" si="47"/>
        <v>0.25</v>
      </c>
      <c r="AZ491" s="76">
        <v>0.25</v>
      </c>
      <c r="BA491" s="72" t="s">
        <v>73</v>
      </c>
      <c r="BB491" s="64" t="s">
        <v>1130</v>
      </c>
      <c r="BC491" s="67" t="s">
        <v>3088</v>
      </c>
      <c r="BD491" s="63" t="s">
        <v>65</v>
      </c>
      <c r="BE491" s="63" t="s">
        <v>65</v>
      </c>
    </row>
    <row r="492" spans="2:57" x14ac:dyDescent="0.25">
      <c r="B492" s="63">
        <v>2025</v>
      </c>
      <c r="C492" s="63">
        <v>891780111</v>
      </c>
      <c r="D492" s="63" t="s">
        <v>63</v>
      </c>
      <c r="E492" s="64" t="s">
        <v>3089</v>
      </c>
      <c r="F492" s="64" t="s">
        <v>3090</v>
      </c>
      <c r="G492" s="64">
        <v>0</v>
      </c>
      <c r="H492" s="64" t="s">
        <v>71</v>
      </c>
      <c r="I492" s="63" t="s">
        <v>64</v>
      </c>
      <c r="J492" s="65" t="s">
        <v>81</v>
      </c>
      <c r="K492" s="67" t="s">
        <v>3091</v>
      </c>
      <c r="L492" s="68">
        <v>9805000</v>
      </c>
      <c r="M492" s="63" t="s">
        <v>66</v>
      </c>
      <c r="N492" s="67" t="s">
        <v>3092</v>
      </c>
      <c r="O492" s="67">
        <v>1083042479</v>
      </c>
      <c r="P492" s="64">
        <v>28</v>
      </c>
      <c r="Q492" s="71">
        <v>45670</v>
      </c>
      <c r="R492" s="67">
        <v>5573604000</v>
      </c>
      <c r="S492" s="71">
        <v>45701</v>
      </c>
      <c r="T492" s="68">
        <v>9805000</v>
      </c>
      <c r="U492" s="64" t="s">
        <v>65</v>
      </c>
      <c r="V492" s="68">
        <v>36557666</v>
      </c>
      <c r="W492" s="107" t="s">
        <v>1015</v>
      </c>
      <c r="X492" s="69">
        <v>45701</v>
      </c>
      <c r="Y492" s="69">
        <v>45701</v>
      </c>
      <c r="Z492" s="69" t="s">
        <v>73</v>
      </c>
      <c r="AA492" s="69">
        <v>45808</v>
      </c>
      <c r="AB492" s="92">
        <f t="shared" si="42"/>
        <v>107</v>
      </c>
      <c r="AC492" s="64">
        <v>0</v>
      </c>
      <c r="AD492" s="64">
        <v>0</v>
      </c>
      <c r="AE492" s="64">
        <v>0</v>
      </c>
      <c r="AF492" s="70" t="s">
        <v>73</v>
      </c>
      <c r="AG492" s="92">
        <f t="shared" si="43"/>
        <v>0</v>
      </c>
      <c r="AH492" s="64">
        <v>0</v>
      </c>
      <c r="AI492" s="68">
        <v>0</v>
      </c>
      <c r="AJ492" s="64" t="s">
        <v>73</v>
      </c>
      <c r="AK492" s="71" t="s">
        <v>73</v>
      </c>
      <c r="AL492" s="64">
        <v>0</v>
      </c>
      <c r="AM492" s="71" t="s">
        <v>73</v>
      </c>
      <c r="AN492" s="71" t="s">
        <v>73</v>
      </c>
      <c r="AO492" s="71" t="s">
        <v>73</v>
      </c>
      <c r="AP492" s="92">
        <f t="shared" si="44"/>
        <v>0</v>
      </c>
      <c r="AQ492" s="92">
        <f t="shared" si="45"/>
        <v>9805000</v>
      </c>
      <c r="AR492" s="64" t="s">
        <v>65</v>
      </c>
      <c r="AS492" s="68">
        <v>9805000</v>
      </c>
      <c r="AT492" s="64" t="s">
        <v>215</v>
      </c>
      <c r="AU492" s="68">
        <v>0</v>
      </c>
      <c r="AV492" s="72" t="s">
        <v>73</v>
      </c>
      <c r="AW492" s="171">
        <v>1855000</v>
      </c>
      <c r="AX492" s="74">
        <f t="shared" si="46"/>
        <v>7950000</v>
      </c>
      <c r="AY492" s="75">
        <f t="shared" si="47"/>
        <v>0.1891891891891892</v>
      </c>
      <c r="AZ492" s="76">
        <v>0.1891891891891892</v>
      </c>
      <c r="BA492" s="72" t="s">
        <v>73</v>
      </c>
      <c r="BB492" s="64" t="s">
        <v>1130</v>
      </c>
      <c r="BC492" s="67" t="s">
        <v>3093</v>
      </c>
      <c r="BD492" s="63" t="s">
        <v>65</v>
      </c>
      <c r="BE492" s="63" t="s">
        <v>65</v>
      </c>
    </row>
    <row r="493" spans="2:57" x14ac:dyDescent="0.25">
      <c r="B493" s="63">
        <v>2025</v>
      </c>
      <c r="C493" s="63">
        <v>891780111</v>
      </c>
      <c r="D493" s="63" t="s">
        <v>63</v>
      </c>
      <c r="E493" s="64" t="s">
        <v>3094</v>
      </c>
      <c r="F493" s="64" t="s">
        <v>3095</v>
      </c>
      <c r="G493" s="64">
        <v>0</v>
      </c>
      <c r="H493" s="64" t="s">
        <v>71</v>
      </c>
      <c r="I493" s="63" t="s">
        <v>64</v>
      </c>
      <c r="J493" s="65" t="s">
        <v>81</v>
      </c>
      <c r="K493" s="67" t="s">
        <v>3096</v>
      </c>
      <c r="L493" s="68">
        <v>9000000</v>
      </c>
      <c r="M493" s="63" t="s">
        <v>66</v>
      </c>
      <c r="N493" s="67" t="s">
        <v>3097</v>
      </c>
      <c r="O493" s="67">
        <v>36726629</v>
      </c>
      <c r="P493" s="64">
        <v>27</v>
      </c>
      <c r="Q493" s="71">
        <v>45670</v>
      </c>
      <c r="R493" s="67">
        <v>2494141000</v>
      </c>
      <c r="S493" s="71">
        <v>45701</v>
      </c>
      <c r="T493" s="68">
        <v>9000000</v>
      </c>
      <c r="U493" s="64" t="s">
        <v>65</v>
      </c>
      <c r="V493" s="68">
        <v>57441846</v>
      </c>
      <c r="W493" s="107" t="s">
        <v>1188</v>
      </c>
      <c r="X493" s="69">
        <v>45701</v>
      </c>
      <c r="Y493" s="69">
        <v>45701</v>
      </c>
      <c r="Z493" s="69" t="s">
        <v>73</v>
      </c>
      <c r="AA493" s="69">
        <v>45808</v>
      </c>
      <c r="AB493" s="92">
        <f t="shared" si="42"/>
        <v>107</v>
      </c>
      <c r="AC493" s="64">
        <v>0</v>
      </c>
      <c r="AD493" s="64">
        <v>0</v>
      </c>
      <c r="AE493" s="64">
        <v>0</v>
      </c>
      <c r="AF493" s="70" t="s">
        <v>73</v>
      </c>
      <c r="AG493" s="92">
        <f t="shared" si="43"/>
        <v>0</v>
      </c>
      <c r="AH493" s="64">
        <v>0</v>
      </c>
      <c r="AI493" s="68">
        <v>0</v>
      </c>
      <c r="AJ493" s="64" t="s">
        <v>73</v>
      </c>
      <c r="AK493" s="71" t="s">
        <v>73</v>
      </c>
      <c r="AL493" s="64">
        <v>0</v>
      </c>
      <c r="AM493" s="71" t="s">
        <v>73</v>
      </c>
      <c r="AN493" s="71" t="s">
        <v>73</v>
      </c>
      <c r="AO493" s="71" t="s">
        <v>73</v>
      </c>
      <c r="AP493" s="92">
        <f t="shared" si="44"/>
        <v>0</v>
      </c>
      <c r="AQ493" s="92">
        <f t="shared" si="45"/>
        <v>9000000</v>
      </c>
      <c r="AR493" s="64" t="s">
        <v>65</v>
      </c>
      <c r="AS493" s="68">
        <v>9000000</v>
      </c>
      <c r="AT493" s="64" t="s">
        <v>215</v>
      </c>
      <c r="AU493" s="68">
        <v>0</v>
      </c>
      <c r="AV493" s="72" t="s">
        <v>73</v>
      </c>
      <c r="AW493" s="171">
        <v>2250000</v>
      </c>
      <c r="AX493" s="74">
        <f t="shared" si="46"/>
        <v>6750000</v>
      </c>
      <c r="AY493" s="75">
        <f t="shared" si="47"/>
        <v>0.25</v>
      </c>
      <c r="AZ493" s="76">
        <v>0.25</v>
      </c>
      <c r="BA493" s="72" t="s">
        <v>73</v>
      </c>
      <c r="BB493" s="64" t="s">
        <v>1130</v>
      </c>
      <c r="BC493" s="67" t="s">
        <v>3098</v>
      </c>
      <c r="BD493" s="63" t="s">
        <v>65</v>
      </c>
      <c r="BE493" s="63" t="s">
        <v>65</v>
      </c>
    </row>
    <row r="494" spans="2:57" x14ac:dyDescent="0.25">
      <c r="B494" s="63">
        <v>2025</v>
      </c>
      <c r="C494" s="63">
        <v>891780111</v>
      </c>
      <c r="D494" s="63" t="s">
        <v>63</v>
      </c>
      <c r="E494" s="64" t="s">
        <v>3099</v>
      </c>
      <c r="F494" s="64" t="s">
        <v>3100</v>
      </c>
      <c r="G494" s="64">
        <v>0</v>
      </c>
      <c r="H494" s="64" t="s">
        <v>71</v>
      </c>
      <c r="I494" s="63" t="s">
        <v>64</v>
      </c>
      <c r="J494" s="65" t="s">
        <v>81</v>
      </c>
      <c r="K494" s="67" t="s">
        <v>3101</v>
      </c>
      <c r="L494" s="68">
        <v>11400000</v>
      </c>
      <c r="M494" s="63" t="s">
        <v>66</v>
      </c>
      <c r="N494" s="67" t="s">
        <v>3102</v>
      </c>
      <c r="O494" s="67">
        <v>49758019</v>
      </c>
      <c r="P494" s="64">
        <v>28</v>
      </c>
      <c r="Q494" s="71">
        <v>45670</v>
      </c>
      <c r="R494" s="67">
        <v>5573604000</v>
      </c>
      <c r="S494" s="71">
        <v>45701</v>
      </c>
      <c r="T494" s="68">
        <v>11400000</v>
      </c>
      <c r="U494" s="64" t="s">
        <v>65</v>
      </c>
      <c r="V494" s="68">
        <v>57441846</v>
      </c>
      <c r="W494" s="107" t="s">
        <v>1188</v>
      </c>
      <c r="X494" s="69">
        <v>45701</v>
      </c>
      <c r="Y494" s="69">
        <v>45701</v>
      </c>
      <c r="Z494" s="69" t="s">
        <v>73</v>
      </c>
      <c r="AA494" s="69">
        <v>45808</v>
      </c>
      <c r="AB494" s="92">
        <f t="shared" si="42"/>
        <v>107</v>
      </c>
      <c r="AC494" s="64">
        <v>0</v>
      </c>
      <c r="AD494" s="64">
        <v>0</v>
      </c>
      <c r="AE494" s="64">
        <v>0</v>
      </c>
      <c r="AF494" s="70" t="s">
        <v>73</v>
      </c>
      <c r="AG494" s="92">
        <f t="shared" si="43"/>
        <v>0</v>
      </c>
      <c r="AH494" s="64">
        <v>0</v>
      </c>
      <c r="AI494" s="68">
        <v>0</v>
      </c>
      <c r="AJ494" s="64" t="s">
        <v>73</v>
      </c>
      <c r="AK494" s="71" t="s">
        <v>73</v>
      </c>
      <c r="AL494" s="64">
        <v>0</v>
      </c>
      <c r="AM494" s="71" t="s">
        <v>73</v>
      </c>
      <c r="AN494" s="71" t="s">
        <v>73</v>
      </c>
      <c r="AO494" s="71" t="s">
        <v>73</v>
      </c>
      <c r="AP494" s="92">
        <f t="shared" si="44"/>
        <v>0</v>
      </c>
      <c r="AQ494" s="92">
        <f t="shared" si="45"/>
        <v>11400000</v>
      </c>
      <c r="AR494" s="64" t="s">
        <v>65</v>
      </c>
      <c r="AS494" s="68">
        <v>11400000</v>
      </c>
      <c r="AT494" s="64" t="s">
        <v>215</v>
      </c>
      <c r="AU494" s="68">
        <v>0</v>
      </c>
      <c r="AV494" s="72" t="s">
        <v>73</v>
      </c>
      <c r="AW494" s="171">
        <v>2850000</v>
      </c>
      <c r="AX494" s="74">
        <f t="shared" si="46"/>
        <v>8550000</v>
      </c>
      <c r="AY494" s="75">
        <f t="shared" si="47"/>
        <v>0.25</v>
      </c>
      <c r="AZ494" s="76">
        <v>0.25</v>
      </c>
      <c r="BA494" s="72" t="s">
        <v>73</v>
      </c>
      <c r="BB494" s="64" t="s">
        <v>1130</v>
      </c>
      <c r="BC494" s="67" t="s">
        <v>3103</v>
      </c>
      <c r="BD494" s="63" t="s">
        <v>65</v>
      </c>
      <c r="BE494" s="63" t="s">
        <v>65</v>
      </c>
    </row>
    <row r="495" spans="2:57" x14ac:dyDescent="0.25">
      <c r="B495" s="63">
        <v>2025</v>
      </c>
      <c r="C495" s="63">
        <v>891780111</v>
      </c>
      <c r="D495" s="63" t="s">
        <v>63</v>
      </c>
      <c r="E495" s="64" t="s">
        <v>3104</v>
      </c>
      <c r="F495" s="64" t="s">
        <v>3105</v>
      </c>
      <c r="G495" s="64">
        <v>0</v>
      </c>
      <c r="H495" s="64" t="s">
        <v>71</v>
      </c>
      <c r="I495" s="63" t="s">
        <v>64</v>
      </c>
      <c r="J495" s="65" t="s">
        <v>81</v>
      </c>
      <c r="K495" s="67" t="s">
        <v>3106</v>
      </c>
      <c r="L495" s="68">
        <v>12624000</v>
      </c>
      <c r="M495" s="63" t="s">
        <v>66</v>
      </c>
      <c r="N495" s="67" t="s">
        <v>3107</v>
      </c>
      <c r="O495" s="67">
        <v>1004280902</v>
      </c>
      <c r="P495" s="64">
        <v>28</v>
      </c>
      <c r="Q495" s="71">
        <v>45670</v>
      </c>
      <c r="R495" s="67">
        <v>5573604000</v>
      </c>
      <c r="S495" s="71">
        <v>45701</v>
      </c>
      <c r="T495" s="68">
        <v>12624000</v>
      </c>
      <c r="U495" s="64" t="s">
        <v>65</v>
      </c>
      <c r="V495" s="68">
        <v>57461216</v>
      </c>
      <c r="W495" s="107" t="s">
        <v>1726</v>
      </c>
      <c r="X495" s="69">
        <v>45701</v>
      </c>
      <c r="Y495" s="69">
        <v>45701</v>
      </c>
      <c r="Z495" s="69" t="s">
        <v>73</v>
      </c>
      <c r="AA495" s="69">
        <v>45808</v>
      </c>
      <c r="AB495" s="92">
        <f t="shared" si="42"/>
        <v>107</v>
      </c>
      <c r="AC495" s="64">
        <v>0</v>
      </c>
      <c r="AD495" s="64">
        <v>0</v>
      </c>
      <c r="AE495" s="64">
        <v>0</v>
      </c>
      <c r="AF495" s="70" t="s">
        <v>73</v>
      </c>
      <c r="AG495" s="92">
        <f t="shared" si="43"/>
        <v>0</v>
      </c>
      <c r="AH495" s="64">
        <v>0</v>
      </c>
      <c r="AI495" s="68">
        <v>0</v>
      </c>
      <c r="AJ495" s="64" t="s">
        <v>73</v>
      </c>
      <c r="AK495" s="71" t="s">
        <v>73</v>
      </c>
      <c r="AL495" s="64">
        <v>0</v>
      </c>
      <c r="AM495" s="71" t="s">
        <v>73</v>
      </c>
      <c r="AN495" s="71" t="s">
        <v>73</v>
      </c>
      <c r="AO495" s="71" t="s">
        <v>73</v>
      </c>
      <c r="AP495" s="92">
        <f t="shared" si="44"/>
        <v>0</v>
      </c>
      <c r="AQ495" s="92">
        <f t="shared" si="45"/>
        <v>12624000</v>
      </c>
      <c r="AR495" s="64" t="s">
        <v>65</v>
      </c>
      <c r="AS495" s="68">
        <v>12624000</v>
      </c>
      <c r="AT495" s="64" t="s">
        <v>215</v>
      </c>
      <c r="AU495" s="68">
        <v>0</v>
      </c>
      <c r="AV495" s="72" t="s">
        <v>73</v>
      </c>
      <c r="AW495" s="171">
        <v>3156000</v>
      </c>
      <c r="AX495" s="74">
        <f t="shared" si="46"/>
        <v>9468000</v>
      </c>
      <c r="AY495" s="75">
        <f t="shared" si="47"/>
        <v>0.25</v>
      </c>
      <c r="AZ495" s="76">
        <v>0.25</v>
      </c>
      <c r="BA495" s="72" t="s">
        <v>73</v>
      </c>
      <c r="BB495" s="64" t="s">
        <v>1130</v>
      </c>
      <c r="BC495" s="67" t="s">
        <v>3108</v>
      </c>
      <c r="BD495" s="63" t="s">
        <v>65</v>
      </c>
      <c r="BE495" s="63" t="s">
        <v>65</v>
      </c>
    </row>
    <row r="496" spans="2:57" x14ac:dyDescent="0.25">
      <c r="B496" s="63">
        <v>2025</v>
      </c>
      <c r="C496" s="63">
        <v>891780111</v>
      </c>
      <c r="D496" s="63" t="s">
        <v>63</v>
      </c>
      <c r="E496" s="64" t="s">
        <v>3109</v>
      </c>
      <c r="F496" s="64" t="s">
        <v>3110</v>
      </c>
      <c r="G496" s="64">
        <v>0</v>
      </c>
      <c r="H496" s="64" t="s">
        <v>71</v>
      </c>
      <c r="I496" s="63" t="s">
        <v>64</v>
      </c>
      <c r="J496" s="65" t="s">
        <v>81</v>
      </c>
      <c r="K496" s="67" t="s">
        <v>3111</v>
      </c>
      <c r="L496" s="68">
        <v>8700000</v>
      </c>
      <c r="M496" s="63" t="s">
        <v>66</v>
      </c>
      <c r="N496" s="67" t="s">
        <v>3112</v>
      </c>
      <c r="O496" s="67">
        <v>1084054100</v>
      </c>
      <c r="P496" s="64">
        <v>27</v>
      </c>
      <c r="Q496" s="71">
        <v>45670</v>
      </c>
      <c r="R496" s="67">
        <v>2494141000</v>
      </c>
      <c r="S496" s="71">
        <v>45701</v>
      </c>
      <c r="T496" s="68">
        <v>8700000</v>
      </c>
      <c r="U496" s="64" t="s">
        <v>65</v>
      </c>
      <c r="V496" s="68">
        <v>85475141</v>
      </c>
      <c r="W496" s="107" t="s">
        <v>1921</v>
      </c>
      <c r="X496" s="69">
        <v>45701</v>
      </c>
      <c r="Y496" s="69">
        <v>45701</v>
      </c>
      <c r="Z496" s="69" t="s">
        <v>73</v>
      </c>
      <c r="AA496" s="69">
        <v>45808</v>
      </c>
      <c r="AB496" s="92">
        <f t="shared" si="42"/>
        <v>107</v>
      </c>
      <c r="AC496" s="64">
        <v>0</v>
      </c>
      <c r="AD496" s="64">
        <v>0</v>
      </c>
      <c r="AE496" s="64">
        <v>0</v>
      </c>
      <c r="AF496" s="70" t="s">
        <v>73</v>
      </c>
      <c r="AG496" s="92">
        <f t="shared" si="43"/>
        <v>0</v>
      </c>
      <c r="AH496" s="64">
        <v>0</v>
      </c>
      <c r="AI496" s="68">
        <v>0</v>
      </c>
      <c r="AJ496" s="64" t="s">
        <v>73</v>
      </c>
      <c r="AK496" s="71" t="s">
        <v>73</v>
      </c>
      <c r="AL496" s="64">
        <v>0</v>
      </c>
      <c r="AM496" s="71" t="s">
        <v>73</v>
      </c>
      <c r="AN496" s="71" t="s">
        <v>73</v>
      </c>
      <c r="AO496" s="71" t="s">
        <v>73</v>
      </c>
      <c r="AP496" s="92">
        <f t="shared" si="44"/>
        <v>0</v>
      </c>
      <c r="AQ496" s="92">
        <f t="shared" si="45"/>
        <v>8700000</v>
      </c>
      <c r="AR496" s="64" t="s">
        <v>65</v>
      </c>
      <c r="AS496" s="68">
        <v>8700000</v>
      </c>
      <c r="AT496" s="64" t="s">
        <v>215</v>
      </c>
      <c r="AU496" s="68">
        <v>0</v>
      </c>
      <c r="AV496" s="72" t="s">
        <v>73</v>
      </c>
      <c r="AW496" s="171">
        <v>1950000</v>
      </c>
      <c r="AX496" s="74">
        <f t="shared" si="46"/>
        <v>6750000</v>
      </c>
      <c r="AY496" s="75">
        <f t="shared" si="47"/>
        <v>0.22413793103448276</v>
      </c>
      <c r="AZ496" s="76">
        <v>0.22413793103448276</v>
      </c>
      <c r="BA496" s="72" t="s">
        <v>73</v>
      </c>
      <c r="BB496" s="64" t="s">
        <v>1130</v>
      </c>
      <c r="BC496" s="67" t="s">
        <v>3113</v>
      </c>
      <c r="BD496" s="63" t="s">
        <v>65</v>
      </c>
      <c r="BE496" s="63" t="s">
        <v>65</v>
      </c>
    </row>
    <row r="497" spans="2:57" x14ac:dyDescent="0.25">
      <c r="B497" s="63">
        <v>2025</v>
      </c>
      <c r="C497" s="63">
        <v>891780111</v>
      </c>
      <c r="D497" s="63" t="s">
        <v>63</v>
      </c>
      <c r="E497" s="64" t="s">
        <v>3114</v>
      </c>
      <c r="F497" s="64" t="s">
        <v>3115</v>
      </c>
      <c r="G497" s="64">
        <v>0</v>
      </c>
      <c r="H497" s="64" t="s">
        <v>71</v>
      </c>
      <c r="I497" s="63" t="s">
        <v>64</v>
      </c>
      <c r="J497" s="65" t="s">
        <v>81</v>
      </c>
      <c r="K497" s="67" t="s">
        <v>2872</v>
      </c>
      <c r="L497" s="68">
        <v>10600000</v>
      </c>
      <c r="M497" s="63" t="s">
        <v>66</v>
      </c>
      <c r="N497" s="67" t="s">
        <v>3116</v>
      </c>
      <c r="O497" s="67">
        <v>1082976415</v>
      </c>
      <c r="P497" s="64">
        <v>27</v>
      </c>
      <c r="Q497" s="71">
        <v>45670</v>
      </c>
      <c r="R497" s="67">
        <v>2494141000</v>
      </c>
      <c r="S497" s="71">
        <v>45701</v>
      </c>
      <c r="T497" s="68">
        <v>10600000</v>
      </c>
      <c r="U497" s="64" t="s">
        <v>65</v>
      </c>
      <c r="V497" s="68">
        <v>85468846</v>
      </c>
      <c r="W497" s="107" t="s">
        <v>2868</v>
      </c>
      <c r="X497" s="69">
        <v>45701</v>
      </c>
      <c r="Y497" s="69">
        <v>45701</v>
      </c>
      <c r="Z497" s="69" t="s">
        <v>73</v>
      </c>
      <c r="AA497" s="69">
        <v>45808</v>
      </c>
      <c r="AB497" s="92">
        <f t="shared" si="42"/>
        <v>107</v>
      </c>
      <c r="AC497" s="64">
        <v>0</v>
      </c>
      <c r="AD497" s="64">
        <v>0</v>
      </c>
      <c r="AE497" s="64">
        <v>0</v>
      </c>
      <c r="AF497" s="70" t="s">
        <v>73</v>
      </c>
      <c r="AG497" s="92">
        <f t="shared" si="43"/>
        <v>0</v>
      </c>
      <c r="AH497" s="64">
        <v>0</v>
      </c>
      <c r="AI497" s="68">
        <v>0</v>
      </c>
      <c r="AJ497" s="64" t="s">
        <v>73</v>
      </c>
      <c r="AK497" s="71" t="s">
        <v>73</v>
      </c>
      <c r="AL497" s="64">
        <v>0</v>
      </c>
      <c r="AM497" s="71" t="s">
        <v>73</v>
      </c>
      <c r="AN497" s="71" t="s">
        <v>73</v>
      </c>
      <c r="AO497" s="71" t="s">
        <v>73</v>
      </c>
      <c r="AP497" s="92">
        <f t="shared" si="44"/>
        <v>0</v>
      </c>
      <c r="AQ497" s="92">
        <f t="shared" si="45"/>
        <v>10600000</v>
      </c>
      <c r="AR497" s="64" t="s">
        <v>65</v>
      </c>
      <c r="AS497" s="68">
        <v>10600000</v>
      </c>
      <c r="AT497" s="64" t="s">
        <v>215</v>
      </c>
      <c r="AU497" s="68">
        <v>0</v>
      </c>
      <c r="AV497" s="72" t="s">
        <v>73</v>
      </c>
      <c r="AW497" s="171">
        <v>2650000</v>
      </c>
      <c r="AX497" s="74">
        <f t="shared" si="46"/>
        <v>7950000</v>
      </c>
      <c r="AY497" s="75">
        <f t="shared" si="47"/>
        <v>0.25</v>
      </c>
      <c r="AZ497" s="76">
        <v>0.25</v>
      </c>
      <c r="BA497" s="72" t="s">
        <v>73</v>
      </c>
      <c r="BB497" s="64" t="s">
        <v>1130</v>
      </c>
      <c r="BC497" s="67" t="s">
        <v>3117</v>
      </c>
      <c r="BD497" s="63" t="s">
        <v>65</v>
      </c>
      <c r="BE497" s="63" t="s">
        <v>65</v>
      </c>
    </row>
    <row r="498" spans="2:57" x14ac:dyDescent="0.25">
      <c r="B498" s="63">
        <v>2025</v>
      </c>
      <c r="C498" s="63">
        <v>891780111</v>
      </c>
      <c r="D498" s="63" t="s">
        <v>63</v>
      </c>
      <c r="E498" s="64" t="s">
        <v>3118</v>
      </c>
      <c r="F498" s="64" t="s">
        <v>3119</v>
      </c>
      <c r="G498" s="64">
        <v>0</v>
      </c>
      <c r="H498" s="64" t="s">
        <v>71</v>
      </c>
      <c r="I498" s="63" t="s">
        <v>64</v>
      </c>
      <c r="J498" s="65" t="s">
        <v>81</v>
      </c>
      <c r="K498" s="67" t="s">
        <v>3120</v>
      </c>
      <c r="L498" s="68">
        <v>10600000</v>
      </c>
      <c r="M498" s="63" t="s">
        <v>66</v>
      </c>
      <c r="N498" s="67" t="s">
        <v>3121</v>
      </c>
      <c r="O498" s="67">
        <v>4763789</v>
      </c>
      <c r="P498" s="64">
        <v>27</v>
      </c>
      <c r="Q498" s="71">
        <v>45670</v>
      </c>
      <c r="R498" s="67">
        <v>2494141000</v>
      </c>
      <c r="S498" s="71">
        <v>45701</v>
      </c>
      <c r="T498" s="68">
        <v>10600000</v>
      </c>
      <c r="U498" s="64" t="s">
        <v>65</v>
      </c>
      <c r="V498" s="68">
        <v>85152695</v>
      </c>
      <c r="W498" s="107" t="s">
        <v>1152</v>
      </c>
      <c r="X498" s="69">
        <v>45701</v>
      </c>
      <c r="Y498" s="69">
        <v>45701</v>
      </c>
      <c r="Z498" s="69" t="s">
        <v>73</v>
      </c>
      <c r="AA498" s="69">
        <v>45808</v>
      </c>
      <c r="AB498" s="92">
        <f t="shared" si="42"/>
        <v>107</v>
      </c>
      <c r="AC498" s="64">
        <v>0</v>
      </c>
      <c r="AD498" s="64">
        <v>0</v>
      </c>
      <c r="AE498" s="64">
        <v>0</v>
      </c>
      <c r="AF498" s="70" t="s">
        <v>73</v>
      </c>
      <c r="AG498" s="92">
        <f t="shared" si="43"/>
        <v>0</v>
      </c>
      <c r="AH498" s="64">
        <v>0</v>
      </c>
      <c r="AI498" s="68">
        <v>0</v>
      </c>
      <c r="AJ498" s="64" t="s">
        <v>73</v>
      </c>
      <c r="AK498" s="71" t="s">
        <v>73</v>
      </c>
      <c r="AL498" s="64">
        <v>0</v>
      </c>
      <c r="AM498" s="71" t="s">
        <v>73</v>
      </c>
      <c r="AN498" s="71" t="s">
        <v>73</v>
      </c>
      <c r="AO498" s="71" t="s">
        <v>73</v>
      </c>
      <c r="AP498" s="92">
        <f t="shared" si="44"/>
        <v>0</v>
      </c>
      <c r="AQ498" s="92">
        <f t="shared" si="45"/>
        <v>10600000</v>
      </c>
      <c r="AR498" s="64" t="s">
        <v>65</v>
      </c>
      <c r="AS498" s="68">
        <v>10600000</v>
      </c>
      <c r="AT498" s="64" t="s">
        <v>215</v>
      </c>
      <c r="AU498" s="68">
        <v>0</v>
      </c>
      <c r="AV498" s="72" t="s">
        <v>73</v>
      </c>
      <c r="AW498" s="171">
        <v>2650000</v>
      </c>
      <c r="AX498" s="74">
        <f t="shared" si="46"/>
        <v>7950000</v>
      </c>
      <c r="AY498" s="75">
        <f t="shared" si="47"/>
        <v>0.25</v>
      </c>
      <c r="AZ498" s="76">
        <v>0.25</v>
      </c>
      <c r="BA498" s="72" t="s">
        <v>73</v>
      </c>
      <c r="BB498" s="64" t="s">
        <v>1130</v>
      </c>
      <c r="BC498" s="67" t="s">
        <v>3122</v>
      </c>
      <c r="BD498" s="63" t="s">
        <v>65</v>
      </c>
      <c r="BE498" s="63" t="s">
        <v>65</v>
      </c>
    </row>
    <row r="499" spans="2:57" x14ac:dyDescent="0.25">
      <c r="B499" s="63">
        <v>2025</v>
      </c>
      <c r="C499" s="63">
        <v>891780111</v>
      </c>
      <c r="D499" s="63" t="s">
        <v>63</v>
      </c>
      <c r="E499" s="64" t="s">
        <v>3123</v>
      </c>
      <c r="F499" s="64" t="s">
        <v>3124</v>
      </c>
      <c r="G499" s="64">
        <v>0</v>
      </c>
      <c r="H499" s="64" t="s">
        <v>71</v>
      </c>
      <c r="I499" s="63" t="s">
        <v>64</v>
      </c>
      <c r="J499" s="65" t="s">
        <v>81</v>
      </c>
      <c r="K499" s="67" t="s">
        <v>3120</v>
      </c>
      <c r="L499" s="68">
        <v>10600000</v>
      </c>
      <c r="M499" s="63" t="s">
        <v>66</v>
      </c>
      <c r="N499" s="67" t="s">
        <v>3125</v>
      </c>
      <c r="O499" s="67">
        <v>32208778</v>
      </c>
      <c r="P499" s="64">
        <v>27</v>
      </c>
      <c r="Q499" s="71">
        <v>45670</v>
      </c>
      <c r="R499" s="67">
        <v>2494141000</v>
      </c>
      <c r="S499" s="71">
        <v>45701</v>
      </c>
      <c r="T499" s="68">
        <v>10600000</v>
      </c>
      <c r="U499" s="64" t="s">
        <v>65</v>
      </c>
      <c r="V499" s="68">
        <v>85152695</v>
      </c>
      <c r="W499" s="107" t="s">
        <v>1152</v>
      </c>
      <c r="X499" s="69">
        <v>45701</v>
      </c>
      <c r="Y499" s="69">
        <v>45701</v>
      </c>
      <c r="Z499" s="69" t="s">
        <v>73</v>
      </c>
      <c r="AA499" s="69">
        <v>45808</v>
      </c>
      <c r="AB499" s="92">
        <f t="shared" si="42"/>
        <v>107</v>
      </c>
      <c r="AC499" s="64">
        <v>0</v>
      </c>
      <c r="AD499" s="64">
        <v>0</v>
      </c>
      <c r="AE499" s="64">
        <v>0</v>
      </c>
      <c r="AF499" s="70" t="s">
        <v>73</v>
      </c>
      <c r="AG499" s="92">
        <f t="shared" si="43"/>
        <v>0</v>
      </c>
      <c r="AH499" s="64">
        <v>0</v>
      </c>
      <c r="AI499" s="68">
        <v>0</v>
      </c>
      <c r="AJ499" s="64" t="s">
        <v>73</v>
      </c>
      <c r="AK499" s="71" t="s">
        <v>73</v>
      </c>
      <c r="AL499" s="64">
        <v>0</v>
      </c>
      <c r="AM499" s="71" t="s">
        <v>73</v>
      </c>
      <c r="AN499" s="71" t="s">
        <v>73</v>
      </c>
      <c r="AO499" s="71" t="s">
        <v>73</v>
      </c>
      <c r="AP499" s="92">
        <f t="shared" si="44"/>
        <v>0</v>
      </c>
      <c r="AQ499" s="92">
        <f t="shared" si="45"/>
        <v>10600000</v>
      </c>
      <c r="AR499" s="64" t="s">
        <v>65</v>
      </c>
      <c r="AS499" s="68">
        <v>10600000</v>
      </c>
      <c r="AT499" s="64" t="s">
        <v>215</v>
      </c>
      <c r="AU499" s="68">
        <v>0</v>
      </c>
      <c r="AV499" s="72" t="s">
        <v>73</v>
      </c>
      <c r="AW499" s="171">
        <v>2650000</v>
      </c>
      <c r="AX499" s="74">
        <f t="shared" si="46"/>
        <v>7950000</v>
      </c>
      <c r="AY499" s="75">
        <f t="shared" si="47"/>
        <v>0.25</v>
      </c>
      <c r="AZ499" s="76">
        <v>0.25</v>
      </c>
      <c r="BA499" s="72" t="s">
        <v>73</v>
      </c>
      <c r="BB499" s="64" t="s">
        <v>1130</v>
      </c>
      <c r="BC499" s="67" t="s">
        <v>3126</v>
      </c>
      <c r="BD499" s="63" t="s">
        <v>65</v>
      </c>
      <c r="BE499" s="63" t="s">
        <v>65</v>
      </c>
    </row>
    <row r="500" spans="2:57" x14ac:dyDescent="0.25">
      <c r="B500" s="63">
        <v>2025</v>
      </c>
      <c r="C500" s="63">
        <v>891780111</v>
      </c>
      <c r="D500" s="63" t="s">
        <v>63</v>
      </c>
      <c r="E500" s="64" t="s">
        <v>3127</v>
      </c>
      <c r="F500" s="64" t="s">
        <v>3128</v>
      </c>
      <c r="G500" s="64">
        <v>0</v>
      </c>
      <c r="H500" s="64" t="s">
        <v>71</v>
      </c>
      <c r="I500" s="63" t="s">
        <v>64</v>
      </c>
      <c r="J500" s="65" t="s">
        <v>81</v>
      </c>
      <c r="K500" s="67" t="s">
        <v>3129</v>
      </c>
      <c r="L500" s="68">
        <v>11400000</v>
      </c>
      <c r="M500" s="63" t="s">
        <v>66</v>
      </c>
      <c r="N500" s="67" t="s">
        <v>3130</v>
      </c>
      <c r="O500" s="67">
        <v>1083006157</v>
      </c>
      <c r="P500" s="64">
        <v>28</v>
      </c>
      <c r="Q500" s="71">
        <v>45670</v>
      </c>
      <c r="R500" s="67">
        <v>5573604000</v>
      </c>
      <c r="S500" s="71">
        <v>45702</v>
      </c>
      <c r="T500" s="68">
        <v>11400000</v>
      </c>
      <c r="U500" s="64" t="s">
        <v>65</v>
      </c>
      <c r="V500" s="68">
        <v>1082950841</v>
      </c>
      <c r="W500" s="107" t="s">
        <v>197</v>
      </c>
      <c r="X500" s="69">
        <v>45702</v>
      </c>
      <c r="Y500" s="69">
        <v>45702</v>
      </c>
      <c r="Z500" s="69" t="s">
        <v>73</v>
      </c>
      <c r="AA500" s="69">
        <v>45808</v>
      </c>
      <c r="AB500" s="92">
        <f t="shared" si="42"/>
        <v>106</v>
      </c>
      <c r="AC500" s="64">
        <v>0</v>
      </c>
      <c r="AD500" s="64">
        <v>0</v>
      </c>
      <c r="AE500" s="64">
        <v>0</v>
      </c>
      <c r="AF500" s="70" t="s">
        <v>73</v>
      </c>
      <c r="AG500" s="92">
        <f t="shared" si="43"/>
        <v>0</v>
      </c>
      <c r="AH500" s="64">
        <v>0</v>
      </c>
      <c r="AI500" s="68">
        <v>0</v>
      </c>
      <c r="AJ500" s="64" t="s">
        <v>73</v>
      </c>
      <c r="AK500" s="71" t="s">
        <v>73</v>
      </c>
      <c r="AL500" s="64">
        <v>0</v>
      </c>
      <c r="AM500" s="71" t="s">
        <v>73</v>
      </c>
      <c r="AN500" s="71" t="s">
        <v>73</v>
      </c>
      <c r="AO500" s="71" t="s">
        <v>73</v>
      </c>
      <c r="AP500" s="92">
        <f t="shared" si="44"/>
        <v>0</v>
      </c>
      <c r="AQ500" s="92">
        <f t="shared" si="45"/>
        <v>11400000</v>
      </c>
      <c r="AR500" s="64" t="s">
        <v>65</v>
      </c>
      <c r="AS500" s="68">
        <v>11400000</v>
      </c>
      <c r="AT500" s="64" t="s">
        <v>215</v>
      </c>
      <c r="AU500" s="68">
        <v>0</v>
      </c>
      <c r="AV500" s="72" t="s">
        <v>73</v>
      </c>
      <c r="AW500" s="171">
        <v>2850000</v>
      </c>
      <c r="AX500" s="74">
        <f t="shared" si="46"/>
        <v>8550000</v>
      </c>
      <c r="AY500" s="75">
        <f t="shared" si="47"/>
        <v>0.25</v>
      </c>
      <c r="AZ500" s="76">
        <v>0.25</v>
      </c>
      <c r="BA500" s="72" t="s">
        <v>73</v>
      </c>
      <c r="BB500" s="64" t="s">
        <v>1130</v>
      </c>
      <c r="BC500" s="67" t="s">
        <v>3131</v>
      </c>
      <c r="BD500" s="63" t="s">
        <v>65</v>
      </c>
      <c r="BE500" s="63" t="s">
        <v>65</v>
      </c>
    </row>
    <row r="501" spans="2:57" x14ac:dyDescent="0.25">
      <c r="B501" s="63">
        <v>2025</v>
      </c>
      <c r="C501" s="63">
        <v>891780111</v>
      </c>
      <c r="D501" s="63" t="s">
        <v>63</v>
      </c>
      <c r="E501" s="64" t="s">
        <v>3132</v>
      </c>
      <c r="F501" s="64" t="s">
        <v>3133</v>
      </c>
      <c r="G501" s="64">
        <v>0</v>
      </c>
      <c r="H501" s="64" t="s">
        <v>71</v>
      </c>
      <c r="I501" s="63" t="s">
        <v>64</v>
      </c>
      <c r="J501" s="65" t="s">
        <v>81</v>
      </c>
      <c r="K501" s="67" t="s">
        <v>2599</v>
      </c>
      <c r="L501" s="68">
        <v>10600000</v>
      </c>
      <c r="M501" s="63" t="s">
        <v>66</v>
      </c>
      <c r="N501" s="67" t="s">
        <v>3134</v>
      </c>
      <c r="O501" s="67">
        <v>85467592</v>
      </c>
      <c r="P501" s="64">
        <v>27</v>
      </c>
      <c r="Q501" s="71">
        <v>45670</v>
      </c>
      <c r="R501" s="67">
        <v>2494141000</v>
      </c>
      <c r="S501" s="71">
        <v>45702</v>
      </c>
      <c r="T501" s="68">
        <v>10600000</v>
      </c>
      <c r="U501" s="64" t="s">
        <v>65</v>
      </c>
      <c r="V501" s="68">
        <v>85467461</v>
      </c>
      <c r="W501" s="107" t="s">
        <v>915</v>
      </c>
      <c r="X501" s="69">
        <v>45702</v>
      </c>
      <c r="Y501" s="69">
        <v>45702</v>
      </c>
      <c r="Z501" s="69" t="s">
        <v>73</v>
      </c>
      <c r="AA501" s="69">
        <v>45808</v>
      </c>
      <c r="AB501" s="92">
        <f t="shared" si="42"/>
        <v>106</v>
      </c>
      <c r="AC501" s="64">
        <v>0</v>
      </c>
      <c r="AD501" s="64">
        <v>0</v>
      </c>
      <c r="AE501" s="64">
        <v>0</v>
      </c>
      <c r="AF501" s="70" t="s">
        <v>73</v>
      </c>
      <c r="AG501" s="92">
        <f t="shared" si="43"/>
        <v>0</v>
      </c>
      <c r="AH501" s="64">
        <v>1</v>
      </c>
      <c r="AI501" s="68">
        <v>7950000</v>
      </c>
      <c r="AJ501" s="69">
        <v>45716</v>
      </c>
      <c r="AK501" s="71">
        <v>45716</v>
      </c>
      <c r="AL501" s="64">
        <v>0</v>
      </c>
      <c r="AM501" s="71" t="s">
        <v>73</v>
      </c>
      <c r="AN501" s="71" t="s">
        <v>73</v>
      </c>
      <c r="AO501" s="71" t="s">
        <v>73</v>
      </c>
      <c r="AP501" s="92">
        <f t="shared" si="44"/>
        <v>0</v>
      </c>
      <c r="AQ501" s="92">
        <f t="shared" si="45"/>
        <v>2650000</v>
      </c>
      <c r="AR501" s="64" t="s">
        <v>65</v>
      </c>
      <c r="AS501" s="68">
        <v>2650000</v>
      </c>
      <c r="AT501" s="64" t="s">
        <v>215</v>
      </c>
      <c r="AU501" s="68">
        <v>0</v>
      </c>
      <c r="AV501" s="72" t="s">
        <v>73</v>
      </c>
      <c r="AW501" s="171">
        <v>2650000</v>
      </c>
      <c r="AX501" s="74">
        <f t="shared" si="46"/>
        <v>0</v>
      </c>
      <c r="AY501" s="75">
        <f t="shared" si="47"/>
        <v>1</v>
      </c>
      <c r="AZ501" s="76">
        <v>1</v>
      </c>
      <c r="BA501" s="72" t="s">
        <v>73</v>
      </c>
      <c r="BB501" s="64" t="s">
        <v>1130</v>
      </c>
      <c r="BC501" s="67" t="s">
        <v>3135</v>
      </c>
      <c r="BD501" s="63" t="s">
        <v>65</v>
      </c>
      <c r="BE501" s="63" t="s">
        <v>65</v>
      </c>
    </row>
    <row r="502" spans="2:57" x14ac:dyDescent="0.25">
      <c r="B502" s="63">
        <v>2025</v>
      </c>
      <c r="C502" s="63">
        <v>891780111</v>
      </c>
      <c r="D502" s="63" t="s">
        <v>63</v>
      </c>
      <c r="E502" s="64" t="s">
        <v>3136</v>
      </c>
      <c r="F502" s="64" t="s">
        <v>3137</v>
      </c>
      <c r="G502" s="64">
        <v>0</v>
      </c>
      <c r="H502" s="64" t="s">
        <v>71</v>
      </c>
      <c r="I502" s="63" t="s">
        <v>64</v>
      </c>
      <c r="J502" s="65" t="s">
        <v>81</v>
      </c>
      <c r="K502" s="67" t="s">
        <v>3138</v>
      </c>
      <c r="L502" s="68">
        <v>12624000</v>
      </c>
      <c r="M502" s="63" t="s">
        <v>66</v>
      </c>
      <c r="N502" s="67" t="s">
        <v>3139</v>
      </c>
      <c r="O502" s="67">
        <v>36454112</v>
      </c>
      <c r="P502" s="64">
        <v>28</v>
      </c>
      <c r="Q502" s="71">
        <v>45670</v>
      </c>
      <c r="R502" s="67">
        <v>5573604000</v>
      </c>
      <c r="S502" s="71">
        <v>45702</v>
      </c>
      <c r="T502" s="68">
        <v>12624000</v>
      </c>
      <c r="U502" s="64" t="s">
        <v>65</v>
      </c>
      <c r="V502" s="68">
        <v>57461216</v>
      </c>
      <c r="W502" s="107" t="s">
        <v>1726</v>
      </c>
      <c r="X502" s="69">
        <v>45702</v>
      </c>
      <c r="Y502" s="69">
        <v>45702</v>
      </c>
      <c r="Z502" s="69" t="s">
        <v>73</v>
      </c>
      <c r="AA502" s="69">
        <v>45808</v>
      </c>
      <c r="AB502" s="92">
        <f t="shared" si="42"/>
        <v>106</v>
      </c>
      <c r="AC502" s="64">
        <v>0</v>
      </c>
      <c r="AD502" s="64">
        <v>0</v>
      </c>
      <c r="AE502" s="64">
        <v>0</v>
      </c>
      <c r="AF502" s="70" t="s">
        <v>73</v>
      </c>
      <c r="AG502" s="92">
        <f t="shared" si="43"/>
        <v>0</v>
      </c>
      <c r="AH502" s="64">
        <v>0</v>
      </c>
      <c r="AI502" s="68">
        <v>0</v>
      </c>
      <c r="AJ502" s="64" t="s">
        <v>73</v>
      </c>
      <c r="AK502" s="71" t="s">
        <v>73</v>
      </c>
      <c r="AL502" s="64">
        <v>0</v>
      </c>
      <c r="AM502" s="71" t="s">
        <v>73</v>
      </c>
      <c r="AN502" s="71" t="s">
        <v>73</v>
      </c>
      <c r="AO502" s="71" t="s">
        <v>73</v>
      </c>
      <c r="AP502" s="92">
        <f t="shared" si="44"/>
        <v>0</v>
      </c>
      <c r="AQ502" s="92">
        <f t="shared" si="45"/>
        <v>12624000</v>
      </c>
      <c r="AR502" s="64" t="s">
        <v>65</v>
      </c>
      <c r="AS502" s="68">
        <v>12624000</v>
      </c>
      <c r="AT502" s="64" t="s">
        <v>215</v>
      </c>
      <c r="AU502" s="68">
        <v>0</v>
      </c>
      <c r="AV502" s="72" t="s">
        <v>73</v>
      </c>
      <c r="AW502" s="171">
        <v>3156000</v>
      </c>
      <c r="AX502" s="74">
        <f t="shared" si="46"/>
        <v>9468000</v>
      </c>
      <c r="AY502" s="75">
        <f t="shared" si="47"/>
        <v>0.25</v>
      </c>
      <c r="AZ502" s="76">
        <v>0.25</v>
      </c>
      <c r="BA502" s="72" t="s">
        <v>73</v>
      </c>
      <c r="BB502" s="64" t="s">
        <v>123</v>
      </c>
      <c r="BC502" s="67" t="s">
        <v>3140</v>
      </c>
      <c r="BD502" s="63" t="s">
        <v>65</v>
      </c>
      <c r="BE502" s="63" t="s">
        <v>65</v>
      </c>
    </row>
    <row r="503" spans="2:57" x14ac:dyDescent="0.25">
      <c r="B503" s="63">
        <v>2025</v>
      </c>
      <c r="C503" s="63">
        <v>891780111</v>
      </c>
      <c r="D503" s="63" t="s">
        <v>63</v>
      </c>
      <c r="E503" s="64" t="s">
        <v>3141</v>
      </c>
      <c r="F503" s="64" t="s">
        <v>3142</v>
      </c>
      <c r="G503" s="64">
        <v>0</v>
      </c>
      <c r="H503" s="64" t="s">
        <v>71</v>
      </c>
      <c r="I503" s="63" t="s">
        <v>64</v>
      </c>
      <c r="J503" s="65" t="s">
        <v>81</v>
      </c>
      <c r="K503" s="67" t="s">
        <v>3143</v>
      </c>
      <c r="L503" s="68">
        <v>12624000</v>
      </c>
      <c r="M503" s="63" t="s">
        <v>66</v>
      </c>
      <c r="N503" s="67" t="s">
        <v>3144</v>
      </c>
      <c r="O503" s="67">
        <v>12560564</v>
      </c>
      <c r="P503" s="64">
        <v>28</v>
      </c>
      <c r="Q503" s="71">
        <v>45670</v>
      </c>
      <c r="R503" s="67">
        <v>5573604000</v>
      </c>
      <c r="S503" s="71">
        <v>45702</v>
      </c>
      <c r="T503" s="68">
        <v>12624000</v>
      </c>
      <c r="U503" s="64" t="s">
        <v>65</v>
      </c>
      <c r="V503" s="68">
        <v>36557666</v>
      </c>
      <c r="W503" s="107" t="s">
        <v>1015</v>
      </c>
      <c r="X503" s="69">
        <v>45702</v>
      </c>
      <c r="Y503" s="69">
        <v>45702</v>
      </c>
      <c r="Z503" s="69" t="s">
        <v>73</v>
      </c>
      <c r="AA503" s="69">
        <v>45808</v>
      </c>
      <c r="AB503" s="92">
        <f t="shared" si="42"/>
        <v>106</v>
      </c>
      <c r="AC503" s="64">
        <v>0</v>
      </c>
      <c r="AD503" s="64">
        <v>0</v>
      </c>
      <c r="AE503" s="64">
        <v>0</v>
      </c>
      <c r="AF503" s="70" t="s">
        <v>73</v>
      </c>
      <c r="AG503" s="92">
        <f t="shared" si="43"/>
        <v>0</v>
      </c>
      <c r="AH503" s="64">
        <v>0</v>
      </c>
      <c r="AI503" s="68">
        <v>0</v>
      </c>
      <c r="AJ503" s="64" t="s">
        <v>73</v>
      </c>
      <c r="AK503" s="71" t="s">
        <v>73</v>
      </c>
      <c r="AL503" s="64">
        <v>0</v>
      </c>
      <c r="AM503" s="71" t="s">
        <v>73</v>
      </c>
      <c r="AN503" s="71" t="s">
        <v>73</v>
      </c>
      <c r="AO503" s="71" t="s">
        <v>73</v>
      </c>
      <c r="AP503" s="92">
        <f t="shared" si="44"/>
        <v>0</v>
      </c>
      <c r="AQ503" s="92">
        <f t="shared" si="45"/>
        <v>12624000</v>
      </c>
      <c r="AR503" s="64" t="s">
        <v>65</v>
      </c>
      <c r="AS503" s="68">
        <v>12624000</v>
      </c>
      <c r="AT503" s="64" t="s">
        <v>215</v>
      </c>
      <c r="AU503" s="68">
        <v>0</v>
      </c>
      <c r="AV503" s="72" t="s">
        <v>73</v>
      </c>
      <c r="AW503" s="171">
        <v>3156000</v>
      </c>
      <c r="AX503" s="74">
        <f t="shared" si="46"/>
        <v>9468000</v>
      </c>
      <c r="AY503" s="75">
        <f t="shared" si="47"/>
        <v>0.25</v>
      </c>
      <c r="AZ503" s="76">
        <v>0.25</v>
      </c>
      <c r="BA503" s="72" t="s">
        <v>73</v>
      </c>
      <c r="BB503" s="64" t="s">
        <v>123</v>
      </c>
      <c r="BC503" s="67" t="s">
        <v>3145</v>
      </c>
      <c r="BD503" s="63" t="s">
        <v>65</v>
      </c>
      <c r="BE503" s="63" t="s">
        <v>65</v>
      </c>
    </row>
    <row r="504" spans="2:57" x14ac:dyDescent="0.25">
      <c r="B504" s="63">
        <v>2025</v>
      </c>
      <c r="C504" s="63">
        <v>891780111</v>
      </c>
      <c r="D504" s="63" t="s">
        <v>63</v>
      </c>
      <c r="E504" s="64" t="s">
        <v>3146</v>
      </c>
      <c r="F504" s="64" t="s">
        <v>3147</v>
      </c>
      <c r="G504" s="64">
        <v>0</v>
      </c>
      <c r="H504" s="64" t="s">
        <v>71</v>
      </c>
      <c r="I504" s="63" t="s">
        <v>64</v>
      </c>
      <c r="J504" s="65" t="s">
        <v>81</v>
      </c>
      <c r="K504" s="67" t="s">
        <v>3148</v>
      </c>
      <c r="L504" s="68">
        <v>20800000</v>
      </c>
      <c r="M504" s="63" t="s">
        <v>66</v>
      </c>
      <c r="N504" s="67" t="s">
        <v>3149</v>
      </c>
      <c r="O504" s="67">
        <v>57466540</v>
      </c>
      <c r="P504" s="64">
        <v>28</v>
      </c>
      <c r="Q504" s="71">
        <v>45670</v>
      </c>
      <c r="R504" s="67">
        <v>5573604000</v>
      </c>
      <c r="S504" s="71">
        <v>45702</v>
      </c>
      <c r="T504" s="68">
        <v>20800000</v>
      </c>
      <c r="U504" s="64" t="s">
        <v>65</v>
      </c>
      <c r="V504" s="68">
        <v>36557666</v>
      </c>
      <c r="W504" s="107" t="s">
        <v>1015</v>
      </c>
      <c r="X504" s="69">
        <v>45702</v>
      </c>
      <c r="Y504" s="69">
        <v>45702</v>
      </c>
      <c r="Z504" s="69" t="s">
        <v>73</v>
      </c>
      <c r="AA504" s="69">
        <v>45808</v>
      </c>
      <c r="AB504" s="92">
        <f t="shared" si="42"/>
        <v>106</v>
      </c>
      <c r="AC504" s="64">
        <v>0</v>
      </c>
      <c r="AD504" s="64">
        <v>0</v>
      </c>
      <c r="AE504" s="64">
        <v>0</v>
      </c>
      <c r="AF504" s="70" t="s">
        <v>73</v>
      </c>
      <c r="AG504" s="92">
        <f t="shared" si="43"/>
        <v>0</v>
      </c>
      <c r="AH504" s="64">
        <v>0</v>
      </c>
      <c r="AI504" s="68">
        <v>0</v>
      </c>
      <c r="AJ504" s="64" t="s">
        <v>73</v>
      </c>
      <c r="AK504" s="71" t="s">
        <v>73</v>
      </c>
      <c r="AL504" s="64">
        <v>0</v>
      </c>
      <c r="AM504" s="71" t="s">
        <v>73</v>
      </c>
      <c r="AN504" s="71" t="s">
        <v>73</v>
      </c>
      <c r="AO504" s="71" t="s">
        <v>73</v>
      </c>
      <c r="AP504" s="92">
        <f t="shared" si="44"/>
        <v>0</v>
      </c>
      <c r="AQ504" s="92">
        <f t="shared" si="45"/>
        <v>20800000</v>
      </c>
      <c r="AR504" s="64" t="s">
        <v>65</v>
      </c>
      <c r="AS504" s="68">
        <v>20800000</v>
      </c>
      <c r="AT504" s="64" t="s">
        <v>215</v>
      </c>
      <c r="AU504" s="68">
        <v>0</v>
      </c>
      <c r="AV504" s="72" t="s">
        <v>73</v>
      </c>
      <c r="AW504" s="171">
        <v>5200000</v>
      </c>
      <c r="AX504" s="74">
        <f t="shared" si="46"/>
        <v>15600000</v>
      </c>
      <c r="AY504" s="75">
        <f t="shared" si="47"/>
        <v>0.25</v>
      </c>
      <c r="AZ504" s="76">
        <v>0.25</v>
      </c>
      <c r="BA504" s="72" t="s">
        <v>73</v>
      </c>
      <c r="BB504" s="64" t="s">
        <v>123</v>
      </c>
      <c r="BC504" s="67" t="s">
        <v>3150</v>
      </c>
      <c r="BD504" s="63" t="s">
        <v>65</v>
      </c>
      <c r="BE504" s="63" t="s">
        <v>65</v>
      </c>
    </row>
    <row r="505" spans="2:57" x14ac:dyDescent="0.25">
      <c r="B505" s="63">
        <v>2025</v>
      </c>
      <c r="C505" s="63">
        <v>891780111</v>
      </c>
      <c r="D505" s="63" t="s">
        <v>63</v>
      </c>
      <c r="E505" s="64" t="s">
        <v>3151</v>
      </c>
      <c r="F505" s="64" t="s">
        <v>3152</v>
      </c>
      <c r="G505" s="64">
        <v>0</v>
      </c>
      <c r="H505" s="64" t="s">
        <v>71</v>
      </c>
      <c r="I505" s="63" t="s">
        <v>64</v>
      </c>
      <c r="J505" s="65" t="s">
        <v>81</v>
      </c>
      <c r="K505" s="67" t="s">
        <v>3153</v>
      </c>
      <c r="L505" s="68">
        <v>12624000</v>
      </c>
      <c r="M505" s="63" t="s">
        <v>66</v>
      </c>
      <c r="N505" s="67" t="s">
        <v>3154</v>
      </c>
      <c r="O505" s="67">
        <v>1083017610</v>
      </c>
      <c r="P505" s="64">
        <v>28</v>
      </c>
      <c r="Q505" s="71">
        <v>45670</v>
      </c>
      <c r="R505" s="67">
        <v>5573604000</v>
      </c>
      <c r="S505" s="71">
        <v>45702</v>
      </c>
      <c r="T505" s="68">
        <v>12624000</v>
      </c>
      <c r="U505" s="64" t="s">
        <v>65</v>
      </c>
      <c r="V505" s="68">
        <v>85465146</v>
      </c>
      <c r="W505" s="107" t="s">
        <v>1173</v>
      </c>
      <c r="X505" s="69">
        <v>45702</v>
      </c>
      <c r="Y505" s="69">
        <v>45702</v>
      </c>
      <c r="Z505" s="69" t="s">
        <v>73</v>
      </c>
      <c r="AA505" s="69">
        <v>45808</v>
      </c>
      <c r="AB505" s="92">
        <f t="shared" si="42"/>
        <v>106</v>
      </c>
      <c r="AC505" s="64">
        <v>0</v>
      </c>
      <c r="AD505" s="64">
        <v>0</v>
      </c>
      <c r="AE505" s="64">
        <v>0</v>
      </c>
      <c r="AF505" s="70" t="s">
        <v>73</v>
      </c>
      <c r="AG505" s="92">
        <f t="shared" si="43"/>
        <v>0</v>
      </c>
      <c r="AH505" s="64">
        <v>0</v>
      </c>
      <c r="AI505" s="68">
        <v>0</v>
      </c>
      <c r="AJ505" s="64" t="s">
        <v>73</v>
      </c>
      <c r="AK505" s="71" t="s">
        <v>73</v>
      </c>
      <c r="AL505" s="64">
        <v>0</v>
      </c>
      <c r="AM505" s="71" t="s">
        <v>73</v>
      </c>
      <c r="AN505" s="71" t="s">
        <v>73</v>
      </c>
      <c r="AO505" s="71" t="s">
        <v>73</v>
      </c>
      <c r="AP505" s="92">
        <f t="shared" si="44"/>
        <v>0</v>
      </c>
      <c r="AQ505" s="92">
        <f t="shared" si="45"/>
        <v>12624000</v>
      </c>
      <c r="AR505" s="64" t="s">
        <v>65</v>
      </c>
      <c r="AS505" s="68">
        <v>12624000</v>
      </c>
      <c r="AT505" s="64" t="s">
        <v>215</v>
      </c>
      <c r="AU505" s="68">
        <v>0</v>
      </c>
      <c r="AV505" s="72" t="s">
        <v>73</v>
      </c>
      <c r="AW505" s="171">
        <v>3156000</v>
      </c>
      <c r="AX505" s="74">
        <f t="shared" si="46"/>
        <v>9468000</v>
      </c>
      <c r="AY505" s="75">
        <f t="shared" si="47"/>
        <v>0.25</v>
      </c>
      <c r="AZ505" s="76">
        <v>0.25</v>
      </c>
      <c r="BA505" s="72" t="s">
        <v>73</v>
      </c>
      <c r="BB505" s="64" t="s">
        <v>123</v>
      </c>
      <c r="BC505" s="67" t="s">
        <v>3155</v>
      </c>
      <c r="BD505" s="63" t="s">
        <v>65</v>
      </c>
      <c r="BE505" s="63" t="s">
        <v>65</v>
      </c>
    </row>
    <row r="506" spans="2:57" x14ac:dyDescent="0.25">
      <c r="B506" s="63">
        <v>2025</v>
      </c>
      <c r="C506" s="63">
        <v>891780111</v>
      </c>
      <c r="D506" s="63" t="s">
        <v>63</v>
      </c>
      <c r="E506" s="64" t="s">
        <v>3156</v>
      </c>
      <c r="F506" s="64" t="s">
        <v>3157</v>
      </c>
      <c r="G506" s="64">
        <v>0</v>
      </c>
      <c r="H506" s="64" t="s">
        <v>71</v>
      </c>
      <c r="I506" s="63" t="s">
        <v>64</v>
      </c>
      <c r="J506" s="65" t="s">
        <v>81</v>
      </c>
      <c r="K506" s="67" t="s">
        <v>3158</v>
      </c>
      <c r="L506" s="68">
        <v>9000000</v>
      </c>
      <c r="M506" s="63" t="s">
        <v>66</v>
      </c>
      <c r="N506" s="67" t="s">
        <v>3159</v>
      </c>
      <c r="O506" s="67">
        <v>57465377</v>
      </c>
      <c r="P506" s="64">
        <v>27</v>
      </c>
      <c r="Q506" s="71">
        <v>45670</v>
      </c>
      <c r="R506" s="67">
        <v>2494141000</v>
      </c>
      <c r="S506" s="71">
        <v>45702</v>
      </c>
      <c r="T506" s="68">
        <v>9000000</v>
      </c>
      <c r="U506" s="64" t="s">
        <v>65</v>
      </c>
      <c r="V506" s="68">
        <v>36726018</v>
      </c>
      <c r="W506" s="107" t="s">
        <v>2657</v>
      </c>
      <c r="X506" s="69">
        <v>45702</v>
      </c>
      <c r="Y506" s="69">
        <v>45702</v>
      </c>
      <c r="Z506" s="69" t="s">
        <v>73</v>
      </c>
      <c r="AA506" s="69">
        <v>45808</v>
      </c>
      <c r="AB506" s="92">
        <f t="shared" si="42"/>
        <v>106</v>
      </c>
      <c r="AC506" s="64">
        <v>0</v>
      </c>
      <c r="AD506" s="64">
        <v>0</v>
      </c>
      <c r="AE506" s="64">
        <v>0</v>
      </c>
      <c r="AF506" s="70" t="s">
        <v>73</v>
      </c>
      <c r="AG506" s="92">
        <f t="shared" si="43"/>
        <v>0</v>
      </c>
      <c r="AH506" s="64">
        <v>0</v>
      </c>
      <c r="AI506" s="68">
        <v>0</v>
      </c>
      <c r="AJ506" s="64" t="s">
        <v>73</v>
      </c>
      <c r="AK506" s="71" t="s">
        <v>73</v>
      </c>
      <c r="AL506" s="64">
        <v>0</v>
      </c>
      <c r="AM506" s="71" t="s">
        <v>73</v>
      </c>
      <c r="AN506" s="71" t="s">
        <v>73</v>
      </c>
      <c r="AO506" s="71" t="s">
        <v>73</v>
      </c>
      <c r="AP506" s="92">
        <f t="shared" si="44"/>
        <v>0</v>
      </c>
      <c r="AQ506" s="92">
        <f t="shared" si="45"/>
        <v>9000000</v>
      </c>
      <c r="AR506" s="64" t="s">
        <v>65</v>
      </c>
      <c r="AS506" s="68">
        <v>9000000</v>
      </c>
      <c r="AT506" s="64" t="s">
        <v>215</v>
      </c>
      <c r="AU506" s="68">
        <v>0</v>
      </c>
      <c r="AV506" s="72" t="s">
        <v>73</v>
      </c>
      <c r="AW506" s="171">
        <v>2250000</v>
      </c>
      <c r="AX506" s="74">
        <f t="shared" si="46"/>
        <v>6750000</v>
      </c>
      <c r="AY506" s="75">
        <f t="shared" si="47"/>
        <v>0.25</v>
      </c>
      <c r="AZ506" s="76">
        <v>0.25</v>
      </c>
      <c r="BA506" s="72" t="s">
        <v>73</v>
      </c>
      <c r="BB506" s="64" t="s">
        <v>123</v>
      </c>
      <c r="BC506" s="67" t="s">
        <v>3160</v>
      </c>
      <c r="BD506" s="63" t="s">
        <v>65</v>
      </c>
      <c r="BE506" s="63" t="s">
        <v>65</v>
      </c>
    </row>
    <row r="507" spans="2:57" x14ac:dyDescent="0.25">
      <c r="B507" s="63">
        <v>2025</v>
      </c>
      <c r="C507" s="63">
        <v>891780111</v>
      </c>
      <c r="D507" s="63" t="s">
        <v>63</v>
      </c>
      <c r="E507" s="64" t="s">
        <v>3161</v>
      </c>
      <c r="F507" s="64" t="s">
        <v>3162</v>
      </c>
      <c r="G507" s="64">
        <v>0</v>
      </c>
      <c r="H507" s="64" t="s">
        <v>71</v>
      </c>
      <c r="I507" s="63" t="s">
        <v>64</v>
      </c>
      <c r="J507" s="65" t="s">
        <v>81</v>
      </c>
      <c r="K507" s="67" t="s">
        <v>3163</v>
      </c>
      <c r="L507" s="68">
        <v>12846400</v>
      </c>
      <c r="M507" s="63" t="s">
        <v>66</v>
      </c>
      <c r="N507" s="67" t="s">
        <v>3164</v>
      </c>
      <c r="O507" s="67">
        <v>1083020130</v>
      </c>
      <c r="P507" s="64">
        <v>28</v>
      </c>
      <c r="Q507" s="71">
        <v>45670</v>
      </c>
      <c r="R507" s="67">
        <v>5573604000</v>
      </c>
      <c r="S507" s="71">
        <v>45702</v>
      </c>
      <c r="T507" s="68">
        <v>12846400</v>
      </c>
      <c r="U507" s="64" t="s">
        <v>65</v>
      </c>
      <c r="V507" s="68">
        <v>1082889541</v>
      </c>
      <c r="W507" s="107" t="s">
        <v>1141</v>
      </c>
      <c r="X507" s="69">
        <v>45702</v>
      </c>
      <c r="Y507" s="69">
        <v>45702</v>
      </c>
      <c r="Z507" s="69" t="s">
        <v>73</v>
      </c>
      <c r="AA507" s="69">
        <v>45808</v>
      </c>
      <c r="AB507" s="92">
        <f t="shared" si="42"/>
        <v>106</v>
      </c>
      <c r="AC507" s="64">
        <v>0</v>
      </c>
      <c r="AD507" s="64">
        <v>0</v>
      </c>
      <c r="AE507" s="64">
        <v>0</v>
      </c>
      <c r="AF507" s="70" t="s">
        <v>73</v>
      </c>
      <c r="AG507" s="92">
        <f t="shared" si="43"/>
        <v>0</v>
      </c>
      <c r="AH507" s="64">
        <v>0</v>
      </c>
      <c r="AI507" s="68">
        <v>0</v>
      </c>
      <c r="AJ507" s="64" t="s">
        <v>73</v>
      </c>
      <c r="AK507" s="71" t="s">
        <v>73</v>
      </c>
      <c r="AL507" s="64">
        <v>0</v>
      </c>
      <c r="AM507" s="71" t="s">
        <v>73</v>
      </c>
      <c r="AN507" s="71" t="s">
        <v>73</v>
      </c>
      <c r="AO507" s="71" t="s">
        <v>73</v>
      </c>
      <c r="AP507" s="92">
        <f t="shared" si="44"/>
        <v>0</v>
      </c>
      <c r="AQ507" s="92">
        <f t="shared" si="45"/>
        <v>12846400</v>
      </c>
      <c r="AR507" s="64" t="s">
        <v>65</v>
      </c>
      <c r="AS507" s="68">
        <v>12846400</v>
      </c>
      <c r="AT507" s="64" t="s">
        <v>215</v>
      </c>
      <c r="AU507" s="68">
        <v>0</v>
      </c>
      <c r="AV507" s="72" t="s">
        <v>73</v>
      </c>
      <c r="AW507" s="171">
        <v>2430400</v>
      </c>
      <c r="AX507" s="74">
        <f t="shared" si="46"/>
        <v>10416000</v>
      </c>
      <c r="AY507" s="75">
        <f t="shared" si="47"/>
        <v>0.1891891891891892</v>
      </c>
      <c r="AZ507" s="76">
        <v>0.1891891891891892</v>
      </c>
      <c r="BA507" s="72" t="s">
        <v>73</v>
      </c>
      <c r="BB507" s="64" t="s">
        <v>123</v>
      </c>
      <c r="BC507" s="67" t="s">
        <v>3165</v>
      </c>
      <c r="BD507" s="63" t="s">
        <v>65</v>
      </c>
      <c r="BE507" s="63" t="s">
        <v>65</v>
      </c>
    </row>
    <row r="508" spans="2:57" x14ac:dyDescent="0.25">
      <c r="B508" s="63">
        <v>2025</v>
      </c>
      <c r="C508" s="63">
        <v>891780111</v>
      </c>
      <c r="D508" s="63" t="s">
        <v>63</v>
      </c>
      <c r="E508" s="64" t="s">
        <v>3166</v>
      </c>
      <c r="F508" s="64" t="s">
        <v>3167</v>
      </c>
      <c r="G508" s="64">
        <v>0</v>
      </c>
      <c r="H508" s="64" t="s">
        <v>71</v>
      </c>
      <c r="I508" s="63" t="s">
        <v>64</v>
      </c>
      <c r="J508" s="65" t="s">
        <v>81</v>
      </c>
      <c r="K508" s="67" t="s">
        <v>3168</v>
      </c>
      <c r="L508" s="68">
        <v>10600000</v>
      </c>
      <c r="M508" s="63" t="s">
        <v>66</v>
      </c>
      <c r="N508" s="67" t="s">
        <v>3169</v>
      </c>
      <c r="O508" s="67">
        <v>85450183</v>
      </c>
      <c r="P508" s="64">
        <v>27</v>
      </c>
      <c r="Q508" s="71">
        <v>45670</v>
      </c>
      <c r="R508" s="67">
        <v>2494141000</v>
      </c>
      <c r="S508" s="71">
        <v>45702</v>
      </c>
      <c r="T508" s="68">
        <v>10600000</v>
      </c>
      <c r="U508" s="64" t="s">
        <v>65</v>
      </c>
      <c r="V508" s="68">
        <v>57461216</v>
      </c>
      <c r="W508" s="107" t="s">
        <v>1726</v>
      </c>
      <c r="X508" s="69">
        <v>45702</v>
      </c>
      <c r="Y508" s="69">
        <v>45702</v>
      </c>
      <c r="Z508" s="69" t="s">
        <v>73</v>
      </c>
      <c r="AA508" s="69">
        <v>45808</v>
      </c>
      <c r="AB508" s="92">
        <f t="shared" si="42"/>
        <v>106</v>
      </c>
      <c r="AC508" s="64">
        <v>0</v>
      </c>
      <c r="AD508" s="64">
        <v>0</v>
      </c>
      <c r="AE508" s="64">
        <v>0</v>
      </c>
      <c r="AF508" s="70" t="s">
        <v>73</v>
      </c>
      <c r="AG508" s="92">
        <f t="shared" si="43"/>
        <v>0</v>
      </c>
      <c r="AH508" s="64">
        <v>0</v>
      </c>
      <c r="AI508" s="68">
        <v>0</v>
      </c>
      <c r="AJ508" s="64" t="s">
        <v>73</v>
      </c>
      <c r="AK508" s="71" t="s">
        <v>73</v>
      </c>
      <c r="AL508" s="64">
        <v>0</v>
      </c>
      <c r="AM508" s="71" t="s">
        <v>73</v>
      </c>
      <c r="AN508" s="71" t="s">
        <v>73</v>
      </c>
      <c r="AO508" s="71" t="s">
        <v>73</v>
      </c>
      <c r="AP508" s="92">
        <f t="shared" si="44"/>
        <v>0</v>
      </c>
      <c r="AQ508" s="92">
        <f t="shared" si="45"/>
        <v>10600000</v>
      </c>
      <c r="AR508" s="64" t="s">
        <v>65</v>
      </c>
      <c r="AS508" s="68">
        <v>10600000</v>
      </c>
      <c r="AT508" s="64" t="s">
        <v>215</v>
      </c>
      <c r="AU508" s="68">
        <v>0</v>
      </c>
      <c r="AV508" s="72" t="s">
        <v>73</v>
      </c>
      <c r="AW508" s="171">
        <v>2650000</v>
      </c>
      <c r="AX508" s="74">
        <f t="shared" si="46"/>
        <v>7950000</v>
      </c>
      <c r="AY508" s="75">
        <f t="shared" si="47"/>
        <v>0.25</v>
      </c>
      <c r="AZ508" s="76">
        <v>0.25</v>
      </c>
      <c r="BA508" s="72" t="s">
        <v>73</v>
      </c>
      <c r="BB508" s="64" t="s">
        <v>123</v>
      </c>
      <c r="BC508" s="67" t="s">
        <v>3170</v>
      </c>
      <c r="BD508" s="63" t="s">
        <v>65</v>
      </c>
      <c r="BE508" s="63" t="s">
        <v>65</v>
      </c>
    </row>
    <row r="509" spans="2:57" x14ac:dyDescent="0.25">
      <c r="B509" s="63">
        <v>2025</v>
      </c>
      <c r="C509" s="63">
        <v>891780111</v>
      </c>
      <c r="D509" s="63" t="s">
        <v>63</v>
      </c>
      <c r="E509" s="64" t="s">
        <v>3171</v>
      </c>
      <c r="F509" s="64" t="s">
        <v>3172</v>
      </c>
      <c r="G509" s="64">
        <v>0</v>
      </c>
      <c r="H509" s="64" t="s">
        <v>71</v>
      </c>
      <c r="I509" s="63" t="s">
        <v>64</v>
      </c>
      <c r="J509" s="65" t="s">
        <v>81</v>
      </c>
      <c r="K509" s="67" t="s">
        <v>3173</v>
      </c>
      <c r="L509" s="68">
        <v>12624000</v>
      </c>
      <c r="M509" s="63" t="s">
        <v>66</v>
      </c>
      <c r="N509" s="67" t="s">
        <v>3174</v>
      </c>
      <c r="O509" s="67">
        <v>1082982732</v>
      </c>
      <c r="P509" s="64">
        <v>28</v>
      </c>
      <c r="Q509" s="71">
        <v>45670</v>
      </c>
      <c r="R509" s="67">
        <v>5573604000</v>
      </c>
      <c r="S509" s="71">
        <v>45702</v>
      </c>
      <c r="T509" s="68">
        <v>12624000</v>
      </c>
      <c r="U509" s="64" t="s">
        <v>65</v>
      </c>
      <c r="V509" s="68">
        <v>57461216</v>
      </c>
      <c r="W509" s="107" t="s">
        <v>1726</v>
      </c>
      <c r="X509" s="69">
        <v>45702</v>
      </c>
      <c r="Y509" s="69">
        <v>45702</v>
      </c>
      <c r="Z509" s="69" t="s">
        <v>73</v>
      </c>
      <c r="AA509" s="69">
        <v>45808</v>
      </c>
      <c r="AB509" s="92">
        <f t="shared" si="42"/>
        <v>106</v>
      </c>
      <c r="AC509" s="64">
        <v>0</v>
      </c>
      <c r="AD509" s="64">
        <v>0</v>
      </c>
      <c r="AE509" s="64">
        <v>0</v>
      </c>
      <c r="AF509" s="70" t="s">
        <v>73</v>
      </c>
      <c r="AG509" s="92">
        <f t="shared" si="43"/>
        <v>0</v>
      </c>
      <c r="AH509" s="64">
        <v>0</v>
      </c>
      <c r="AI509" s="68">
        <v>0</v>
      </c>
      <c r="AJ509" s="64" t="s">
        <v>73</v>
      </c>
      <c r="AK509" s="71" t="s">
        <v>73</v>
      </c>
      <c r="AL509" s="64">
        <v>0</v>
      </c>
      <c r="AM509" s="71" t="s">
        <v>73</v>
      </c>
      <c r="AN509" s="71" t="s">
        <v>73</v>
      </c>
      <c r="AO509" s="71" t="s">
        <v>73</v>
      </c>
      <c r="AP509" s="92">
        <f t="shared" si="44"/>
        <v>0</v>
      </c>
      <c r="AQ509" s="92">
        <f t="shared" si="45"/>
        <v>12624000</v>
      </c>
      <c r="AR509" s="64" t="s">
        <v>65</v>
      </c>
      <c r="AS509" s="68">
        <v>12624000</v>
      </c>
      <c r="AT509" s="64" t="s">
        <v>215</v>
      </c>
      <c r="AU509" s="68">
        <v>0</v>
      </c>
      <c r="AV509" s="72" t="s">
        <v>73</v>
      </c>
      <c r="AW509" s="171">
        <v>3156000</v>
      </c>
      <c r="AX509" s="74">
        <f t="shared" si="46"/>
        <v>9468000</v>
      </c>
      <c r="AY509" s="75">
        <f t="shared" si="47"/>
        <v>0.25</v>
      </c>
      <c r="AZ509" s="76">
        <v>0.25</v>
      </c>
      <c r="BA509" s="72" t="s">
        <v>73</v>
      </c>
      <c r="BB509" s="64" t="s">
        <v>123</v>
      </c>
      <c r="BC509" s="67" t="s">
        <v>3175</v>
      </c>
      <c r="BD509" s="63" t="s">
        <v>65</v>
      </c>
      <c r="BE509" s="63" t="s">
        <v>65</v>
      </c>
    </row>
    <row r="510" spans="2:57" x14ac:dyDescent="0.25">
      <c r="B510" s="63">
        <v>2025</v>
      </c>
      <c r="C510" s="63">
        <v>891780111</v>
      </c>
      <c r="D510" s="63" t="s">
        <v>63</v>
      </c>
      <c r="E510" s="64" t="s">
        <v>3176</v>
      </c>
      <c r="F510" s="64" t="s">
        <v>3177</v>
      </c>
      <c r="G510" s="64">
        <v>0</v>
      </c>
      <c r="H510" s="64" t="s">
        <v>71</v>
      </c>
      <c r="I510" s="63" t="s">
        <v>64</v>
      </c>
      <c r="J510" s="65" t="s">
        <v>81</v>
      </c>
      <c r="K510" s="67" t="s">
        <v>3178</v>
      </c>
      <c r="L510" s="68">
        <v>13888000</v>
      </c>
      <c r="M510" s="63" t="s">
        <v>66</v>
      </c>
      <c r="N510" s="67" t="s">
        <v>3179</v>
      </c>
      <c r="O510" s="67">
        <v>85152633</v>
      </c>
      <c r="P510" s="64">
        <v>27</v>
      </c>
      <c r="Q510" s="71">
        <v>45670</v>
      </c>
      <c r="R510" s="67">
        <v>2494141000</v>
      </c>
      <c r="S510" s="71">
        <v>45702</v>
      </c>
      <c r="T510" s="68">
        <v>13888000</v>
      </c>
      <c r="U510" s="64" t="s">
        <v>65</v>
      </c>
      <c r="V510" s="68">
        <v>85152695</v>
      </c>
      <c r="W510" s="107" t="s">
        <v>1152</v>
      </c>
      <c r="X510" s="69">
        <v>45702</v>
      </c>
      <c r="Y510" s="69">
        <v>45702</v>
      </c>
      <c r="Z510" s="69" t="s">
        <v>73</v>
      </c>
      <c r="AA510" s="69">
        <v>45808</v>
      </c>
      <c r="AB510" s="92">
        <f t="shared" si="42"/>
        <v>106</v>
      </c>
      <c r="AC510" s="64">
        <v>0</v>
      </c>
      <c r="AD510" s="64">
        <v>0</v>
      </c>
      <c r="AE510" s="64">
        <v>0</v>
      </c>
      <c r="AF510" s="70" t="s">
        <v>73</v>
      </c>
      <c r="AG510" s="92">
        <f t="shared" si="43"/>
        <v>0</v>
      </c>
      <c r="AH510" s="64">
        <v>0</v>
      </c>
      <c r="AI510" s="68">
        <v>0</v>
      </c>
      <c r="AJ510" s="64" t="s">
        <v>73</v>
      </c>
      <c r="AK510" s="71" t="s">
        <v>73</v>
      </c>
      <c r="AL510" s="64">
        <v>0</v>
      </c>
      <c r="AM510" s="71" t="s">
        <v>73</v>
      </c>
      <c r="AN510" s="71" t="s">
        <v>73</v>
      </c>
      <c r="AO510" s="71" t="s">
        <v>73</v>
      </c>
      <c r="AP510" s="92">
        <f t="shared" si="44"/>
        <v>0</v>
      </c>
      <c r="AQ510" s="92">
        <f t="shared" si="45"/>
        <v>13888000</v>
      </c>
      <c r="AR510" s="64" t="s">
        <v>65</v>
      </c>
      <c r="AS510" s="68">
        <v>13888000</v>
      </c>
      <c r="AT510" s="64" t="s">
        <v>215</v>
      </c>
      <c r="AU510" s="68">
        <v>0</v>
      </c>
      <c r="AV510" s="72" t="s">
        <v>73</v>
      </c>
      <c r="AW510" s="171">
        <v>3472000</v>
      </c>
      <c r="AX510" s="74">
        <f t="shared" si="46"/>
        <v>10416000</v>
      </c>
      <c r="AY510" s="75">
        <f t="shared" si="47"/>
        <v>0.25</v>
      </c>
      <c r="AZ510" s="76">
        <v>0.25</v>
      </c>
      <c r="BA510" s="72" t="s">
        <v>73</v>
      </c>
      <c r="BB510" s="64" t="s">
        <v>123</v>
      </c>
      <c r="BC510" s="67" t="s">
        <v>3180</v>
      </c>
      <c r="BD510" s="63" t="s">
        <v>65</v>
      </c>
      <c r="BE510" s="63" t="s">
        <v>65</v>
      </c>
    </row>
    <row r="511" spans="2:57" x14ac:dyDescent="0.25">
      <c r="B511" s="63">
        <v>2025</v>
      </c>
      <c r="C511" s="63">
        <v>891780111</v>
      </c>
      <c r="D511" s="63" t="s">
        <v>63</v>
      </c>
      <c r="E511" s="64" t="s">
        <v>3181</v>
      </c>
      <c r="F511" s="64" t="s">
        <v>3182</v>
      </c>
      <c r="G511" s="64">
        <v>0</v>
      </c>
      <c r="H511" s="64" t="s">
        <v>71</v>
      </c>
      <c r="I511" s="63" t="s">
        <v>64</v>
      </c>
      <c r="J511" s="65" t="s">
        <v>81</v>
      </c>
      <c r="K511" s="67" t="s">
        <v>3178</v>
      </c>
      <c r="L511" s="68">
        <v>10600000</v>
      </c>
      <c r="M511" s="63" t="s">
        <v>66</v>
      </c>
      <c r="N511" s="67" t="s">
        <v>3183</v>
      </c>
      <c r="O511" s="67">
        <v>72258990</v>
      </c>
      <c r="P511" s="64">
        <v>27</v>
      </c>
      <c r="Q511" s="71">
        <v>45670</v>
      </c>
      <c r="R511" s="67">
        <v>2494141000</v>
      </c>
      <c r="S511" s="71">
        <v>45702</v>
      </c>
      <c r="T511" s="68">
        <v>10600000</v>
      </c>
      <c r="U511" s="64" t="s">
        <v>65</v>
      </c>
      <c r="V511" s="68">
        <v>85152695</v>
      </c>
      <c r="W511" s="107" t="s">
        <v>1152</v>
      </c>
      <c r="X511" s="69">
        <v>45702</v>
      </c>
      <c r="Y511" s="69">
        <v>45702</v>
      </c>
      <c r="Z511" s="69" t="s">
        <v>73</v>
      </c>
      <c r="AA511" s="69">
        <v>45808</v>
      </c>
      <c r="AB511" s="92">
        <f t="shared" si="42"/>
        <v>106</v>
      </c>
      <c r="AC511" s="64">
        <v>0</v>
      </c>
      <c r="AD511" s="64">
        <v>0</v>
      </c>
      <c r="AE511" s="64">
        <v>0</v>
      </c>
      <c r="AF511" s="70" t="s">
        <v>73</v>
      </c>
      <c r="AG511" s="92">
        <f t="shared" si="43"/>
        <v>0</v>
      </c>
      <c r="AH511" s="64">
        <v>0</v>
      </c>
      <c r="AI511" s="68">
        <v>0</v>
      </c>
      <c r="AJ511" s="64" t="s">
        <v>73</v>
      </c>
      <c r="AK511" s="71" t="s">
        <v>73</v>
      </c>
      <c r="AL511" s="64">
        <v>0</v>
      </c>
      <c r="AM511" s="71" t="s">
        <v>73</v>
      </c>
      <c r="AN511" s="71" t="s">
        <v>73</v>
      </c>
      <c r="AO511" s="71" t="s">
        <v>73</v>
      </c>
      <c r="AP511" s="92">
        <f t="shared" si="44"/>
        <v>0</v>
      </c>
      <c r="AQ511" s="92">
        <f t="shared" si="45"/>
        <v>10600000</v>
      </c>
      <c r="AR511" s="64" t="s">
        <v>65</v>
      </c>
      <c r="AS511" s="68">
        <v>10600000</v>
      </c>
      <c r="AT511" s="64" t="s">
        <v>215</v>
      </c>
      <c r="AU511" s="68">
        <v>0</v>
      </c>
      <c r="AV511" s="72" t="s">
        <v>73</v>
      </c>
      <c r="AW511" s="171">
        <v>2650000</v>
      </c>
      <c r="AX511" s="74">
        <f t="shared" si="46"/>
        <v>7950000</v>
      </c>
      <c r="AY511" s="75">
        <f t="shared" si="47"/>
        <v>0.25</v>
      </c>
      <c r="AZ511" s="76">
        <v>0.25</v>
      </c>
      <c r="BA511" s="72" t="s">
        <v>73</v>
      </c>
      <c r="BB511" s="64" t="s">
        <v>123</v>
      </c>
      <c r="BC511" s="67" t="s">
        <v>3184</v>
      </c>
      <c r="BD511" s="63" t="s">
        <v>65</v>
      </c>
      <c r="BE511" s="63" t="s">
        <v>65</v>
      </c>
    </row>
    <row r="512" spans="2:57" x14ac:dyDescent="0.25">
      <c r="B512" s="63">
        <v>2025</v>
      </c>
      <c r="C512" s="63">
        <v>891780111</v>
      </c>
      <c r="D512" s="63" t="s">
        <v>63</v>
      </c>
      <c r="E512" s="64" t="s">
        <v>3185</v>
      </c>
      <c r="F512" s="64" t="s">
        <v>3186</v>
      </c>
      <c r="G512" s="64">
        <v>0</v>
      </c>
      <c r="H512" s="64" t="s">
        <v>71</v>
      </c>
      <c r="I512" s="63" t="s">
        <v>64</v>
      </c>
      <c r="J512" s="65" t="s">
        <v>81</v>
      </c>
      <c r="K512" s="67" t="s">
        <v>3187</v>
      </c>
      <c r="L512" s="68">
        <v>12624000</v>
      </c>
      <c r="M512" s="63" t="s">
        <v>66</v>
      </c>
      <c r="N512" s="67" t="s">
        <v>3188</v>
      </c>
      <c r="O512" s="67">
        <v>1095701829</v>
      </c>
      <c r="P512" s="64">
        <v>28</v>
      </c>
      <c r="Q512" s="71">
        <v>45670</v>
      </c>
      <c r="R512" s="67">
        <v>5573604000</v>
      </c>
      <c r="S512" s="71">
        <v>45702</v>
      </c>
      <c r="T512" s="68">
        <v>12624000</v>
      </c>
      <c r="U512" s="64" t="s">
        <v>65</v>
      </c>
      <c r="V512" s="68">
        <v>36557666</v>
      </c>
      <c r="W512" s="107" t="s">
        <v>1015</v>
      </c>
      <c r="X512" s="69">
        <v>45702</v>
      </c>
      <c r="Y512" s="69">
        <v>45702</v>
      </c>
      <c r="Z512" s="69" t="s">
        <v>73</v>
      </c>
      <c r="AA512" s="69">
        <v>45808</v>
      </c>
      <c r="AB512" s="92">
        <f t="shared" si="42"/>
        <v>106</v>
      </c>
      <c r="AC512" s="64">
        <v>0</v>
      </c>
      <c r="AD512" s="64">
        <v>0</v>
      </c>
      <c r="AE512" s="64">
        <v>0</v>
      </c>
      <c r="AF512" s="70" t="s">
        <v>73</v>
      </c>
      <c r="AG512" s="92">
        <f t="shared" si="43"/>
        <v>0</v>
      </c>
      <c r="AH512" s="64">
        <v>0</v>
      </c>
      <c r="AI512" s="68">
        <v>0</v>
      </c>
      <c r="AJ512" s="64" t="s">
        <v>73</v>
      </c>
      <c r="AK512" s="71" t="s">
        <v>73</v>
      </c>
      <c r="AL512" s="64">
        <v>0</v>
      </c>
      <c r="AM512" s="71" t="s">
        <v>73</v>
      </c>
      <c r="AN512" s="71" t="s">
        <v>73</v>
      </c>
      <c r="AO512" s="71" t="s">
        <v>73</v>
      </c>
      <c r="AP512" s="92">
        <f t="shared" si="44"/>
        <v>0</v>
      </c>
      <c r="AQ512" s="92">
        <f t="shared" si="45"/>
        <v>12624000</v>
      </c>
      <c r="AR512" s="64" t="s">
        <v>65</v>
      </c>
      <c r="AS512" s="68">
        <v>12624000</v>
      </c>
      <c r="AT512" s="64" t="s">
        <v>215</v>
      </c>
      <c r="AU512" s="68">
        <v>0</v>
      </c>
      <c r="AV512" s="72" t="s">
        <v>73</v>
      </c>
      <c r="AW512" s="171">
        <v>3156000</v>
      </c>
      <c r="AX512" s="74">
        <f t="shared" si="46"/>
        <v>9468000</v>
      </c>
      <c r="AY512" s="75">
        <f t="shared" si="47"/>
        <v>0.25</v>
      </c>
      <c r="AZ512" s="76">
        <v>0.25</v>
      </c>
      <c r="BA512" s="72" t="s">
        <v>73</v>
      </c>
      <c r="BB512" s="64" t="s">
        <v>123</v>
      </c>
      <c r="BC512" s="67" t="s">
        <v>3189</v>
      </c>
      <c r="BD512" s="63" t="s">
        <v>65</v>
      </c>
      <c r="BE512" s="63" t="s">
        <v>65</v>
      </c>
    </row>
    <row r="513" spans="2:57" x14ac:dyDescent="0.25">
      <c r="B513" s="63">
        <v>2025</v>
      </c>
      <c r="C513" s="63">
        <v>891780111</v>
      </c>
      <c r="D513" s="63" t="s">
        <v>63</v>
      </c>
      <c r="E513" s="64" t="s">
        <v>3190</v>
      </c>
      <c r="F513" s="64" t="s">
        <v>3191</v>
      </c>
      <c r="G513" s="64">
        <v>0</v>
      </c>
      <c r="H513" s="64" t="s">
        <v>71</v>
      </c>
      <c r="I513" s="63" t="s">
        <v>64</v>
      </c>
      <c r="J513" s="65" t="s">
        <v>81</v>
      </c>
      <c r="K513" s="67" t="s">
        <v>3192</v>
      </c>
      <c r="L513" s="68">
        <v>3300000</v>
      </c>
      <c r="M513" s="63" t="s">
        <v>66</v>
      </c>
      <c r="N513" s="67" t="s">
        <v>3193</v>
      </c>
      <c r="O513" s="67">
        <v>1082973431</v>
      </c>
      <c r="P513" s="64">
        <v>234</v>
      </c>
      <c r="Q513" s="71">
        <v>45692</v>
      </c>
      <c r="R513" s="67">
        <v>52900000</v>
      </c>
      <c r="S513" s="71">
        <v>45702</v>
      </c>
      <c r="T513" s="68">
        <v>3300000</v>
      </c>
      <c r="U513" s="64" t="s">
        <v>65</v>
      </c>
      <c r="V513" s="68">
        <v>36552092</v>
      </c>
      <c r="W513" s="107" t="s">
        <v>2810</v>
      </c>
      <c r="X513" s="69">
        <v>45702</v>
      </c>
      <c r="Y513" s="69">
        <v>45702</v>
      </c>
      <c r="Z513" s="69" t="s">
        <v>73</v>
      </c>
      <c r="AA513" s="69">
        <v>45716</v>
      </c>
      <c r="AB513" s="92">
        <f t="shared" si="42"/>
        <v>14</v>
      </c>
      <c r="AC513" s="64">
        <v>0</v>
      </c>
      <c r="AD513" s="64">
        <v>0</v>
      </c>
      <c r="AE513" s="64">
        <v>0</v>
      </c>
      <c r="AF513" s="70" t="s">
        <v>73</v>
      </c>
      <c r="AG513" s="92">
        <f t="shared" si="43"/>
        <v>0</v>
      </c>
      <c r="AH513" s="64">
        <v>0</v>
      </c>
      <c r="AI513" s="68">
        <v>0</v>
      </c>
      <c r="AJ513" s="64" t="s">
        <v>73</v>
      </c>
      <c r="AK513" s="71" t="s">
        <v>73</v>
      </c>
      <c r="AL513" s="64">
        <v>0</v>
      </c>
      <c r="AM513" s="71" t="s">
        <v>73</v>
      </c>
      <c r="AN513" s="71" t="s">
        <v>73</v>
      </c>
      <c r="AO513" s="71" t="s">
        <v>73</v>
      </c>
      <c r="AP513" s="92">
        <f t="shared" si="44"/>
        <v>0</v>
      </c>
      <c r="AQ513" s="92">
        <f t="shared" si="45"/>
        <v>3300000</v>
      </c>
      <c r="AR513" s="64" t="s">
        <v>65</v>
      </c>
      <c r="AS513" s="68">
        <v>3300000</v>
      </c>
      <c r="AT513" s="64" t="s">
        <v>215</v>
      </c>
      <c r="AU513" s="68">
        <v>0</v>
      </c>
      <c r="AV513" s="72" t="s">
        <v>73</v>
      </c>
      <c r="AW513" s="171">
        <v>3300000</v>
      </c>
      <c r="AX513" s="74">
        <f t="shared" si="46"/>
        <v>0</v>
      </c>
      <c r="AY513" s="75">
        <f t="shared" si="47"/>
        <v>1</v>
      </c>
      <c r="AZ513" s="76">
        <v>1</v>
      </c>
      <c r="BA513" s="72" t="s">
        <v>73</v>
      </c>
      <c r="BB513" s="64" t="s">
        <v>1130</v>
      </c>
      <c r="BC513" s="67" t="s">
        <v>3194</v>
      </c>
      <c r="BD513" s="63" t="s">
        <v>65</v>
      </c>
      <c r="BE513" s="63" t="s">
        <v>65</v>
      </c>
    </row>
    <row r="514" spans="2:57" x14ac:dyDescent="0.25">
      <c r="B514" s="63">
        <v>2025</v>
      </c>
      <c r="C514" s="63">
        <v>891780111</v>
      </c>
      <c r="D514" s="63" t="s">
        <v>63</v>
      </c>
      <c r="E514" s="64" t="s">
        <v>3195</v>
      </c>
      <c r="F514" s="64" t="s">
        <v>3196</v>
      </c>
      <c r="G514" s="64">
        <v>0</v>
      </c>
      <c r="H514" s="64" t="s">
        <v>71</v>
      </c>
      <c r="I514" s="63" t="s">
        <v>64</v>
      </c>
      <c r="J514" s="65" t="s">
        <v>81</v>
      </c>
      <c r="K514" s="67" t="s">
        <v>3197</v>
      </c>
      <c r="L514" s="68">
        <v>13888000</v>
      </c>
      <c r="M514" s="63" t="s">
        <v>66</v>
      </c>
      <c r="N514" s="67" t="s">
        <v>3198</v>
      </c>
      <c r="O514" s="67">
        <v>1100547297</v>
      </c>
      <c r="P514" s="64">
        <v>28</v>
      </c>
      <c r="Q514" s="71">
        <v>45670</v>
      </c>
      <c r="R514" s="67">
        <v>5573604000</v>
      </c>
      <c r="S514" s="71">
        <v>45702</v>
      </c>
      <c r="T514" s="68">
        <v>13888000</v>
      </c>
      <c r="U514" s="64" t="s">
        <v>65</v>
      </c>
      <c r="V514" s="68">
        <v>12548945</v>
      </c>
      <c r="W514" s="107" t="s">
        <v>2511</v>
      </c>
      <c r="X514" s="69">
        <v>45702</v>
      </c>
      <c r="Y514" s="69">
        <v>45702</v>
      </c>
      <c r="Z514" s="69" t="s">
        <v>73</v>
      </c>
      <c r="AA514" s="69">
        <v>45808</v>
      </c>
      <c r="AB514" s="92">
        <f t="shared" si="42"/>
        <v>106</v>
      </c>
      <c r="AC514" s="64">
        <v>0</v>
      </c>
      <c r="AD514" s="64">
        <v>0</v>
      </c>
      <c r="AE514" s="64">
        <v>0</v>
      </c>
      <c r="AF514" s="70" t="s">
        <v>73</v>
      </c>
      <c r="AG514" s="92">
        <f t="shared" si="43"/>
        <v>0</v>
      </c>
      <c r="AH514" s="64">
        <v>0</v>
      </c>
      <c r="AI514" s="68">
        <v>0</v>
      </c>
      <c r="AJ514" s="64" t="s">
        <v>73</v>
      </c>
      <c r="AK514" s="71" t="s">
        <v>73</v>
      </c>
      <c r="AL514" s="64">
        <v>0</v>
      </c>
      <c r="AM514" s="71" t="s">
        <v>73</v>
      </c>
      <c r="AN514" s="71" t="s">
        <v>73</v>
      </c>
      <c r="AO514" s="71" t="s">
        <v>73</v>
      </c>
      <c r="AP514" s="92">
        <f t="shared" si="44"/>
        <v>0</v>
      </c>
      <c r="AQ514" s="92">
        <f t="shared" si="45"/>
        <v>13888000</v>
      </c>
      <c r="AR514" s="64" t="s">
        <v>65</v>
      </c>
      <c r="AS514" s="68">
        <v>13888000</v>
      </c>
      <c r="AT514" s="64" t="s">
        <v>215</v>
      </c>
      <c r="AU514" s="68">
        <v>0</v>
      </c>
      <c r="AV514" s="72" t="s">
        <v>73</v>
      </c>
      <c r="AW514" s="171">
        <v>3472000</v>
      </c>
      <c r="AX514" s="74">
        <f t="shared" si="46"/>
        <v>10416000</v>
      </c>
      <c r="AY514" s="75">
        <f t="shared" si="47"/>
        <v>0.25</v>
      </c>
      <c r="AZ514" s="76">
        <v>0.25</v>
      </c>
      <c r="BA514" s="72" t="s">
        <v>73</v>
      </c>
      <c r="BB514" s="64" t="s">
        <v>123</v>
      </c>
      <c r="BC514" s="67" t="s">
        <v>3199</v>
      </c>
      <c r="BD514" s="63" t="s">
        <v>65</v>
      </c>
      <c r="BE514" s="63" t="s">
        <v>65</v>
      </c>
    </row>
    <row r="515" spans="2:57" x14ac:dyDescent="0.25">
      <c r="B515" s="63">
        <v>2025</v>
      </c>
      <c r="C515" s="63">
        <v>891780111</v>
      </c>
      <c r="D515" s="63" t="s">
        <v>63</v>
      </c>
      <c r="E515" s="64" t="s">
        <v>3200</v>
      </c>
      <c r="F515" s="64" t="s">
        <v>3201</v>
      </c>
      <c r="G515" s="64">
        <v>0</v>
      </c>
      <c r="H515" s="64" t="s">
        <v>71</v>
      </c>
      <c r="I515" s="63" t="s">
        <v>64</v>
      </c>
      <c r="J515" s="65" t="s">
        <v>81</v>
      </c>
      <c r="K515" s="67" t="s">
        <v>3202</v>
      </c>
      <c r="L515" s="68">
        <v>11400000</v>
      </c>
      <c r="M515" s="63" t="s">
        <v>66</v>
      </c>
      <c r="N515" s="67" t="s">
        <v>3203</v>
      </c>
      <c r="O515" s="67">
        <v>1083045454</v>
      </c>
      <c r="P515" s="64">
        <v>28</v>
      </c>
      <c r="Q515" s="71">
        <v>45670</v>
      </c>
      <c r="R515" s="67">
        <v>5573604000</v>
      </c>
      <c r="S515" s="71">
        <v>45702</v>
      </c>
      <c r="T515" s="68">
        <v>11400000</v>
      </c>
      <c r="U515" s="64" t="s">
        <v>65</v>
      </c>
      <c r="V515" s="68">
        <v>36557666</v>
      </c>
      <c r="W515" s="107" t="s">
        <v>1015</v>
      </c>
      <c r="X515" s="69">
        <v>45702</v>
      </c>
      <c r="Y515" s="69">
        <v>45702</v>
      </c>
      <c r="Z515" s="69" t="s">
        <v>73</v>
      </c>
      <c r="AA515" s="69">
        <v>45808</v>
      </c>
      <c r="AB515" s="92">
        <f t="shared" si="42"/>
        <v>106</v>
      </c>
      <c r="AC515" s="64">
        <v>0</v>
      </c>
      <c r="AD515" s="64">
        <v>0</v>
      </c>
      <c r="AE515" s="64">
        <v>0</v>
      </c>
      <c r="AF515" s="70" t="s">
        <v>73</v>
      </c>
      <c r="AG515" s="92">
        <f t="shared" si="43"/>
        <v>0</v>
      </c>
      <c r="AH515" s="64">
        <v>0</v>
      </c>
      <c r="AI515" s="68">
        <v>0</v>
      </c>
      <c r="AJ515" s="64" t="s">
        <v>73</v>
      </c>
      <c r="AK515" s="71" t="s">
        <v>73</v>
      </c>
      <c r="AL515" s="64">
        <v>0</v>
      </c>
      <c r="AM515" s="71" t="s">
        <v>73</v>
      </c>
      <c r="AN515" s="71" t="s">
        <v>73</v>
      </c>
      <c r="AO515" s="71" t="s">
        <v>73</v>
      </c>
      <c r="AP515" s="92">
        <f t="shared" si="44"/>
        <v>0</v>
      </c>
      <c r="AQ515" s="92">
        <f t="shared" si="45"/>
        <v>11400000</v>
      </c>
      <c r="AR515" s="64" t="s">
        <v>65</v>
      </c>
      <c r="AS515" s="68">
        <v>11400000</v>
      </c>
      <c r="AT515" s="64" t="s">
        <v>215</v>
      </c>
      <c r="AU515" s="68">
        <v>0</v>
      </c>
      <c r="AV515" s="72" t="s">
        <v>73</v>
      </c>
      <c r="AW515" s="171">
        <v>2850000</v>
      </c>
      <c r="AX515" s="74">
        <f t="shared" si="46"/>
        <v>8550000</v>
      </c>
      <c r="AY515" s="75">
        <f t="shared" si="47"/>
        <v>0.25</v>
      </c>
      <c r="AZ515" s="76">
        <v>0.25</v>
      </c>
      <c r="BA515" s="72" t="s">
        <v>73</v>
      </c>
      <c r="BB515" s="64" t="s">
        <v>123</v>
      </c>
      <c r="BC515" s="67" t="s">
        <v>3204</v>
      </c>
      <c r="BD515" s="63" t="s">
        <v>65</v>
      </c>
      <c r="BE515" s="63" t="s">
        <v>65</v>
      </c>
    </row>
    <row r="516" spans="2:57" x14ac:dyDescent="0.25">
      <c r="B516" s="63">
        <v>2025</v>
      </c>
      <c r="C516" s="63">
        <v>891780111</v>
      </c>
      <c r="D516" s="63" t="s">
        <v>63</v>
      </c>
      <c r="E516" s="64" t="s">
        <v>3205</v>
      </c>
      <c r="F516" s="64" t="s">
        <v>3206</v>
      </c>
      <c r="G516" s="64">
        <v>0</v>
      </c>
      <c r="H516" s="64" t="s">
        <v>71</v>
      </c>
      <c r="I516" s="63" t="s">
        <v>64</v>
      </c>
      <c r="J516" s="65" t="s">
        <v>81</v>
      </c>
      <c r="K516" s="67" t="s">
        <v>3207</v>
      </c>
      <c r="L516" s="68">
        <v>10600000</v>
      </c>
      <c r="M516" s="63" t="s">
        <v>66</v>
      </c>
      <c r="N516" s="67" t="s">
        <v>3208</v>
      </c>
      <c r="O516" s="67">
        <v>19620951</v>
      </c>
      <c r="P516" s="64">
        <v>27</v>
      </c>
      <c r="Q516" s="71">
        <v>45670</v>
      </c>
      <c r="R516" s="67">
        <v>2494141000</v>
      </c>
      <c r="S516" s="71">
        <v>45702</v>
      </c>
      <c r="T516" s="68">
        <v>10600000</v>
      </c>
      <c r="U516" s="64" t="s">
        <v>65</v>
      </c>
      <c r="V516" s="68">
        <v>36669284</v>
      </c>
      <c r="W516" s="107" t="s">
        <v>2580</v>
      </c>
      <c r="X516" s="69">
        <v>45702</v>
      </c>
      <c r="Y516" s="69">
        <v>45702</v>
      </c>
      <c r="Z516" s="69" t="s">
        <v>73</v>
      </c>
      <c r="AA516" s="69">
        <v>45808</v>
      </c>
      <c r="AB516" s="92">
        <f t="shared" si="42"/>
        <v>106</v>
      </c>
      <c r="AC516" s="64">
        <v>0</v>
      </c>
      <c r="AD516" s="64">
        <v>0</v>
      </c>
      <c r="AE516" s="64">
        <v>0</v>
      </c>
      <c r="AF516" s="70" t="s">
        <v>73</v>
      </c>
      <c r="AG516" s="92">
        <f t="shared" si="43"/>
        <v>0</v>
      </c>
      <c r="AH516" s="64">
        <v>0</v>
      </c>
      <c r="AI516" s="68">
        <v>0</v>
      </c>
      <c r="AJ516" s="64" t="s">
        <v>73</v>
      </c>
      <c r="AK516" s="71" t="s">
        <v>73</v>
      </c>
      <c r="AL516" s="64">
        <v>0</v>
      </c>
      <c r="AM516" s="71" t="s">
        <v>73</v>
      </c>
      <c r="AN516" s="71" t="s">
        <v>73</v>
      </c>
      <c r="AO516" s="71" t="s">
        <v>73</v>
      </c>
      <c r="AP516" s="92">
        <f t="shared" si="44"/>
        <v>0</v>
      </c>
      <c r="AQ516" s="92">
        <f t="shared" si="45"/>
        <v>10600000</v>
      </c>
      <c r="AR516" s="64" t="s">
        <v>65</v>
      </c>
      <c r="AS516" s="68">
        <v>10600000</v>
      </c>
      <c r="AT516" s="64" t="s">
        <v>215</v>
      </c>
      <c r="AU516" s="68">
        <v>0</v>
      </c>
      <c r="AV516" s="72" t="s">
        <v>73</v>
      </c>
      <c r="AW516" s="171">
        <v>2650000</v>
      </c>
      <c r="AX516" s="74">
        <f t="shared" si="46"/>
        <v>7950000</v>
      </c>
      <c r="AY516" s="75">
        <f t="shared" si="47"/>
        <v>0.25</v>
      </c>
      <c r="AZ516" s="76">
        <v>0.25</v>
      </c>
      <c r="BA516" s="72" t="s">
        <v>73</v>
      </c>
      <c r="BB516" s="64" t="s">
        <v>123</v>
      </c>
      <c r="BC516" s="67" t="s">
        <v>3209</v>
      </c>
      <c r="BD516" s="63" t="s">
        <v>65</v>
      </c>
      <c r="BE516" s="63" t="s">
        <v>65</v>
      </c>
    </row>
    <row r="517" spans="2:57" x14ac:dyDescent="0.25">
      <c r="B517" s="63">
        <v>2025</v>
      </c>
      <c r="C517" s="63">
        <v>891780111</v>
      </c>
      <c r="D517" s="63" t="s">
        <v>63</v>
      </c>
      <c r="E517" s="64" t="s">
        <v>3210</v>
      </c>
      <c r="F517" s="64" t="s">
        <v>3211</v>
      </c>
      <c r="G517" s="64">
        <v>0</v>
      </c>
      <c r="H517" s="64" t="s">
        <v>71</v>
      </c>
      <c r="I517" s="63" t="s">
        <v>64</v>
      </c>
      <c r="J517" s="65" t="s">
        <v>81</v>
      </c>
      <c r="K517" s="67" t="s">
        <v>3212</v>
      </c>
      <c r="L517" s="68">
        <v>9000000</v>
      </c>
      <c r="M517" s="63" t="s">
        <v>66</v>
      </c>
      <c r="N517" s="67" t="s">
        <v>3213</v>
      </c>
      <c r="O517" s="67">
        <v>1082860214</v>
      </c>
      <c r="P517" s="64">
        <v>27</v>
      </c>
      <c r="Q517" s="71">
        <v>45670</v>
      </c>
      <c r="R517" s="67">
        <v>2494141000</v>
      </c>
      <c r="S517" s="71">
        <v>45702</v>
      </c>
      <c r="T517" s="68">
        <v>9000000</v>
      </c>
      <c r="U517" s="64" t="s">
        <v>65</v>
      </c>
      <c r="V517" s="68">
        <v>85467461</v>
      </c>
      <c r="W517" s="107" t="s">
        <v>915</v>
      </c>
      <c r="X517" s="69">
        <v>45702</v>
      </c>
      <c r="Y517" s="69">
        <v>45702</v>
      </c>
      <c r="Z517" s="69" t="s">
        <v>73</v>
      </c>
      <c r="AA517" s="69">
        <v>45808</v>
      </c>
      <c r="AB517" s="92">
        <f t="shared" si="42"/>
        <v>106</v>
      </c>
      <c r="AC517" s="64">
        <v>0</v>
      </c>
      <c r="AD517" s="64">
        <v>0</v>
      </c>
      <c r="AE517" s="64">
        <v>0</v>
      </c>
      <c r="AF517" s="70" t="s">
        <v>73</v>
      </c>
      <c r="AG517" s="92">
        <f t="shared" si="43"/>
        <v>0</v>
      </c>
      <c r="AH517" s="64">
        <v>0</v>
      </c>
      <c r="AI517" s="68">
        <v>0</v>
      </c>
      <c r="AJ517" s="64" t="s">
        <v>73</v>
      </c>
      <c r="AK517" s="71" t="s">
        <v>73</v>
      </c>
      <c r="AL517" s="64">
        <v>0</v>
      </c>
      <c r="AM517" s="71" t="s">
        <v>73</v>
      </c>
      <c r="AN517" s="71" t="s">
        <v>73</v>
      </c>
      <c r="AO517" s="71" t="s">
        <v>73</v>
      </c>
      <c r="AP517" s="92">
        <f t="shared" si="44"/>
        <v>0</v>
      </c>
      <c r="AQ517" s="92">
        <f t="shared" si="45"/>
        <v>9000000</v>
      </c>
      <c r="AR517" s="64" t="s">
        <v>65</v>
      </c>
      <c r="AS517" s="68">
        <v>9000000</v>
      </c>
      <c r="AT517" s="64" t="s">
        <v>215</v>
      </c>
      <c r="AU517" s="68">
        <v>0</v>
      </c>
      <c r="AV517" s="72" t="s">
        <v>73</v>
      </c>
      <c r="AW517" s="171">
        <v>2250000</v>
      </c>
      <c r="AX517" s="74">
        <f t="shared" si="46"/>
        <v>6750000</v>
      </c>
      <c r="AY517" s="75">
        <f t="shared" si="47"/>
        <v>0.25</v>
      </c>
      <c r="AZ517" s="76">
        <v>0.25</v>
      </c>
      <c r="BA517" s="72" t="s">
        <v>73</v>
      </c>
      <c r="BB517" s="64" t="s">
        <v>123</v>
      </c>
      <c r="BC517" s="67" t="s">
        <v>3214</v>
      </c>
      <c r="BD517" s="63" t="s">
        <v>65</v>
      </c>
      <c r="BE517" s="63" t="s">
        <v>65</v>
      </c>
    </row>
    <row r="518" spans="2:57" x14ac:dyDescent="0.25">
      <c r="B518" s="63">
        <v>2025</v>
      </c>
      <c r="C518" s="63">
        <v>891780111</v>
      </c>
      <c r="D518" s="63" t="s">
        <v>63</v>
      </c>
      <c r="E518" s="64" t="s">
        <v>3215</v>
      </c>
      <c r="F518" s="64" t="s">
        <v>3216</v>
      </c>
      <c r="G518" s="64">
        <v>0</v>
      </c>
      <c r="H518" s="64" t="s">
        <v>71</v>
      </c>
      <c r="I518" s="63" t="s">
        <v>64</v>
      </c>
      <c r="J518" s="65" t="s">
        <v>81</v>
      </c>
      <c r="K518" s="67" t="s">
        <v>3217</v>
      </c>
      <c r="L518" s="68">
        <v>12624000</v>
      </c>
      <c r="M518" s="63" t="s">
        <v>66</v>
      </c>
      <c r="N518" s="67" t="s">
        <v>3218</v>
      </c>
      <c r="O518" s="67">
        <v>1082961721</v>
      </c>
      <c r="P518" s="64">
        <v>28</v>
      </c>
      <c r="Q518" s="71">
        <v>45670</v>
      </c>
      <c r="R518" s="67">
        <v>5573604000</v>
      </c>
      <c r="S518" s="71">
        <v>45702</v>
      </c>
      <c r="T518" s="68">
        <v>12624000</v>
      </c>
      <c r="U518" s="64" t="s">
        <v>65</v>
      </c>
      <c r="V518" s="68">
        <v>36557666</v>
      </c>
      <c r="W518" s="107" t="s">
        <v>1015</v>
      </c>
      <c r="X518" s="69">
        <v>45702</v>
      </c>
      <c r="Y518" s="69">
        <v>45702</v>
      </c>
      <c r="Z518" s="69" t="s">
        <v>73</v>
      </c>
      <c r="AA518" s="69">
        <v>45808</v>
      </c>
      <c r="AB518" s="92">
        <f t="shared" si="42"/>
        <v>106</v>
      </c>
      <c r="AC518" s="64">
        <v>0</v>
      </c>
      <c r="AD518" s="64">
        <v>0</v>
      </c>
      <c r="AE518" s="64">
        <v>0</v>
      </c>
      <c r="AF518" s="70" t="s">
        <v>73</v>
      </c>
      <c r="AG518" s="92">
        <f t="shared" si="43"/>
        <v>0</v>
      </c>
      <c r="AH518" s="64">
        <v>0</v>
      </c>
      <c r="AI518" s="68">
        <v>0</v>
      </c>
      <c r="AJ518" s="64" t="s">
        <v>73</v>
      </c>
      <c r="AK518" s="71" t="s">
        <v>73</v>
      </c>
      <c r="AL518" s="64">
        <v>0</v>
      </c>
      <c r="AM518" s="71" t="s">
        <v>73</v>
      </c>
      <c r="AN518" s="71" t="s">
        <v>73</v>
      </c>
      <c r="AO518" s="71" t="s">
        <v>73</v>
      </c>
      <c r="AP518" s="92">
        <f t="shared" si="44"/>
        <v>0</v>
      </c>
      <c r="AQ518" s="92">
        <f t="shared" si="45"/>
        <v>12624000</v>
      </c>
      <c r="AR518" s="64" t="s">
        <v>65</v>
      </c>
      <c r="AS518" s="68">
        <v>12624000</v>
      </c>
      <c r="AT518" s="64" t="s">
        <v>215</v>
      </c>
      <c r="AU518" s="68">
        <v>0</v>
      </c>
      <c r="AV518" s="72" t="s">
        <v>73</v>
      </c>
      <c r="AW518" s="171">
        <v>3156000</v>
      </c>
      <c r="AX518" s="74">
        <f t="shared" si="46"/>
        <v>9468000</v>
      </c>
      <c r="AY518" s="75">
        <f t="shared" si="47"/>
        <v>0.25</v>
      </c>
      <c r="AZ518" s="76">
        <v>0.25</v>
      </c>
      <c r="BA518" s="72" t="s">
        <v>73</v>
      </c>
      <c r="BB518" s="64" t="s">
        <v>123</v>
      </c>
      <c r="BC518" s="67" t="s">
        <v>3219</v>
      </c>
      <c r="BD518" s="63" t="s">
        <v>65</v>
      </c>
      <c r="BE518" s="63" t="s">
        <v>65</v>
      </c>
    </row>
    <row r="519" spans="2:57" x14ac:dyDescent="0.25">
      <c r="B519" s="63">
        <v>2025</v>
      </c>
      <c r="C519" s="63">
        <v>891780111</v>
      </c>
      <c r="D519" s="63" t="s">
        <v>63</v>
      </c>
      <c r="E519" s="64" t="s">
        <v>3220</v>
      </c>
      <c r="F519" s="64" t="s">
        <v>3221</v>
      </c>
      <c r="G519" s="64">
        <v>0</v>
      </c>
      <c r="H519" s="64" t="s">
        <v>71</v>
      </c>
      <c r="I519" s="63" t="s">
        <v>64</v>
      </c>
      <c r="J519" s="65" t="s">
        <v>81</v>
      </c>
      <c r="K519" s="67" t="s">
        <v>3222</v>
      </c>
      <c r="L519" s="68">
        <v>15148000</v>
      </c>
      <c r="M519" s="63" t="s">
        <v>66</v>
      </c>
      <c r="N519" s="67" t="s">
        <v>3223</v>
      </c>
      <c r="O519" s="67">
        <v>1083029651</v>
      </c>
      <c r="P519" s="64">
        <v>28</v>
      </c>
      <c r="Q519" s="71">
        <v>45670</v>
      </c>
      <c r="R519" s="67">
        <v>5573604000</v>
      </c>
      <c r="S519" s="71">
        <v>45702</v>
      </c>
      <c r="T519" s="68">
        <v>15148000</v>
      </c>
      <c r="U519" s="64" t="s">
        <v>65</v>
      </c>
      <c r="V519" s="68">
        <v>1082870070</v>
      </c>
      <c r="W519" s="107" t="s">
        <v>1237</v>
      </c>
      <c r="X519" s="69">
        <v>45702</v>
      </c>
      <c r="Y519" s="69">
        <v>45702</v>
      </c>
      <c r="Z519" s="69" t="s">
        <v>73</v>
      </c>
      <c r="AA519" s="69">
        <v>45808</v>
      </c>
      <c r="AB519" s="92">
        <f t="shared" si="42"/>
        <v>106</v>
      </c>
      <c r="AC519" s="64">
        <v>0</v>
      </c>
      <c r="AD519" s="64">
        <v>0</v>
      </c>
      <c r="AE519" s="64">
        <v>0</v>
      </c>
      <c r="AF519" s="70" t="s">
        <v>73</v>
      </c>
      <c r="AG519" s="92">
        <f t="shared" si="43"/>
        <v>0</v>
      </c>
      <c r="AH519" s="64">
        <v>0</v>
      </c>
      <c r="AI519" s="68">
        <v>0</v>
      </c>
      <c r="AJ519" s="64" t="s">
        <v>73</v>
      </c>
      <c r="AK519" s="71" t="s">
        <v>73</v>
      </c>
      <c r="AL519" s="64">
        <v>0</v>
      </c>
      <c r="AM519" s="71" t="s">
        <v>73</v>
      </c>
      <c r="AN519" s="71" t="s">
        <v>73</v>
      </c>
      <c r="AO519" s="71" t="s">
        <v>73</v>
      </c>
      <c r="AP519" s="92">
        <f t="shared" si="44"/>
        <v>0</v>
      </c>
      <c r="AQ519" s="92">
        <f t="shared" si="45"/>
        <v>15148000</v>
      </c>
      <c r="AR519" s="64" t="s">
        <v>65</v>
      </c>
      <c r="AS519" s="68">
        <v>15148000</v>
      </c>
      <c r="AT519" s="64" t="s">
        <v>215</v>
      </c>
      <c r="AU519" s="68">
        <v>0</v>
      </c>
      <c r="AV519" s="72" t="s">
        <v>73</v>
      </c>
      <c r="AW519" s="171">
        <v>3787000</v>
      </c>
      <c r="AX519" s="74">
        <f t="shared" si="46"/>
        <v>11361000</v>
      </c>
      <c r="AY519" s="75">
        <f t="shared" si="47"/>
        <v>0.25</v>
      </c>
      <c r="AZ519" s="76">
        <v>0.25</v>
      </c>
      <c r="BA519" s="72" t="s">
        <v>73</v>
      </c>
      <c r="BB519" s="64" t="s">
        <v>123</v>
      </c>
      <c r="BC519" s="67" t="s">
        <v>3224</v>
      </c>
      <c r="BD519" s="63" t="s">
        <v>65</v>
      </c>
      <c r="BE519" s="63" t="s">
        <v>65</v>
      </c>
    </row>
    <row r="520" spans="2:57" x14ac:dyDescent="0.25">
      <c r="B520" s="63">
        <v>2025</v>
      </c>
      <c r="C520" s="63">
        <v>891780111</v>
      </c>
      <c r="D520" s="63" t="s">
        <v>63</v>
      </c>
      <c r="E520" s="64" t="s">
        <v>3225</v>
      </c>
      <c r="F520" s="64" t="s">
        <v>3226</v>
      </c>
      <c r="G520" s="64">
        <v>0</v>
      </c>
      <c r="H520" s="64" t="s">
        <v>71</v>
      </c>
      <c r="I520" s="63" t="s">
        <v>64</v>
      </c>
      <c r="J520" s="65" t="s">
        <v>81</v>
      </c>
      <c r="K520" s="67" t="s">
        <v>3227</v>
      </c>
      <c r="L520" s="68">
        <v>10000000</v>
      </c>
      <c r="M520" s="63" t="s">
        <v>66</v>
      </c>
      <c r="N520" s="67" t="s">
        <v>3228</v>
      </c>
      <c r="O520" s="67">
        <v>24397390</v>
      </c>
      <c r="P520" s="64">
        <v>234</v>
      </c>
      <c r="Q520" s="71">
        <v>45692</v>
      </c>
      <c r="R520" s="67">
        <v>52900000</v>
      </c>
      <c r="S520" s="71">
        <v>45702</v>
      </c>
      <c r="T520" s="68">
        <v>10000000</v>
      </c>
      <c r="U520" s="64" t="s">
        <v>65</v>
      </c>
      <c r="V520" s="68">
        <v>36552092</v>
      </c>
      <c r="W520" s="107" t="s">
        <v>2810</v>
      </c>
      <c r="X520" s="69">
        <v>45702</v>
      </c>
      <c r="Y520" s="69">
        <v>45702</v>
      </c>
      <c r="Z520" s="69" t="s">
        <v>73</v>
      </c>
      <c r="AA520" s="69">
        <v>45716</v>
      </c>
      <c r="AB520" s="92">
        <f t="shared" ref="AB520:AB583" si="48">+IF(Z520="1800-01-01",AA520-Y520,AA520-Z520)</f>
        <v>14</v>
      </c>
      <c r="AC520" s="64">
        <v>0</v>
      </c>
      <c r="AD520" s="64">
        <v>0</v>
      </c>
      <c r="AE520" s="64">
        <v>0</v>
      </c>
      <c r="AF520" s="70" t="s">
        <v>73</v>
      </c>
      <c r="AG520" s="92">
        <f t="shared" ref="AG520:AG583" si="49">+IF(AF520="1800-01-01",0,AF520-AA520)</f>
        <v>0</v>
      </c>
      <c r="AH520" s="64">
        <v>0</v>
      </c>
      <c r="AI520" s="68">
        <v>0</v>
      </c>
      <c r="AJ520" s="64" t="s">
        <v>73</v>
      </c>
      <c r="AK520" s="71" t="s">
        <v>73</v>
      </c>
      <c r="AL520" s="64">
        <v>0</v>
      </c>
      <c r="AM520" s="71" t="s">
        <v>73</v>
      </c>
      <c r="AN520" s="71" t="s">
        <v>73</v>
      </c>
      <c r="AO520" s="71" t="s">
        <v>73</v>
      </c>
      <c r="AP520" s="92">
        <f t="shared" ref="AP520:AP583" si="50">+IF(AM520="1800-01-01",0,AN520-AM520)</f>
        <v>0</v>
      </c>
      <c r="AQ520" s="92">
        <f t="shared" ref="AQ520:AQ583" si="51">+L520+AD520-AI520</f>
        <v>10000000</v>
      </c>
      <c r="AR520" s="64" t="s">
        <v>65</v>
      </c>
      <c r="AS520" s="68">
        <v>10000000</v>
      </c>
      <c r="AT520" s="64" t="s">
        <v>215</v>
      </c>
      <c r="AU520" s="68">
        <v>0</v>
      </c>
      <c r="AV520" s="72" t="s">
        <v>73</v>
      </c>
      <c r="AW520" s="171">
        <v>10000000</v>
      </c>
      <c r="AX520" s="74">
        <f t="shared" ref="AX520:AX583" si="52">AQ520-AW520</f>
        <v>0</v>
      </c>
      <c r="AY520" s="75">
        <f t="shared" ref="AY520:AY583" si="53">+IFERROR(AW520/AQ520,"_")</f>
        <v>1</v>
      </c>
      <c r="AZ520" s="76">
        <v>1</v>
      </c>
      <c r="BA520" s="72" t="s">
        <v>73</v>
      </c>
      <c r="BB520" s="64" t="s">
        <v>1130</v>
      </c>
      <c r="BC520" s="67" t="s">
        <v>3229</v>
      </c>
      <c r="BD520" s="63" t="s">
        <v>65</v>
      </c>
      <c r="BE520" s="63" t="s">
        <v>65</v>
      </c>
    </row>
    <row r="521" spans="2:57" x14ac:dyDescent="0.25">
      <c r="B521" s="63">
        <v>2025</v>
      </c>
      <c r="C521" s="63">
        <v>891780111</v>
      </c>
      <c r="D521" s="63" t="s">
        <v>63</v>
      </c>
      <c r="E521" s="64" t="s">
        <v>3230</v>
      </c>
      <c r="F521" s="64" t="s">
        <v>3231</v>
      </c>
      <c r="G521" s="64">
        <v>0</v>
      </c>
      <c r="H521" s="64" t="s">
        <v>71</v>
      </c>
      <c r="I521" s="63" t="s">
        <v>64</v>
      </c>
      <c r="J521" s="65" t="s">
        <v>81</v>
      </c>
      <c r="K521" s="67" t="s">
        <v>3232</v>
      </c>
      <c r="L521" s="68">
        <v>6000000</v>
      </c>
      <c r="M521" s="63" t="s">
        <v>66</v>
      </c>
      <c r="N521" s="67" t="s">
        <v>3233</v>
      </c>
      <c r="O521" s="67">
        <v>1082872242</v>
      </c>
      <c r="P521" s="64">
        <v>234</v>
      </c>
      <c r="Q521" s="71">
        <v>45692</v>
      </c>
      <c r="R521" s="67">
        <v>52900000</v>
      </c>
      <c r="S521" s="71">
        <v>45702</v>
      </c>
      <c r="T521" s="68">
        <v>6000000</v>
      </c>
      <c r="U521" s="64" t="s">
        <v>65</v>
      </c>
      <c r="V521" s="68">
        <v>36552092</v>
      </c>
      <c r="W521" s="107" t="s">
        <v>2810</v>
      </c>
      <c r="X521" s="69">
        <v>45702</v>
      </c>
      <c r="Y521" s="69">
        <v>45702</v>
      </c>
      <c r="Z521" s="69" t="s">
        <v>73</v>
      </c>
      <c r="AA521" s="69">
        <v>45716</v>
      </c>
      <c r="AB521" s="92">
        <f t="shared" si="48"/>
        <v>14</v>
      </c>
      <c r="AC521" s="64">
        <v>0</v>
      </c>
      <c r="AD521" s="64">
        <v>0</v>
      </c>
      <c r="AE521" s="64">
        <v>0</v>
      </c>
      <c r="AF521" s="70" t="s">
        <v>73</v>
      </c>
      <c r="AG521" s="92">
        <f t="shared" si="49"/>
        <v>0</v>
      </c>
      <c r="AH521" s="64">
        <v>0</v>
      </c>
      <c r="AI521" s="68">
        <v>0</v>
      </c>
      <c r="AJ521" s="64" t="s">
        <v>73</v>
      </c>
      <c r="AK521" s="71" t="s">
        <v>73</v>
      </c>
      <c r="AL521" s="64">
        <v>0</v>
      </c>
      <c r="AM521" s="71" t="s">
        <v>73</v>
      </c>
      <c r="AN521" s="71" t="s">
        <v>73</v>
      </c>
      <c r="AO521" s="71" t="s">
        <v>73</v>
      </c>
      <c r="AP521" s="92">
        <f t="shared" si="50"/>
        <v>0</v>
      </c>
      <c r="AQ521" s="92">
        <f t="shared" si="51"/>
        <v>6000000</v>
      </c>
      <c r="AR521" s="64" t="s">
        <v>65</v>
      </c>
      <c r="AS521" s="68">
        <v>6000000</v>
      </c>
      <c r="AT521" s="64" t="s">
        <v>215</v>
      </c>
      <c r="AU521" s="68">
        <v>0</v>
      </c>
      <c r="AV521" s="72" t="s">
        <v>73</v>
      </c>
      <c r="AW521" s="171">
        <v>6000000</v>
      </c>
      <c r="AX521" s="74">
        <f t="shared" si="52"/>
        <v>0</v>
      </c>
      <c r="AY521" s="75">
        <f t="shared" si="53"/>
        <v>1</v>
      </c>
      <c r="AZ521" s="76">
        <v>1</v>
      </c>
      <c r="BA521" s="72" t="s">
        <v>73</v>
      </c>
      <c r="BB521" s="64" t="s">
        <v>1130</v>
      </c>
      <c r="BC521" s="67" t="s">
        <v>3234</v>
      </c>
      <c r="BD521" s="63" t="s">
        <v>65</v>
      </c>
      <c r="BE521" s="63" t="s">
        <v>65</v>
      </c>
    </row>
    <row r="522" spans="2:57" x14ac:dyDescent="0.25">
      <c r="B522" s="63">
        <v>2025</v>
      </c>
      <c r="C522" s="63">
        <v>891780111</v>
      </c>
      <c r="D522" s="63" t="s">
        <v>63</v>
      </c>
      <c r="E522" s="64" t="s">
        <v>3235</v>
      </c>
      <c r="F522" s="64" t="s">
        <v>3236</v>
      </c>
      <c r="G522" s="64">
        <v>0</v>
      </c>
      <c r="H522" s="64" t="s">
        <v>71</v>
      </c>
      <c r="I522" s="63" t="s">
        <v>64</v>
      </c>
      <c r="J522" s="65" t="s">
        <v>81</v>
      </c>
      <c r="K522" s="67" t="s">
        <v>3237</v>
      </c>
      <c r="L522" s="68">
        <v>15148000</v>
      </c>
      <c r="M522" s="63" t="s">
        <v>66</v>
      </c>
      <c r="N522" s="67" t="s">
        <v>3238</v>
      </c>
      <c r="O522" s="67">
        <v>1082863010</v>
      </c>
      <c r="P522" s="64">
        <v>28</v>
      </c>
      <c r="Q522" s="71">
        <v>45670</v>
      </c>
      <c r="R522" s="67">
        <v>5573604000</v>
      </c>
      <c r="S522" s="71">
        <v>45702</v>
      </c>
      <c r="T522" s="68">
        <v>15148000</v>
      </c>
      <c r="U522" s="64" t="s">
        <v>65</v>
      </c>
      <c r="V522" s="68">
        <v>36557666</v>
      </c>
      <c r="W522" s="107" t="s">
        <v>1015</v>
      </c>
      <c r="X522" s="69">
        <v>45702</v>
      </c>
      <c r="Y522" s="69">
        <v>45702</v>
      </c>
      <c r="Z522" s="69" t="s">
        <v>73</v>
      </c>
      <c r="AA522" s="69">
        <v>45808</v>
      </c>
      <c r="AB522" s="92">
        <f t="shared" si="48"/>
        <v>106</v>
      </c>
      <c r="AC522" s="64">
        <v>0</v>
      </c>
      <c r="AD522" s="64">
        <v>0</v>
      </c>
      <c r="AE522" s="64">
        <v>0</v>
      </c>
      <c r="AF522" s="70" t="s">
        <v>73</v>
      </c>
      <c r="AG522" s="92">
        <f t="shared" si="49"/>
        <v>0</v>
      </c>
      <c r="AH522" s="64">
        <v>0</v>
      </c>
      <c r="AI522" s="68">
        <v>0</v>
      </c>
      <c r="AJ522" s="64" t="s">
        <v>73</v>
      </c>
      <c r="AK522" s="71" t="s">
        <v>73</v>
      </c>
      <c r="AL522" s="64">
        <v>0</v>
      </c>
      <c r="AM522" s="71" t="s">
        <v>73</v>
      </c>
      <c r="AN522" s="71" t="s">
        <v>73</v>
      </c>
      <c r="AO522" s="71" t="s">
        <v>73</v>
      </c>
      <c r="AP522" s="92">
        <f t="shared" si="50"/>
        <v>0</v>
      </c>
      <c r="AQ522" s="92">
        <f t="shared" si="51"/>
        <v>15148000</v>
      </c>
      <c r="AR522" s="64" t="s">
        <v>65</v>
      </c>
      <c r="AS522" s="68">
        <v>15148000</v>
      </c>
      <c r="AT522" s="64" t="s">
        <v>215</v>
      </c>
      <c r="AU522" s="68">
        <v>0</v>
      </c>
      <c r="AV522" s="72" t="s">
        <v>73</v>
      </c>
      <c r="AW522" s="171">
        <v>3787000</v>
      </c>
      <c r="AX522" s="74">
        <f t="shared" si="52"/>
        <v>11361000</v>
      </c>
      <c r="AY522" s="75">
        <f t="shared" si="53"/>
        <v>0.25</v>
      </c>
      <c r="AZ522" s="76">
        <v>0.25</v>
      </c>
      <c r="BA522" s="72" t="s">
        <v>73</v>
      </c>
      <c r="BB522" s="64" t="s">
        <v>123</v>
      </c>
      <c r="BC522" s="67" t="s">
        <v>3239</v>
      </c>
      <c r="BD522" s="63" t="s">
        <v>65</v>
      </c>
      <c r="BE522" s="63" t="s">
        <v>65</v>
      </c>
    </row>
    <row r="523" spans="2:57" x14ac:dyDescent="0.25">
      <c r="B523" s="63">
        <v>2025</v>
      </c>
      <c r="C523" s="63">
        <v>891780111</v>
      </c>
      <c r="D523" s="63" t="s">
        <v>63</v>
      </c>
      <c r="E523" s="64" t="s">
        <v>3240</v>
      </c>
      <c r="F523" s="64" t="s">
        <v>3241</v>
      </c>
      <c r="G523" s="64">
        <v>0</v>
      </c>
      <c r="H523" s="64" t="s">
        <v>71</v>
      </c>
      <c r="I523" s="63" t="s">
        <v>64</v>
      </c>
      <c r="J523" s="65" t="s">
        <v>81</v>
      </c>
      <c r="K523" s="67" t="s">
        <v>3242</v>
      </c>
      <c r="L523" s="68">
        <v>20800000</v>
      </c>
      <c r="M523" s="63" t="s">
        <v>66</v>
      </c>
      <c r="N523" s="67" t="s">
        <v>3243</v>
      </c>
      <c r="O523" s="67">
        <v>1082249640</v>
      </c>
      <c r="P523" s="64">
        <v>28</v>
      </c>
      <c r="Q523" s="71">
        <v>45670</v>
      </c>
      <c r="R523" s="67">
        <v>5573604000</v>
      </c>
      <c r="S523" s="71">
        <v>45702</v>
      </c>
      <c r="T523" s="68">
        <v>20800000</v>
      </c>
      <c r="U523" s="64" t="s">
        <v>65</v>
      </c>
      <c r="V523" s="68">
        <v>57464638</v>
      </c>
      <c r="W523" s="107" t="s">
        <v>1334</v>
      </c>
      <c r="X523" s="69">
        <v>45702</v>
      </c>
      <c r="Y523" s="69">
        <v>45702</v>
      </c>
      <c r="Z523" s="69" t="s">
        <v>73</v>
      </c>
      <c r="AA523" s="69">
        <v>45808</v>
      </c>
      <c r="AB523" s="92">
        <f t="shared" si="48"/>
        <v>106</v>
      </c>
      <c r="AC523" s="64">
        <v>0</v>
      </c>
      <c r="AD523" s="64">
        <v>0</v>
      </c>
      <c r="AE523" s="64">
        <v>0</v>
      </c>
      <c r="AF523" s="70" t="s">
        <v>73</v>
      </c>
      <c r="AG523" s="92">
        <f t="shared" si="49"/>
        <v>0</v>
      </c>
      <c r="AH523" s="64">
        <v>0</v>
      </c>
      <c r="AI523" s="68">
        <v>0</v>
      </c>
      <c r="AJ523" s="64" t="s">
        <v>73</v>
      </c>
      <c r="AK523" s="71" t="s">
        <v>73</v>
      </c>
      <c r="AL523" s="64">
        <v>0</v>
      </c>
      <c r="AM523" s="71" t="s">
        <v>73</v>
      </c>
      <c r="AN523" s="71" t="s">
        <v>73</v>
      </c>
      <c r="AO523" s="71" t="s">
        <v>73</v>
      </c>
      <c r="AP523" s="92">
        <f t="shared" si="50"/>
        <v>0</v>
      </c>
      <c r="AQ523" s="92">
        <f t="shared" si="51"/>
        <v>20800000</v>
      </c>
      <c r="AR523" s="64" t="s">
        <v>65</v>
      </c>
      <c r="AS523" s="68">
        <v>20800000</v>
      </c>
      <c r="AT523" s="64" t="s">
        <v>215</v>
      </c>
      <c r="AU523" s="68">
        <v>0</v>
      </c>
      <c r="AV523" s="72" t="s">
        <v>73</v>
      </c>
      <c r="AW523" s="171">
        <v>5200000</v>
      </c>
      <c r="AX523" s="74">
        <f t="shared" si="52"/>
        <v>15600000</v>
      </c>
      <c r="AY523" s="75">
        <f t="shared" si="53"/>
        <v>0.25</v>
      </c>
      <c r="AZ523" s="76">
        <v>0.25</v>
      </c>
      <c r="BA523" s="72" t="s">
        <v>73</v>
      </c>
      <c r="BB523" s="64" t="s">
        <v>123</v>
      </c>
      <c r="BC523" s="67" t="s">
        <v>3244</v>
      </c>
      <c r="BD523" s="63" t="s">
        <v>65</v>
      </c>
      <c r="BE523" s="63" t="s">
        <v>65</v>
      </c>
    </row>
    <row r="524" spans="2:57" x14ac:dyDescent="0.25">
      <c r="B524" s="63">
        <v>2025</v>
      </c>
      <c r="C524" s="63">
        <v>891780111</v>
      </c>
      <c r="D524" s="63" t="s">
        <v>63</v>
      </c>
      <c r="E524" s="64" t="s">
        <v>3245</v>
      </c>
      <c r="F524" s="64" t="s">
        <v>3246</v>
      </c>
      <c r="G524" s="64">
        <v>0</v>
      </c>
      <c r="H524" s="64" t="s">
        <v>71</v>
      </c>
      <c r="I524" s="63" t="s">
        <v>64</v>
      </c>
      <c r="J524" s="65" t="s">
        <v>81</v>
      </c>
      <c r="K524" s="67" t="s">
        <v>3247</v>
      </c>
      <c r="L524" s="68">
        <v>15148000</v>
      </c>
      <c r="M524" s="63" t="s">
        <v>66</v>
      </c>
      <c r="N524" s="67" t="s">
        <v>3248</v>
      </c>
      <c r="O524" s="67">
        <v>1149451463</v>
      </c>
      <c r="P524" s="64">
        <v>28</v>
      </c>
      <c r="Q524" s="71">
        <v>45670</v>
      </c>
      <c r="R524" s="67">
        <v>5573604000</v>
      </c>
      <c r="S524" s="71">
        <v>45702</v>
      </c>
      <c r="T524" s="68">
        <v>15148000</v>
      </c>
      <c r="U524" s="64" t="s">
        <v>65</v>
      </c>
      <c r="V524" s="68">
        <v>57464638</v>
      </c>
      <c r="W524" s="107" t="s">
        <v>1334</v>
      </c>
      <c r="X524" s="69">
        <v>45702</v>
      </c>
      <c r="Y524" s="69">
        <v>45702</v>
      </c>
      <c r="Z524" s="69" t="s">
        <v>73</v>
      </c>
      <c r="AA524" s="69">
        <v>45808</v>
      </c>
      <c r="AB524" s="92">
        <f t="shared" si="48"/>
        <v>106</v>
      </c>
      <c r="AC524" s="64">
        <v>0</v>
      </c>
      <c r="AD524" s="64">
        <v>0</v>
      </c>
      <c r="AE524" s="64">
        <v>0</v>
      </c>
      <c r="AF524" s="70" t="s">
        <v>73</v>
      </c>
      <c r="AG524" s="92">
        <f t="shared" si="49"/>
        <v>0</v>
      </c>
      <c r="AH524" s="64">
        <v>0</v>
      </c>
      <c r="AI524" s="68">
        <v>0</v>
      </c>
      <c r="AJ524" s="64" t="s">
        <v>73</v>
      </c>
      <c r="AK524" s="71" t="s">
        <v>73</v>
      </c>
      <c r="AL524" s="64">
        <v>0</v>
      </c>
      <c r="AM524" s="71" t="s">
        <v>73</v>
      </c>
      <c r="AN524" s="71" t="s">
        <v>73</v>
      </c>
      <c r="AO524" s="71" t="s">
        <v>73</v>
      </c>
      <c r="AP524" s="92">
        <f t="shared" si="50"/>
        <v>0</v>
      </c>
      <c r="AQ524" s="92">
        <f t="shared" si="51"/>
        <v>15148000</v>
      </c>
      <c r="AR524" s="64" t="s">
        <v>65</v>
      </c>
      <c r="AS524" s="68">
        <v>15148000</v>
      </c>
      <c r="AT524" s="64" t="s">
        <v>215</v>
      </c>
      <c r="AU524" s="68">
        <v>0</v>
      </c>
      <c r="AV524" s="72" t="s">
        <v>73</v>
      </c>
      <c r="AW524" s="171">
        <v>3787000</v>
      </c>
      <c r="AX524" s="74">
        <f t="shared" si="52"/>
        <v>11361000</v>
      </c>
      <c r="AY524" s="75">
        <f t="shared" si="53"/>
        <v>0.25</v>
      </c>
      <c r="AZ524" s="76">
        <v>0.25</v>
      </c>
      <c r="BA524" s="72" t="s">
        <v>73</v>
      </c>
      <c r="BB524" s="64" t="s">
        <v>123</v>
      </c>
      <c r="BC524" s="67" t="s">
        <v>3249</v>
      </c>
      <c r="BD524" s="63" t="s">
        <v>65</v>
      </c>
      <c r="BE524" s="63" t="s">
        <v>65</v>
      </c>
    </row>
    <row r="525" spans="2:57" x14ac:dyDescent="0.25">
      <c r="B525" s="63">
        <v>2025</v>
      </c>
      <c r="C525" s="63">
        <v>891780111</v>
      </c>
      <c r="D525" s="63" t="s">
        <v>63</v>
      </c>
      <c r="E525" s="64" t="s">
        <v>3250</v>
      </c>
      <c r="F525" s="64" t="s">
        <v>3251</v>
      </c>
      <c r="G525" s="64">
        <v>0</v>
      </c>
      <c r="H525" s="64" t="s">
        <v>71</v>
      </c>
      <c r="I525" s="63" t="s">
        <v>64</v>
      </c>
      <c r="J525" s="65" t="s">
        <v>81</v>
      </c>
      <c r="K525" s="67" t="s">
        <v>3252</v>
      </c>
      <c r="L525" s="68">
        <v>13888000</v>
      </c>
      <c r="M525" s="63" t="s">
        <v>66</v>
      </c>
      <c r="N525" s="67" t="s">
        <v>183</v>
      </c>
      <c r="O525" s="67">
        <v>1010215438</v>
      </c>
      <c r="P525" s="64">
        <v>28</v>
      </c>
      <c r="Q525" s="71">
        <v>45670</v>
      </c>
      <c r="R525" s="67">
        <v>5573604000</v>
      </c>
      <c r="S525" s="71">
        <v>45702</v>
      </c>
      <c r="T525" s="68">
        <v>13888000</v>
      </c>
      <c r="U525" s="64" t="s">
        <v>65</v>
      </c>
      <c r="V525" s="68">
        <v>57464638</v>
      </c>
      <c r="W525" s="107" t="s">
        <v>1334</v>
      </c>
      <c r="X525" s="69">
        <v>45702</v>
      </c>
      <c r="Y525" s="69">
        <v>45702</v>
      </c>
      <c r="Z525" s="69" t="s">
        <v>73</v>
      </c>
      <c r="AA525" s="69">
        <v>45808</v>
      </c>
      <c r="AB525" s="92">
        <f t="shared" si="48"/>
        <v>106</v>
      </c>
      <c r="AC525" s="64">
        <v>0</v>
      </c>
      <c r="AD525" s="64">
        <v>0</v>
      </c>
      <c r="AE525" s="64">
        <v>0</v>
      </c>
      <c r="AF525" s="70" t="s">
        <v>73</v>
      </c>
      <c r="AG525" s="92">
        <f t="shared" si="49"/>
        <v>0</v>
      </c>
      <c r="AH525" s="64">
        <v>0</v>
      </c>
      <c r="AI525" s="68">
        <v>0</v>
      </c>
      <c r="AJ525" s="64" t="s">
        <v>73</v>
      </c>
      <c r="AK525" s="71" t="s">
        <v>73</v>
      </c>
      <c r="AL525" s="64">
        <v>0</v>
      </c>
      <c r="AM525" s="71" t="s">
        <v>73</v>
      </c>
      <c r="AN525" s="71" t="s">
        <v>73</v>
      </c>
      <c r="AO525" s="71" t="s">
        <v>73</v>
      </c>
      <c r="AP525" s="92">
        <f t="shared" si="50"/>
        <v>0</v>
      </c>
      <c r="AQ525" s="92">
        <f t="shared" si="51"/>
        <v>13888000</v>
      </c>
      <c r="AR525" s="64" t="s">
        <v>65</v>
      </c>
      <c r="AS525" s="68">
        <v>13888000</v>
      </c>
      <c r="AT525" s="64" t="s">
        <v>215</v>
      </c>
      <c r="AU525" s="68">
        <v>0</v>
      </c>
      <c r="AV525" s="72" t="s">
        <v>73</v>
      </c>
      <c r="AW525" s="171">
        <v>3472000</v>
      </c>
      <c r="AX525" s="74">
        <f t="shared" si="52"/>
        <v>10416000</v>
      </c>
      <c r="AY525" s="75">
        <f t="shared" si="53"/>
        <v>0.25</v>
      </c>
      <c r="AZ525" s="76">
        <v>0.25</v>
      </c>
      <c r="BA525" s="72" t="s">
        <v>73</v>
      </c>
      <c r="BB525" s="64" t="s">
        <v>123</v>
      </c>
      <c r="BC525" s="67" t="s">
        <v>3253</v>
      </c>
      <c r="BD525" s="63" t="s">
        <v>65</v>
      </c>
      <c r="BE525" s="63" t="s">
        <v>65</v>
      </c>
    </row>
    <row r="526" spans="2:57" x14ac:dyDescent="0.25">
      <c r="B526" s="63">
        <v>2025</v>
      </c>
      <c r="C526" s="63">
        <v>891780111</v>
      </c>
      <c r="D526" s="63" t="s">
        <v>63</v>
      </c>
      <c r="E526" s="64" t="s">
        <v>3254</v>
      </c>
      <c r="F526" s="64" t="s">
        <v>3255</v>
      </c>
      <c r="G526" s="64">
        <v>0</v>
      </c>
      <c r="H526" s="64" t="s">
        <v>71</v>
      </c>
      <c r="I526" s="63" t="s">
        <v>64</v>
      </c>
      <c r="J526" s="65" t="s">
        <v>81</v>
      </c>
      <c r="K526" s="67" t="s">
        <v>3256</v>
      </c>
      <c r="L526" s="68">
        <v>10600000</v>
      </c>
      <c r="M526" s="63" t="s">
        <v>66</v>
      </c>
      <c r="N526" s="67" t="s">
        <v>3257</v>
      </c>
      <c r="O526" s="67">
        <v>36695889</v>
      </c>
      <c r="P526" s="64">
        <v>27</v>
      </c>
      <c r="Q526" s="71">
        <v>45670</v>
      </c>
      <c r="R526" s="67">
        <v>2494141000</v>
      </c>
      <c r="S526" s="71">
        <v>45702</v>
      </c>
      <c r="T526" s="68">
        <v>10600000</v>
      </c>
      <c r="U526" s="64" t="s">
        <v>65</v>
      </c>
      <c r="V526" s="68">
        <v>36726018</v>
      </c>
      <c r="W526" s="107" t="s">
        <v>2657</v>
      </c>
      <c r="X526" s="69">
        <v>45702</v>
      </c>
      <c r="Y526" s="69">
        <v>45702</v>
      </c>
      <c r="Z526" s="69" t="s">
        <v>73</v>
      </c>
      <c r="AA526" s="69">
        <v>45808</v>
      </c>
      <c r="AB526" s="92">
        <f t="shared" si="48"/>
        <v>106</v>
      </c>
      <c r="AC526" s="64">
        <v>0</v>
      </c>
      <c r="AD526" s="64">
        <v>0</v>
      </c>
      <c r="AE526" s="64">
        <v>0</v>
      </c>
      <c r="AF526" s="70" t="s">
        <v>73</v>
      </c>
      <c r="AG526" s="92">
        <f t="shared" si="49"/>
        <v>0</v>
      </c>
      <c r="AH526" s="64">
        <v>0</v>
      </c>
      <c r="AI526" s="68">
        <v>0</v>
      </c>
      <c r="AJ526" s="64" t="s">
        <v>73</v>
      </c>
      <c r="AK526" s="71" t="s">
        <v>73</v>
      </c>
      <c r="AL526" s="64">
        <v>0</v>
      </c>
      <c r="AM526" s="71" t="s">
        <v>73</v>
      </c>
      <c r="AN526" s="71" t="s">
        <v>73</v>
      </c>
      <c r="AO526" s="71" t="s">
        <v>73</v>
      </c>
      <c r="AP526" s="92">
        <f t="shared" si="50"/>
        <v>0</v>
      </c>
      <c r="AQ526" s="92">
        <f t="shared" si="51"/>
        <v>10600000</v>
      </c>
      <c r="AR526" s="64" t="s">
        <v>65</v>
      </c>
      <c r="AS526" s="68">
        <v>10600000</v>
      </c>
      <c r="AT526" s="64" t="s">
        <v>215</v>
      </c>
      <c r="AU526" s="68">
        <v>0</v>
      </c>
      <c r="AV526" s="72" t="s">
        <v>73</v>
      </c>
      <c r="AW526" s="171">
        <v>2650000</v>
      </c>
      <c r="AX526" s="74">
        <f t="shared" si="52"/>
        <v>7950000</v>
      </c>
      <c r="AY526" s="75">
        <f t="shared" si="53"/>
        <v>0.25</v>
      </c>
      <c r="AZ526" s="76">
        <v>0.25</v>
      </c>
      <c r="BA526" s="72" t="s">
        <v>73</v>
      </c>
      <c r="BB526" s="64" t="s">
        <v>123</v>
      </c>
      <c r="BC526" s="67" t="s">
        <v>3258</v>
      </c>
      <c r="BD526" s="63" t="s">
        <v>65</v>
      </c>
      <c r="BE526" s="63" t="s">
        <v>65</v>
      </c>
    </row>
    <row r="527" spans="2:57" x14ac:dyDescent="0.25">
      <c r="B527" s="63">
        <v>2025</v>
      </c>
      <c r="C527" s="63">
        <v>891780111</v>
      </c>
      <c r="D527" s="63" t="s">
        <v>63</v>
      </c>
      <c r="E527" s="64" t="s">
        <v>3259</v>
      </c>
      <c r="F527" s="64" t="s">
        <v>3260</v>
      </c>
      <c r="G527" s="64">
        <v>0</v>
      </c>
      <c r="H527" s="64" t="s">
        <v>71</v>
      </c>
      <c r="I527" s="63" t="s">
        <v>64</v>
      </c>
      <c r="J527" s="65" t="s">
        <v>81</v>
      </c>
      <c r="K527" s="67" t="s">
        <v>2872</v>
      </c>
      <c r="L527" s="68">
        <v>10600000</v>
      </c>
      <c r="M527" s="63" t="s">
        <v>66</v>
      </c>
      <c r="N527" s="67" t="s">
        <v>3261</v>
      </c>
      <c r="O527" s="67">
        <v>1234097322</v>
      </c>
      <c r="P527" s="64">
        <v>27</v>
      </c>
      <c r="Q527" s="71">
        <v>45670</v>
      </c>
      <c r="R527" s="67">
        <v>2494141000</v>
      </c>
      <c r="S527" s="71">
        <v>45702</v>
      </c>
      <c r="T527" s="68">
        <v>10600000</v>
      </c>
      <c r="U527" s="64" t="s">
        <v>65</v>
      </c>
      <c r="V527" s="68">
        <v>85468846</v>
      </c>
      <c r="W527" s="107" t="s">
        <v>2868</v>
      </c>
      <c r="X527" s="69">
        <v>45702</v>
      </c>
      <c r="Y527" s="69">
        <v>45702</v>
      </c>
      <c r="Z527" s="69" t="s">
        <v>73</v>
      </c>
      <c r="AA527" s="69">
        <v>45808</v>
      </c>
      <c r="AB527" s="92">
        <f t="shared" si="48"/>
        <v>106</v>
      </c>
      <c r="AC527" s="64">
        <v>0</v>
      </c>
      <c r="AD527" s="64">
        <v>0</v>
      </c>
      <c r="AE527" s="64">
        <v>0</v>
      </c>
      <c r="AF527" s="70" t="s">
        <v>73</v>
      </c>
      <c r="AG527" s="92">
        <f t="shared" si="49"/>
        <v>0</v>
      </c>
      <c r="AH527" s="64">
        <v>0</v>
      </c>
      <c r="AI527" s="68">
        <v>0</v>
      </c>
      <c r="AJ527" s="64" t="s">
        <v>73</v>
      </c>
      <c r="AK527" s="71" t="s">
        <v>73</v>
      </c>
      <c r="AL527" s="64">
        <v>0</v>
      </c>
      <c r="AM527" s="71" t="s">
        <v>73</v>
      </c>
      <c r="AN527" s="71" t="s">
        <v>73</v>
      </c>
      <c r="AO527" s="71" t="s">
        <v>73</v>
      </c>
      <c r="AP527" s="92">
        <f t="shared" si="50"/>
        <v>0</v>
      </c>
      <c r="AQ527" s="92">
        <f t="shared" si="51"/>
        <v>10600000</v>
      </c>
      <c r="AR527" s="64" t="s">
        <v>65</v>
      </c>
      <c r="AS527" s="68">
        <v>10600000</v>
      </c>
      <c r="AT527" s="64" t="s">
        <v>215</v>
      </c>
      <c r="AU527" s="68">
        <v>0</v>
      </c>
      <c r="AV527" s="72" t="s">
        <v>73</v>
      </c>
      <c r="AW527" s="171">
        <v>2650000</v>
      </c>
      <c r="AX527" s="74">
        <f t="shared" si="52"/>
        <v>7950000</v>
      </c>
      <c r="AY527" s="75">
        <f t="shared" si="53"/>
        <v>0.25</v>
      </c>
      <c r="AZ527" s="76">
        <v>0.25</v>
      </c>
      <c r="BA527" s="72" t="s">
        <v>73</v>
      </c>
      <c r="BB527" s="64" t="s">
        <v>123</v>
      </c>
      <c r="BC527" s="67" t="s">
        <v>3262</v>
      </c>
      <c r="BD527" s="63" t="s">
        <v>65</v>
      </c>
      <c r="BE527" s="63" t="s">
        <v>65</v>
      </c>
    </row>
    <row r="528" spans="2:57" x14ac:dyDescent="0.25">
      <c r="B528" s="63">
        <v>2025</v>
      </c>
      <c r="C528" s="63">
        <v>891780111</v>
      </c>
      <c r="D528" s="63" t="s">
        <v>63</v>
      </c>
      <c r="E528" s="64" t="s">
        <v>3263</v>
      </c>
      <c r="F528" s="64" t="s">
        <v>3264</v>
      </c>
      <c r="G528" s="64">
        <v>0</v>
      </c>
      <c r="H528" s="64" t="s">
        <v>71</v>
      </c>
      <c r="I528" s="63" t="s">
        <v>64</v>
      </c>
      <c r="J528" s="65" t="s">
        <v>81</v>
      </c>
      <c r="K528" s="67" t="s">
        <v>3265</v>
      </c>
      <c r="L528" s="68">
        <v>13888000</v>
      </c>
      <c r="M528" s="63" t="s">
        <v>66</v>
      </c>
      <c r="N528" s="67" t="s">
        <v>3266</v>
      </c>
      <c r="O528" s="67">
        <v>1083023105</v>
      </c>
      <c r="P528" s="64">
        <v>28</v>
      </c>
      <c r="Q528" s="71">
        <v>45670</v>
      </c>
      <c r="R528" s="67">
        <v>5573604000</v>
      </c>
      <c r="S528" s="71">
        <v>45702</v>
      </c>
      <c r="T528" s="68">
        <v>13888000</v>
      </c>
      <c r="U528" s="64" t="s">
        <v>65</v>
      </c>
      <c r="V528" s="68">
        <v>1082939683</v>
      </c>
      <c r="W528" s="107" t="s">
        <v>3267</v>
      </c>
      <c r="X528" s="69">
        <v>45702</v>
      </c>
      <c r="Y528" s="69">
        <v>45702</v>
      </c>
      <c r="Z528" s="69" t="s">
        <v>73</v>
      </c>
      <c r="AA528" s="69">
        <v>45808</v>
      </c>
      <c r="AB528" s="92">
        <f t="shared" si="48"/>
        <v>106</v>
      </c>
      <c r="AC528" s="64">
        <v>0</v>
      </c>
      <c r="AD528" s="64">
        <v>0</v>
      </c>
      <c r="AE528" s="64">
        <v>0</v>
      </c>
      <c r="AF528" s="70" t="s">
        <v>73</v>
      </c>
      <c r="AG528" s="92">
        <f t="shared" si="49"/>
        <v>0</v>
      </c>
      <c r="AH528" s="64">
        <v>0</v>
      </c>
      <c r="AI528" s="68">
        <v>0</v>
      </c>
      <c r="AJ528" s="64" t="s">
        <v>73</v>
      </c>
      <c r="AK528" s="71" t="s">
        <v>73</v>
      </c>
      <c r="AL528" s="64">
        <v>0</v>
      </c>
      <c r="AM528" s="71" t="s">
        <v>73</v>
      </c>
      <c r="AN528" s="71" t="s">
        <v>73</v>
      </c>
      <c r="AO528" s="71" t="s">
        <v>73</v>
      </c>
      <c r="AP528" s="92">
        <f t="shared" si="50"/>
        <v>0</v>
      </c>
      <c r="AQ528" s="92">
        <f t="shared" si="51"/>
        <v>13888000</v>
      </c>
      <c r="AR528" s="64" t="s">
        <v>65</v>
      </c>
      <c r="AS528" s="68">
        <v>13888000</v>
      </c>
      <c r="AT528" s="64" t="s">
        <v>215</v>
      </c>
      <c r="AU528" s="68">
        <v>0</v>
      </c>
      <c r="AV528" s="72" t="s">
        <v>73</v>
      </c>
      <c r="AW528" s="171">
        <v>3472000</v>
      </c>
      <c r="AX528" s="74">
        <f t="shared" si="52"/>
        <v>10416000</v>
      </c>
      <c r="AY528" s="75">
        <f t="shared" si="53"/>
        <v>0.25</v>
      </c>
      <c r="AZ528" s="76">
        <v>0.25</v>
      </c>
      <c r="BA528" s="72" t="s">
        <v>73</v>
      </c>
      <c r="BB528" s="64" t="s">
        <v>123</v>
      </c>
      <c r="BC528" s="67" t="s">
        <v>3268</v>
      </c>
      <c r="BD528" s="63" t="s">
        <v>65</v>
      </c>
      <c r="BE528" s="63" t="s">
        <v>65</v>
      </c>
    </row>
    <row r="529" spans="2:57" x14ac:dyDescent="0.25">
      <c r="B529" s="63">
        <v>2025</v>
      </c>
      <c r="C529" s="63">
        <v>891780111</v>
      </c>
      <c r="D529" s="63" t="s">
        <v>63</v>
      </c>
      <c r="E529" s="64" t="s">
        <v>3269</v>
      </c>
      <c r="F529" s="64" t="s">
        <v>3270</v>
      </c>
      <c r="G529" s="64">
        <v>0</v>
      </c>
      <c r="H529" s="64" t="s">
        <v>71</v>
      </c>
      <c r="I529" s="63" t="s">
        <v>64</v>
      </c>
      <c r="J529" s="65" t="s">
        <v>81</v>
      </c>
      <c r="K529" s="67" t="s">
        <v>3271</v>
      </c>
      <c r="L529" s="68">
        <v>15148000</v>
      </c>
      <c r="M529" s="63" t="s">
        <v>66</v>
      </c>
      <c r="N529" s="67" t="s">
        <v>2719</v>
      </c>
      <c r="O529" s="67">
        <v>1085038618</v>
      </c>
      <c r="P529" s="64">
        <v>28</v>
      </c>
      <c r="Q529" s="71">
        <v>45670</v>
      </c>
      <c r="R529" s="67">
        <v>5573604000</v>
      </c>
      <c r="S529" s="71">
        <v>45702</v>
      </c>
      <c r="T529" s="68">
        <v>15148000</v>
      </c>
      <c r="U529" s="64" t="s">
        <v>65</v>
      </c>
      <c r="V529" s="68">
        <v>36718996</v>
      </c>
      <c r="W529" s="107" t="s">
        <v>1328</v>
      </c>
      <c r="X529" s="69">
        <v>45702</v>
      </c>
      <c r="Y529" s="69">
        <v>45702</v>
      </c>
      <c r="Z529" s="69" t="s">
        <v>73</v>
      </c>
      <c r="AA529" s="69">
        <v>45808</v>
      </c>
      <c r="AB529" s="92">
        <f t="shared" si="48"/>
        <v>106</v>
      </c>
      <c r="AC529" s="64">
        <v>0</v>
      </c>
      <c r="AD529" s="64">
        <v>0</v>
      </c>
      <c r="AE529" s="64">
        <v>0</v>
      </c>
      <c r="AF529" s="70" t="s">
        <v>73</v>
      </c>
      <c r="AG529" s="92">
        <f t="shared" si="49"/>
        <v>0</v>
      </c>
      <c r="AH529" s="64">
        <v>0</v>
      </c>
      <c r="AI529" s="68">
        <v>0</v>
      </c>
      <c r="AJ529" s="64" t="s">
        <v>73</v>
      </c>
      <c r="AK529" s="71" t="s">
        <v>73</v>
      </c>
      <c r="AL529" s="64">
        <v>0</v>
      </c>
      <c r="AM529" s="71" t="s">
        <v>73</v>
      </c>
      <c r="AN529" s="71" t="s">
        <v>73</v>
      </c>
      <c r="AO529" s="71" t="s">
        <v>73</v>
      </c>
      <c r="AP529" s="92">
        <f t="shared" si="50"/>
        <v>0</v>
      </c>
      <c r="AQ529" s="92">
        <f t="shared" si="51"/>
        <v>15148000</v>
      </c>
      <c r="AR529" s="64" t="s">
        <v>65</v>
      </c>
      <c r="AS529" s="68">
        <v>15148000</v>
      </c>
      <c r="AT529" s="64" t="s">
        <v>215</v>
      </c>
      <c r="AU529" s="68">
        <v>0</v>
      </c>
      <c r="AV529" s="72" t="s">
        <v>73</v>
      </c>
      <c r="AW529" s="171">
        <v>3787000</v>
      </c>
      <c r="AX529" s="74">
        <f t="shared" si="52"/>
        <v>11361000</v>
      </c>
      <c r="AY529" s="75">
        <f t="shared" si="53"/>
        <v>0.25</v>
      </c>
      <c r="AZ529" s="76">
        <v>0.25</v>
      </c>
      <c r="BA529" s="72" t="s">
        <v>73</v>
      </c>
      <c r="BB529" s="64" t="s">
        <v>123</v>
      </c>
      <c r="BC529" s="67" t="s">
        <v>3272</v>
      </c>
      <c r="BD529" s="63" t="s">
        <v>65</v>
      </c>
      <c r="BE529" s="63" t="s">
        <v>65</v>
      </c>
    </row>
    <row r="530" spans="2:57" x14ac:dyDescent="0.25">
      <c r="B530" s="63">
        <v>2025</v>
      </c>
      <c r="C530" s="63">
        <v>891780111</v>
      </c>
      <c r="D530" s="63" t="s">
        <v>63</v>
      </c>
      <c r="E530" s="64" t="s">
        <v>3273</v>
      </c>
      <c r="F530" s="64" t="s">
        <v>3274</v>
      </c>
      <c r="G530" s="64">
        <v>0</v>
      </c>
      <c r="H530" s="64" t="s">
        <v>71</v>
      </c>
      <c r="I530" s="63" t="s">
        <v>64</v>
      </c>
      <c r="J530" s="65" t="s">
        <v>81</v>
      </c>
      <c r="K530" s="67" t="s">
        <v>3275</v>
      </c>
      <c r="L530" s="68">
        <v>2800000</v>
      </c>
      <c r="M530" s="63" t="s">
        <v>66</v>
      </c>
      <c r="N530" s="67" t="s">
        <v>2862</v>
      </c>
      <c r="O530" s="67">
        <v>1003241055</v>
      </c>
      <c r="P530" s="64">
        <v>234</v>
      </c>
      <c r="Q530" s="71">
        <v>45692</v>
      </c>
      <c r="R530" s="67">
        <v>52900000</v>
      </c>
      <c r="S530" s="71">
        <v>45702</v>
      </c>
      <c r="T530" s="68">
        <v>2800000</v>
      </c>
      <c r="U530" s="64" t="s">
        <v>65</v>
      </c>
      <c r="V530" s="68">
        <v>1082868728</v>
      </c>
      <c r="W530" s="107" t="s">
        <v>1804</v>
      </c>
      <c r="X530" s="69">
        <v>45702</v>
      </c>
      <c r="Y530" s="69">
        <v>45702</v>
      </c>
      <c r="Z530" s="69" t="s">
        <v>73</v>
      </c>
      <c r="AA530" s="69">
        <v>45716</v>
      </c>
      <c r="AB530" s="92">
        <f t="shared" si="48"/>
        <v>14</v>
      </c>
      <c r="AC530" s="64">
        <v>0</v>
      </c>
      <c r="AD530" s="64">
        <v>0</v>
      </c>
      <c r="AE530" s="64">
        <v>0</v>
      </c>
      <c r="AF530" s="70" t="s">
        <v>73</v>
      </c>
      <c r="AG530" s="92">
        <f t="shared" si="49"/>
        <v>0</v>
      </c>
      <c r="AH530" s="64">
        <v>0</v>
      </c>
      <c r="AI530" s="68">
        <v>0</v>
      </c>
      <c r="AJ530" s="64" t="s">
        <v>73</v>
      </c>
      <c r="AK530" s="71" t="s">
        <v>73</v>
      </c>
      <c r="AL530" s="64">
        <v>0</v>
      </c>
      <c r="AM530" s="71" t="s">
        <v>73</v>
      </c>
      <c r="AN530" s="71" t="s">
        <v>73</v>
      </c>
      <c r="AO530" s="71" t="s">
        <v>73</v>
      </c>
      <c r="AP530" s="92">
        <f t="shared" si="50"/>
        <v>0</v>
      </c>
      <c r="AQ530" s="92">
        <f t="shared" si="51"/>
        <v>2800000</v>
      </c>
      <c r="AR530" s="64" t="s">
        <v>65</v>
      </c>
      <c r="AS530" s="68">
        <v>2800000</v>
      </c>
      <c r="AT530" s="64" t="s">
        <v>215</v>
      </c>
      <c r="AU530" s="68">
        <v>0</v>
      </c>
      <c r="AV530" s="72" t="s">
        <v>73</v>
      </c>
      <c r="AW530" s="171">
        <v>2800000</v>
      </c>
      <c r="AX530" s="74">
        <f t="shared" si="52"/>
        <v>0</v>
      </c>
      <c r="AY530" s="75">
        <f t="shared" si="53"/>
        <v>1</v>
      </c>
      <c r="AZ530" s="76">
        <v>1</v>
      </c>
      <c r="BA530" s="72" t="s">
        <v>73</v>
      </c>
      <c r="BB530" s="64" t="s">
        <v>1130</v>
      </c>
      <c r="BC530" s="67" t="s">
        <v>3276</v>
      </c>
      <c r="BD530" s="63" t="s">
        <v>65</v>
      </c>
      <c r="BE530" s="63" t="s">
        <v>65</v>
      </c>
    </row>
    <row r="531" spans="2:57" x14ac:dyDescent="0.25">
      <c r="B531" s="63">
        <v>2025</v>
      </c>
      <c r="C531" s="63">
        <v>891780111</v>
      </c>
      <c r="D531" s="63" t="s">
        <v>63</v>
      </c>
      <c r="E531" s="64" t="s">
        <v>3277</v>
      </c>
      <c r="F531" s="64" t="s">
        <v>3278</v>
      </c>
      <c r="G531" s="64">
        <v>0</v>
      </c>
      <c r="H531" s="64" t="s">
        <v>71</v>
      </c>
      <c r="I531" s="63" t="s">
        <v>64</v>
      </c>
      <c r="J531" s="65" t="s">
        <v>81</v>
      </c>
      <c r="K531" s="67" t="s">
        <v>3279</v>
      </c>
      <c r="L531" s="68">
        <v>13888000</v>
      </c>
      <c r="M531" s="63" t="s">
        <v>66</v>
      </c>
      <c r="N531" s="67" t="s">
        <v>3280</v>
      </c>
      <c r="O531" s="67">
        <v>26671795</v>
      </c>
      <c r="P531" s="64">
        <v>28</v>
      </c>
      <c r="Q531" s="71">
        <v>45670</v>
      </c>
      <c r="R531" s="67">
        <v>5573604000</v>
      </c>
      <c r="S531" s="71">
        <v>45702</v>
      </c>
      <c r="T531" s="68">
        <v>13888000</v>
      </c>
      <c r="U531" s="64" t="s">
        <v>65</v>
      </c>
      <c r="V531" s="68">
        <v>12548945</v>
      </c>
      <c r="W531" s="107" t="s">
        <v>2511</v>
      </c>
      <c r="X531" s="69">
        <v>45702</v>
      </c>
      <c r="Y531" s="69">
        <v>45702</v>
      </c>
      <c r="Z531" s="69" t="s">
        <v>73</v>
      </c>
      <c r="AA531" s="69">
        <v>45808</v>
      </c>
      <c r="AB531" s="92">
        <f t="shared" si="48"/>
        <v>106</v>
      </c>
      <c r="AC531" s="64">
        <v>0</v>
      </c>
      <c r="AD531" s="64">
        <v>0</v>
      </c>
      <c r="AE531" s="64">
        <v>0</v>
      </c>
      <c r="AF531" s="70" t="s">
        <v>73</v>
      </c>
      <c r="AG531" s="92">
        <f t="shared" si="49"/>
        <v>0</v>
      </c>
      <c r="AH531" s="64">
        <v>0</v>
      </c>
      <c r="AI531" s="68">
        <v>0</v>
      </c>
      <c r="AJ531" s="64" t="s">
        <v>73</v>
      </c>
      <c r="AK531" s="71" t="s">
        <v>73</v>
      </c>
      <c r="AL531" s="64">
        <v>0</v>
      </c>
      <c r="AM531" s="71" t="s">
        <v>73</v>
      </c>
      <c r="AN531" s="71" t="s">
        <v>73</v>
      </c>
      <c r="AO531" s="71" t="s">
        <v>73</v>
      </c>
      <c r="AP531" s="92">
        <f t="shared" si="50"/>
        <v>0</v>
      </c>
      <c r="AQ531" s="92">
        <f t="shared" si="51"/>
        <v>13888000</v>
      </c>
      <c r="AR531" s="64" t="s">
        <v>65</v>
      </c>
      <c r="AS531" s="68">
        <v>13888000</v>
      </c>
      <c r="AT531" s="64" t="s">
        <v>215</v>
      </c>
      <c r="AU531" s="68">
        <v>0</v>
      </c>
      <c r="AV531" s="72" t="s">
        <v>73</v>
      </c>
      <c r="AW531" s="171">
        <v>3472000</v>
      </c>
      <c r="AX531" s="74">
        <f t="shared" si="52"/>
        <v>10416000</v>
      </c>
      <c r="AY531" s="75">
        <f t="shared" si="53"/>
        <v>0.25</v>
      </c>
      <c r="AZ531" s="76">
        <v>0.25</v>
      </c>
      <c r="BA531" s="72" t="s">
        <v>73</v>
      </c>
      <c r="BB531" s="64" t="s">
        <v>123</v>
      </c>
      <c r="BC531" s="67" t="s">
        <v>3281</v>
      </c>
      <c r="BD531" s="63" t="s">
        <v>65</v>
      </c>
      <c r="BE531" s="63" t="s">
        <v>65</v>
      </c>
    </row>
    <row r="532" spans="2:57" x14ac:dyDescent="0.25">
      <c r="B532" s="63">
        <v>2025</v>
      </c>
      <c r="C532" s="63">
        <v>891780111</v>
      </c>
      <c r="D532" s="63" t="s">
        <v>63</v>
      </c>
      <c r="E532" s="64" t="s">
        <v>3282</v>
      </c>
      <c r="F532" s="64" t="s">
        <v>3283</v>
      </c>
      <c r="G532" s="64">
        <v>0</v>
      </c>
      <c r="H532" s="64" t="s">
        <v>71</v>
      </c>
      <c r="I532" s="63" t="s">
        <v>64</v>
      </c>
      <c r="J532" s="65" t="s">
        <v>81</v>
      </c>
      <c r="K532" s="67" t="s">
        <v>3284</v>
      </c>
      <c r="L532" s="68">
        <v>12624000</v>
      </c>
      <c r="M532" s="63" t="s">
        <v>66</v>
      </c>
      <c r="N532" s="67" t="s">
        <v>3285</v>
      </c>
      <c r="O532" s="67">
        <v>57432322</v>
      </c>
      <c r="P532" s="64">
        <v>28</v>
      </c>
      <c r="Q532" s="71">
        <v>45670</v>
      </c>
      <c r="R532" s="67">
        <v>5573604000</v>
      </c>
      <c r="S532" s="71">
        <v>45702</v>
      </c>
      <c r="T532" s="68">
        <v>12624000</v>
      </c>
      <c r="U532" s="64" t="s">
        <v>65</v>
      </c>
      <c r="V532" s="68">
        <v>72221403</v>
      </c>
      <c r="W532" s="107" t="s">
        <v>1311</v>
      </c>
      <c r="X532" s="69">
        <v>45702</v>
      </c>
      <c r="Y532" s="69">
        <v>45702</v>
      </c>
      <c r="Z532" s="69" t="s">
        <v>73</v>
      </c>
      <c r="AA532" s="69">
        <v>45808</v>
      </c>
      <c r="AB532" s="92">
        <f t="shared" si="48"/>
        <v>106</v>
      </c>
      <c r="AC532" s="64">
        <v>0</v>
      </c>
      <c r="AD532" s="64">
        <v>0</v>
      </c>
      <c r="AE532" s="64">
        <v>0</v>
      </c>
      <c r="AF532" s="70" t="s">
        <v>73</v>
      </c>
      <c r="AG532" s="92">
        <f t="shared" si="49"/>
        <v>0</v>
      </c>
      <c r="AH532" s="64">
        <v>0</v>
      </c>
      <c r="AI532" s="68">
        <v>0</v>
      </c>
      <c r="AJ532" s="64" t="s">
        <v>73</v>
      </c>
      <c r="AK532" s="71" t="s">
        <v>73</v>
      </c>
      <c r="AL532" s="64">
        <v>0</v>
      </c>
      <c r="AM532" s="71" t="s">
        <v>73</v>
      </c>
      <c r="AN532" s="71" t="s">
        <v>73</v>
      </c>
      <c r="AO532" s="71" t="s">
        <v>73</v>
      </c>
      <c r="AP532" s="92">
        <f t="shared" si="50"/>
        <v>0</v>
      </c>
      <c r="AQ532" s="92">
        <f t="shared" si="51"/>
        <v>12624000</v>
      </c>
      <c r="AR532" s="64" t="s">
        <v>65</v>
      </c>
      <c r="AS532" s="68">
        <v>12624000</v>
      </c>
      <c r="AT532" s="64" t="s">
        <v>215</v>
      </c>
      <c r="AU532" s="68">
        <v>0</v>
      </c>
      <c r="AV532" s="72" t="s">
        <v>73</v>
      </c>
      <c r="AW532" s="171">
        <v>3156000</v>
      </c>
      <c r="AX532" s="74">
        <f t="shared" si="52"/>
        <v>9468000</v>
      </c>
      <c r="AY532" s="75">
        <f t="shared" si="53"/>
        <v>0.25</v>
      </c>
      <c r="AZ532" s="76">
        <v>0.25</v>
      </c>
      <c r="BA532" s="72" t="s">
        <v>73</v>
      </c>
      <c r="BB532" s="64" t="s">
        <v>123</v>
      </c>
      <c r="BC532" s="67" t="s">
        <v>3286</v>
      </c>
      <c r="BD532" s="63" t="s">
        <v>65</v>
      </c>
      <c r="BE532" s="63" t="s">
        <v>65</v>
      </c>
    </row>
    <row r="533" spans="2:57" x14ac:dyDescent="0.25">
      <c r="B533" s="63">
        <v>2025</v>
      </c>
      <c r="C533" s="63">
        <v>891780111</v>
      </c>
      <c r="D533" s="63" t="s">
        <v>63</v>
      </c>
      <c r="E533" s="64" t="s">
        <v>3287</v>
      </c>
      <c r="F533" s="64" t="s">
        <v>3288</v>
      </c>
      <c r="G533" s="64">
        <v>0</v>
      </c>
      <c r="H533" s="64" t="s">
        <v>71</v>
      </c>
      <c r="I533" s="63" t="s">
        <v>64</v>
      </c>
      <c r="J533" s="65" t="s">
        <v>81</v>
      </c>
      <c r="K533" s="67" t="s">
        <v>3289</v>
      </c>
      <c r="L533" s="68">
        <v>10600000</v>
      </c>
      <c r="M533" s="63" t="s">
        <v>66</v>
      </c>
      <c r="N533" s="67" t="s">
        <v>3290</v>
      </c>
      <c r="O533" s="67">
        <v>1083031151</v>
      </c>
      <c r="P533" s="64">
        <v>28</v>
      </c>
      <c r="Q533" s="71">
        <v>45670</v>
      </c>
      <c r="R533" s="67">
        <v>5573604000</v>
      </c>
      <c r="S533" s="71">
        <v>45702</v>
      </c>
      <c r="T533" s="68">
        <v>10600000</v>
      </c>
      <c r="U533" s="64" t="s">
        <v>65</v>
      </c>
      <c r="V533" s="68">
        <v>36557666</v>
      </c>
      <c r="W533" s="107" t="s">
        <v>1015</v>
      </c>
      <c r="X533" s="69">
        <v>45702</v>
      </c>
      <c r="Y533" s="69">
        <v>45702</v>
      </c>
      <c r="Z533" s="69" t="s">
        <v>73</v>
      </c>
      <c r="AA533" s="69">
        <v>45808</v>
      </c>
      <c r="AB533" s="92">
        <f t="shared" si="48"/>
        <v>106</v>
      </c>
      <c r="AC533" s="64">
        <v>0</v>
      </c>
      <c r="AD533" s="64">
        <v>0</v>
      </c>
      <c r="AE533" s="64">
        <v>0</v>
      </c>
      <c r="AF533" s="70" t="s">
        <v>73</v>
      </c>
      <c r="AG533" s="92">
        <f t="shared" si="49"/>
        <v>0</v>
      </c>
      <c r="AH533" s="64">
        <v>0</v>
      </c>
      <c r="AI533" s="68">
        <v>0</v>
      </c>
      <c r="AJ533" s="64" t="s">
        <v>73</v>
      </c>
      <c r="AK533" s="71" t="s">
        <v>73</v>
      </c>
      <c r="AL533" s="64">
        <v>0</v>
      </c>
      <c r="AM533" s="71" t="s">
        <v>73</v>
      </c>
      <c r="AN533" s="71" t="s">
        <v>73</v>
      </c>
      <c r="AO533" s="71" t="s">
        <v>73</v>
      </c>
      <c r="AP533" s="92">
        <f t="shared" si="50"/>
        <v>0</v>
      </c>
      <c r="AQ533" s="92">
        <f t="shared" si="51"/>
        <v>10600000</v>
      </c>
      <c r="AR533" s="64" t="s">
        <v>65</v>
      </c>
      <c r="AS533" s="68">
        <v>10600000</v>
      </c>
      <c r="AT533" s="64" t="s">
        <v>215</v>
      </c>
      <c r="AU533" s="68">
        <v>0</v>
      </c>
      <c r="AV533" s="72" t="s">
        <v>73</v>
      </c>
      <c r="AW533" s="171">
        <v>2650000</v>
      </c>
      <c r="AX533" s="74">
        <f t="shared" si="52"/>
        <v>7950000</v>
      </c>
      <c r="AY533" s="75">
        <f t="shared" si="53"/>
        <v>0.25</v>
      </c>
      <c r="AZ533" s="76">
        <v>0.25</v>
      </c>
      <c r="BA533" s="72" t="s">
        <v>73</v>
      </c>
      <c r="BB533" s="64" t="s">
        <v>123</v>
      </c>
      <c r="BC533" s="67" t="s">
        <v>3291</v>
      </c>
      <c r="BD533" s="63" t="s">
        <v>65</v>
      </c>
      <c r="BE533" s="63" t="s">
        <v>65</v>
      </c>
    </row>
    <row r="534" spans="2:57" x14ac:dyDescent="0.25">
      <c r="B534" s="63">
        <v>2025</v>
      </c>
      <c r="C534" s="63">
        <v>891780111</v>
      </c>
      <c r="D534" s="63" t="s">
        <v>63</v>
      </c>
      <c r="E534" s="64" t="s">
        <v>3292</v>
      </c>
      <c r="F534" s="64" t="s">
        <v>3293</v>
      </c>
      <c r="G534" s="64">
        <v>0</v>
      </c>
      <c r="H534" s="64" t="s">
        <v>71</v>
      </c>
      <c r="I534" s="63" t="s">
        <v>64</v>
      </c>
      <c r="J534" s="65" t="s">
        <v>81</v>
      </c>
      <c r="K534" s="67" t="s">
        <v>3294</v>
      </c>
      <c r="L534" s="68">
        <v>12624000</v>
      </c>
      <c r="M534" s="63" t="s">
        <v>66</v>
      </c>
      <c r="N534" s="67" t="s">
        <v>3295</v>
      </c>
      <c r="O534" s="67">
        <v>39143698</v>
      </c>
      <c r="P534" s="64">
        <v>28</v>
      </c>
      <c r="Q534" s="71">
        <v>45670</v>
      </c>
      <c r="R534" s="67">
        <v>5573604000</v>
      </c>
      <c r="S534" s="71">
        <v>45702</v>
      </c>
      <c r="T534" s="68">
        <v>12624000</v>
      </c>
      <c r="U534" s="64" t="s">
        <v>65</v>
      </c>
      <c r="V534" s="68">
        <v>36557666</v>
      </c>
      <c r="W534" s="107" t="s">
        <v>1015</v>
      </c>
      <c r="X534" s="69">
        <v>45702</v>
      </c>
      <c r="Y534" s="69">
        <v>45702</v>
      </c>
      <c r="Z534" s="69" t="s">
        <v>73</v>
      </c>
      <c r="AA534" s="69">
        <v>45808</v>
      </c>
      <c r="AB534" s="92">
        <f t="shared" si="48"/>
        <v>106</v>
      </c>
      <c r="AC534" s="64">
        <v>0</v>
      </c>
      <c r="AD534" s="64">
        <v>0</v>
      </c>
      <c r="AE534" s="64">
        <v>0</v>
      </c>
      <c r="AF534" s="70" t="s">
        <v>73</v>
      </c>
      <c r="AG534" s="92">
        <f t="shared" si="49"/>
        <v>0</v>
      </c>
      <c r="AH534" s="64">
        <v>0</v>
      </c>
      <c r="AI534" s="68">
        <v>0</v>
      </c>
      <c r="AJ534" s="64" t="s">
        <v>73</v>
      </c>
      <c r="AK534" s="71" t="s">
        <v>73</v>
      </c>
      <c r="AL534" s="64">
        <v>0</v>
      </c>
      <c r="AM534" s="71" t="s">
        <v>73</v>
      </c>
      <c r="AN534" s="71" t="s">
        <v>73</v>
      </c>
      <c r="AO534" s="71" t="s">
        <v>73</v>
      </c>
      <c r="AP534" s="92">
        <f t="shared" si="50"/>
        <v>0</v>
      </c>
      <c r="AQ534" s="92">
        <f t="shared" si="51"/>
        <v>12624000</v>
      </c>
      <c r="AR534" s="64" t="s">
        <v>65</v>
      </c>
      <c r="AS534" s="68">
        <v>12624000</v>
      </c>
      <c r="AT534" s="64" t="s">
        <v>215</v>
      </c>
      <c r="AU534" s="68">
        <v>0</v>
      </c>
      <c r="AV534" s="72" t="s">
        <v>73</v>
      </c>
      <c r="AW534" s="171">
        <v>3156000</v>
      </c>
      <c r="AX534" s="74">
        <f t="shared" si="52"/>
        <v>9468000</v>
      </c>
      <c r="AY534" s="75">
        <f t="shared" si="53"/>
        <v>0.25</v>
      </c>
      <c r="AZ534" s="76">
        <v>0.25</v>
      </c>
      <c r="BA534" s="72" t="s">
        <v>73</v>
      </c>
      <c r="BB534" s="64" t="s">
        <v>123</v>
      </c>
      <c r="BC534" s="67" t="s">
        <v>3296</v>
      </c>
      <c r="BD534" s="63" t="s">
        <v>65</v>
      </c>
      <c r="BE534" s="63" t="s">
        <v>65</v>
      </c>
    </row>
    <row r="535" spans="2:57" x14ac:dyDescent="0.25">
      <c r="B535" s="63">
        <v>2025</v>
      </c>
      <c r="C535" s="63">
        <v>891780111</v>
      </c>
      <c r="D535" s="63" t="s">
        <v>63</v>
      </c>
      <c r="E535" s="64" t="s">
        <v>3297</v>
      </c>
      <c r="F535" s="64" t="s">
        <v>3298</v>
      </c>
      <c r="G535" s="64">
        <v>0</v>
      </c>
      <c r="H535" s="64" t="s">
        <v>71</v>
      </c>
      <c r="I535" s="63" t="s">
        <v>64</v>
      </c>
      <c r="J535" s="65" t="s">
        <v>81</v>
      </c>
      <c r="K535" s="67" t="s">
        <v>3299</v>
      </c>
      <c r="L535" s="68">
        <v>12624000</v>
      </c>
      <c r="M535" s="63" t="s">
        <v>66</v>
      </c>
      <c r="N535" s="67" t="s">
        <v>3300</v>
      </c>
      <c r="O535" s="67">
        <v>1082953501</v>
      </c>
      <c r="P535" s="64">
        <v>28</v>
      </c>
      <c r="Q535" s="71">
        <v>45670</v>
      </c>
      <c r="R535" s="67">
        <v>5573604000</v>
      </c>
      <c r="S535" s="71">
        <v>45702</v>
      </c>
      <c r="T535" s="68">
        <v>12624000</v>
      </c>
      <c r="U535" s="64" t="s">
        <v>65</v>
      </c>
      <c r="V535" s="68">
        <v>30766322</v>
      </c>
      <c r="W535" s="107" t="s">
        <v>1036</v>
      </c>
      <c r="X535" s="69">
        <v>45702</v>
      </c>
      <c r="Y535" s="69">
        <v>45702</v>
      </c>
      <c r="Z535" s="69" t="s">
        <v>73</v>
      </c>
      <c r="AA535" s="69">
        <v>45808</v>
      </c>
      <c r="AB535" s="92">
        <f t="shared" si="48"/>
        <v>106</v>
      </c>
      <c r="AC535" s="64">
        <v>0</v>
      </c>
      <c r="AD535" s="64">
        <v>0</v>
      </c>
      <c r="AE535" s="64">
        <v>0</v>
      </c>
      <c r="AF535" s="70" t="s">
        <v>73</v>
      </c>
      <c r="AG535" s="92">
        <f t="shared" si="49"/>
        <v>0</v>
      </c>
      <c r="AH535" s="64">
        <v>0</v>
      </c>
      <c r="AI535" s="68">
        <v>0</v>
      </c>
      <c r="AJ535" s="64" t="s">
        <v>73</v>
      </c>
      <c r="AK535" s="71" t="s">
        <v>73</v>
      </c>
      <c r="AL535" s="64">
        <v>0</v>
      </c>
      <c r="AM535" s="71" t="s">
        <v>73</v>
      </c>
      <c r="AN535" s="71" t="s">
        <v>73</v>
      </c>
      <c r="AO535" s="71" t="s">
        <v>73</v>
      </c>
      <c r="AP535" s="92">
        <f t="shared" si="50"/>
        <v>0</v>
      </c>
      <c r="AQ535" s="92">
        <f t="shared" si="51"/>
        <v>12624000</v>
      </c>
      <c r="AR535" s="64" t="s">
        <v>65</v>
      </c>
      <c r="AS535" s="68">
        <v>12624000</v>
      </c>
      <c r="AT535" s="64" t="s">
        <v>215</v>
      </c>
      <c r="AU535" s="68">
        <v>0</v>
      </c>
      <c r="AV535" s="72" t="s">
        <v>73</v>
      </c>
      <c r="AW535" s="171">
        <v>3156000</v>
      </c>
      <c r="AX535" s="74">
        <f t="shared" si="52"/>
        <v>9468000</v>
      </c>
      <c r="AY535" s="75">
        <f t="shared" si="53"/>
        <v>0.25</v>
      </c>
      <c r="AZ535" s="76">
        <v>0.25</v>
      </c>
      <c r="BA535" s="72" t="s">
        <v>73</v>
      </c>
      <c r="BB535" s="64" t="s">
        <v>123</v>
      </c>
      <c r="BC535" s="67" t="s">
        <v>3301</v>
      </c>
      <c r="BD535" s="63" t="s">
        <v>65</v>
      </c>
      <c r="BE535" s="63" t="s">
        <v>65</v>
      </c>
    </row>
    <row r="536" spans="2:57" x14ac:dyDescent="0.25">
      <c r="B536" s="63">
        <v>2025</v>
      </c>
      <c r="C536" s="63">
        <v>891780111</v>
      </c>
      <c r="D536" s="63" t="s">
        <v>63</v>
      </c>
      <c r="E536" s="64" t="s">
        <v>3302</v>
      </c>
      <c r="F536" s="64" t="s">
        <v>3303</v>
      </c>
      <c r="G536" s="64">
        <v>0</v>
      </c>
      <c r="H536" s="64" t="s">
        <v>71</v>
      </c>
      <c r="I536" s="63" t="s">
        <v>64</v>
      </c>
      <c r="J536" s="65" t="s">
        <v>81</v>
      </c>
      <c r="K536" s="67" t="s">
        <v>3304</v>
      </c>
      <c r="L536" s="68">
        <v>12624000</v>
      </c>
      <c r="M536" s="63" t="s">
        <v>66</v>
      </c>
      <c r="N536" s="67" t="s">
        <v>3305</v>
      </c>
      <c r="O536" s="67">
        <v>1082890215</v>
      </c>
      <c r="P536" s="64">
        <v>28</v>
      </c>
      <c r="Q536" s="71">
        <v>45670</v>
      </c>
      <c r="R536" s="67">
        <v>5573604000</v>
      </c>
      <c r="S536" s="71">
        <v>45702</v>
      </c>
      <c r="T536" s="68">
        <v>12624000</v>
      </c>
      <c r="U536" s="64" t="s">
        <v>65</v>
      </c>
      <c r="V536" s="68">
        <v>79738530</v>
      </c>
      <c r="W536" s="107" t="s">
        <v>3306</v>
      </c>
      <c r="X536" s="69">
        <v>45702</v>
      </c>
      <c r="Y536" s="69">
        <v>45702</v>
      </c>
      <c r="Z536" s="69" t="s">
        <v>73</v>
      </c>
      <c r="AA536" s="69">
        <v>45808</v>
      </c>
      <c r="AB536" s="92">
        <f t="shared" si="48"/>
        <v>106</v>
      </c>
      <c r="AC536" s="64">
        <v>0</v>
      </c>
      <c r="AD536" s="64">
        <v>0</v>
      </c>
      <c r="AE536" s="64">
        <v>0</v>
      </c>
      <c r="AF536" s="70" t="s">
        <v>73</v>
      </c>
      <c r="AG536" s="92">
        <f t="shared" si="49"/>
        <v>0</v>
      </c>
      <c r="AH536" s="64">
        <v>0</v>
      </c>
      <c r="AI536" s="68">
        <v>0</v>
      </c>
      <c r="AJ536" s="64" t="s">
        <v>73</v>
      </c>
      <c r="AK536" s="71" t="s">
        <v>73</v>
      </c>
      <c r="AL536" s="64">
        <v>0</v>
      </c>
      <c r="AM536" s="71" t="s">
        <v>73</v>
      </c>
      <c r="AN536" s="71" t="s">
        <v>73</v>
      </c>
      <c r="AO536" s="71" t="s">
        <v>73</v>
      </c>
      <c r="AP536" s="92">
        <f t="shared" si="50"/>
        <v>0</v>
      </c>
      <c r="AQ536" s="92">
        <f t="shared" si="51"/>
        <v>12624000</v>
      </c>
      <c r="AR536" s="64" t="s">
        <v>65</v>
      </c>
      <c r="AS536" s="68">
        <v>12624000</v>
      </c>
      <c r="AT536" s="64" t="s">
        <v>215</v>
      </c>
      <c r="AU536" s="68">
        <v>0</v>
      </c>
      <c r="AV536" s="72" t="s">
        <v>73</v>
      </c>
      <c r="AW536" s="171">
        <v>3156000</v>
      </c>
      <c r="AX536" s="74">
        <f t="shared" si="52"/>
        <v>9468000</v>
      </c>
      <c r="AY536" s="75">
        <f t="shared" si="53"/>
        <v>0.25</v>
      </c>
      <c r="AZ536" s="76">
        <v>0.25</v>
      </c>
      <c r="BA536" s="72" t="s">
        <v>73</v>
      </c>
      <c r="BB536" s="64" t="s">
        <v>123</v>
      </c>
      <c r="BC536" s="67" t="s">
        <v>3307</v>
      </c>
      <c r="BD536" s="63" t="s">
        <v>65</v>
      </c>
      <c r="BE536" s="63" t="s">
        <v>65</v>
      </c>
    </row>
    <row r="537" spans="2:57" x14ac:dyDescent="0.25">
      <c r="B537" s="63">
        <v>2025</v>
      </c>
      <c r="C537" s="63">
        <v>891780111</v>
      </c>
      <c r="D537" s="63" t="s">
        <v>63</v>
      </c>
      <c r="E537" s="64" t="s">
        <v>3308</v>
      </c>
      <c r="F537" s="64" t="s">
        <v>3309</v>
      </c>
      <c r="G537" s="64">
        <v>0</v>
      </c>
      <c r="H537" s="64" t="s">
        <v>71</v>
      </c>
      <c r="I537" s="63" t="s">
        <v>64</v>
      </c>
      <c r="J537" s="65" t="s">
        <v>81</v>
      </c>
      <c r="K537" s="67" t="s">
        <v>3310</v>
      </c>
      <c r="L537" s="68">
        <v>9000000</v>
      </c>
      <c r="M537" s="63" t="s">
        <v>66</v>
      </c>
      <c r="N537" s="67" t="s">
        <v>3311</v>
      </c>
      <c r="O537" s="67">
        <v>1221975183</v>
      </c>
      <c r="P537" s="64">
        <v>27</v>
      </c>
      <c r="Q537" s="71">
        <v>45670</v>
      </c>
      <c r="R537" s="67">
        <v>2494141000</v>
      </c>
      <c r="S537" s="71">
        <v>45702</v>
      </c>
      <c r="T537" s="68">
        <v>9000000</v>
      </c>
      <c r="U537" s="64" t="s">
        <v>65</v>
      </c>
      <c r="V537" s="68">
        <v>12560219</v>
      </c>
      <c r="W537" s="107" t="s">
        <v>2537</v>
      </c>
      <c r="X537" s="69">
        <v>45702</v>
      </c>
      <c r="Y537" s="69">
        <v>45702</v>
      </c>
      <c r="Z537" s="69" t="s">
        <v>73</v>
      </c>
      <c r="AA537" s="69">
        <v>45808</v>
      </c>
      <c r="AB537" s="92">
        <f t="shared" si="48"/>
        <v>106</v>
      </c>
      <c r="AC537" s="64">
        <v>0</v>
      </c>
      <c r="AD537" s="64">
        <v>0</v>
      </c>
      <c r="AE537" s="64">
        <v>0</v>
      </c>
      <c r="AF537" s="70" t="s">
        <v>73</v>
      </c>
      <c r="AG537" s="92">
        <f t="shared" si="49"/>
        <v>0</v>
      </c>
      <c r="AH537" s="64">
        <v>0</v>
      </c>
      <c r="AI537" s="68">
        <v>0</v>
      </c>
      <c r="AJ537" s="64" t="s">
        <v>73</v>
      </c>
      <c r="AK537" s="71" t="s">
        <v>73</v>
      </c>
      <c r="AL537" s="64">
        <v>0</v>
      </c>
      <c r="AM537" s="71" t="s">
        <v>73</v>
      </c>
      <c r="AN537" s="71" t="s">
        <v>73</v>
      </c>
      <c r="AO537" s="71" t="s">
        <v>73</v>
      </c>
      <c r="AP537" s="92">
        <f t="shared" si="50"/>
        <v>0</v>
      </c>
      <c r="AQ537" s="92">
        <f t="shared" si="51"/>
        <v>9000000</v>
      </c>
      <c r="AR537" s="64" t="s">
        <v>65</v>
      </c>
      <c r="AS537" s="68">
        <v>9000000</v>
      </c>
      <c r="AT537" s="64" t="s">
        <v>215</v>
      </c>
      <c r="AU537" s="68">
        <v>0</v>
      </c>
      <c r="AV537" s="72" t="s">
        <v>73</v>
      </c>
      <c r="AW537" s="171">
        <v>2250000</v>
      </c>
      <c r="AX537" s="74">
        <f t="shared" si="52"/>
        <v>6750000</v>
      </c>
      <c r="AY537" s="75">
        <f t="shared" si="53"/>
        <v>0.25</v>
      </c>
      <c r="AZ537" s="76">
        <v>0.25</v>
      </c>
      <c r="BA537" s="72" t="s">
        <v>73</v>
      </c>
      <c r="BB537" s="64" t="s">
        <v>123</v>
      </c>
      <c r="BC537" s="67" t="s">
        <v>3312</v>
      </c>
      <c r="BD537" s="63" t="s">
        <v>65</v>
      </c>
      <c r="BE537" s="63" t="s">
        <v>65</v>
      </c>
    </row>
    <row r="538" spans="2:57" x14ac:dyDescent="0.25">
      <c r="B538" s="63">
        <v>2025</v>
      </c>
      <c r="C538" s="63">
        <v>891780111</v>
      </c>
      <c r="D538" s="63" t="s">
        <v>63</v>
      </c>
      <c r="E538" s="64" t="s">
        <v>3313</v>
      </c>
      <c r="F538" s="64" t="s">
        <v>3314</v>
      </c>
      <c r="G538" s="64">
        <v>0</v>
      </c>
      <c r="H538" s="64" t="s">
        <v>71</v>
      </c>
      <c r="I538" s="63" t="s">
        <v>64</v>
      </c>
      <c r="J538" s="65" t="s">
        <v>81</v>
      </c>
      <c r="K538" s="67" t="s">
        <v>3315</v>
      </c>
      <c r="L538" s="68">
        <v>15170000</v>
      </c>
      <c r="M538" s="63" t="s">
        <v>66</v>
      </c>
      <c r="N538" s="67" t="s">
        <v>3316</v>
      </c>
      <c r="O538" s="67">
        <v>1004360507</v>
      </c>
      <c r="P538" s="64">
        <v>28</v>
      </c>
      <c r="Q538" s="71">
        <v>45670</v>
      </c>
      <c r="R538" s="67">
        <v>5573604000</v>
      </c>
      <c r="S538" s="71">
        <v>45702</v>
      </c>
      <c r="T538" s="68">
        <v>15170000</v>
      </c>
      <c r="U538" s="64" t="s">
        <v>65</v>
      </c>
      <c r="V538" s="68">
        <v>36559627</v>
      </c>
      <c r="W538" s="107" t="s">
        <v>2495</v>
      </c>
      <c r="X538" s="69">
        <v>45702</v>
      </c>
      <c r="Y538" s="69">
        <v>45702</v>
      </c>
      <c r="Z538" s="69" t="s">
        <v>73</v>
      </c>
      <c r="AA538" s="69">
        <v>45808</v>
      </c>
      <c r="AB538" s="92">
        <f t="shared" si="48"/>
        <v>106</v>
      </c>
      <c r="AC538" s="64">
        <v>0</v>
      </c>
      <c r="AD538" s="64">
        <v>0</v>
      </c>
      <c r="AE538" s="64">
        <v>0</v>
      </c>
      <c r="AF538" s="70" t="s">
        <v>73</v>
      </c>
      <c r="AG538" s="92">
        <f t="shared" si="49"/>
        <v>0</v>
      </c>
      <c r="AH538" s="64">
        <v>0</v>
      </c>
      <c r="AI538" s="68">
        <v>0</v>
      </c>
      <c r="AJ538" s="64" t="s">
        <v>73</v>
      </c>
      <c r="AK538" s="71" t="s">
        <v>73</v>
      </c>
      <c r="AL538" s="64">
        <v>0</v>
      </c>
      <c r="AM538" s="71" t="s">
        <v>73</v>
      </c>
      <c r="AN538" s="71" t="s">
        <v>73</v>
      </c>
      <c r="AO538" s="71" t="s">
        <v>73</v>
      </c>
      <c r="AP538" s="92">
        <f t="shared" si="50"/>
        <v>0</v>
      </c>
      <c r="AQ538" s="92">
        <f t="shared" si="51"/>
        <v>15170000</v>
      </c>
      <c r="AR538" s="64" t="s">
        <v>65</v>
      </c>
      <c r="AS538" s="68">
        <v>15170000</v>
      </c>
      <c r="AT538" s="64" t="s">
        <v>215</v>
      </c>
      <c r="AU538" s="68">
        <v>0</v>
      </c>
      <c r="AV538" s="72" t="s">
        <v>73</v>
      </c>
      <c r="AW538" s="171">
        <v>2870000</v>
      </c>
      <c r="AX538" s="74">
        <f t="shared" si="52"/>
        <v>12300000</v>
      </c>
      <c r="AY538" s="75">
        <f t="shared" si="53"/>
        <v>0.1891891891891892</v>
      </c>
      <c r="AZ538" s="76">
        <v>0.1891891891891892</v>
      </c>
      <c r="BA538" s="72" t="s">
        <v>73</v>
      </c>
      <c r="BB538" s="64" t="s">
        <v>123</v>
      </c>
      <c r="BC538" s="67" t="s">
        <v>3317</v>
      </c>
      <c r="BD538" s="63" t="s">
        <v>65</v>
      </c>
      <c r="BE538" s="63" t="s">
        <v>65</v>
      </c>
    </row>
    <row r="539" spans="2:57" x14ac:dyDescent="0.25">
      <c r="B539" s="63">
        <v>2025</v>
      </c>
      <c r="C539" s="63">
        <v>891780111</v>
      </c>
      <c r="D539" s="63" t="s">
        <v>63</v>
      </c>
      <c r="E539" s="64" t="s">
        <v>3318</v>
      </c>
      <c r="F539" s="64" t="s">
        <v>3319</v>
      </c>
      <c r="G539" s="64">
        <v>0</v>
      </c>
      <c r="H539" s="64" t="s">
        <v>71</v>
      </c>
      <c r="I539" s="63" t="s">
        <v>64</v>
      </c>
      <c r="J539" s="65" t="s">
        <v>81</v>
      </c>
      <c r="K539" s="67" t="s">
        <v>3320</v>
      </c>
      <c r="L539" s="68">
        <v>12846400</v>
      </c>
      <c r="M539" s="63" t="s">
        <v>66</v>
      </c>
      <c r="N539" s="67" t="s">
        <v>3321</v>
      </c>
      <c r="O539" s="67">
        <v>1004278559</v>
      </c>
      <c r="P539" s="64">
        <v>28</v>
      </c>
      <c r="Q539" s="71">
        <v>45670</v>
      </c>
      <c r="R539" s="67">
        <v>5573604000</v>
      </c>
      <c r="S539" s="71">
        <v>45702</v>
      </c>
      <c r="T539" s="68">
        <v>12846400</v>
      </c>
      <c r="U539" s="64" t="s">
        <v>65</v>
      </c>
      <c r="V539" s="68">
        <v>36559627</v>
      </c>
      <c r="W539" s="107" t="s">
        <v>2495</v>
      </c>
      <c r="X539" s="69">
        <v>45702</v>
      </c>
      <c r="Y539" s="69">
        <v>45702</v>
      </c>
      <c r="Z539" s="69" t="s">
        <v>73</v>
      </c>
      <c r="AA539" s="69">
        <v>45808</v>
      </c>
      <c r="AB539" s="92">
        <f t="shared" si="48"/>
        <v>106</v>
      </c>
      <c r="AC539" s="64">
        <v>0</v>
      </c>
      <c r="AD539" s="64">
        <v>0</v>
      </c>
      <c r="AE539" s="64">
        <v>0</v>
      </c>
      <c r="AF539" s="70" t="s">
        <v>73</v>
      </c>
      <c r="AG539" s="92">
        <f t="shared" si="49"/>
        <v>0</v>
      </c>
      <c r="AH539" s="64">
        <v>0</v>
      </c>
      <c r="AI539" s="68">
        <v>0</v>
      </c>
      <c r="AJ539" s="64" t="s">
        <v>73</v>
      </c>
      <c r="AK539" s="71" t="s">
        <v>73</v>
      </c>
      <c r="AL539" s="64">
        <v>0</v>
      </c>
      <c r="AM539" s="71" t="s">
        <v>73</v>
      </c>
      <c r="AN539" s="71" t="s">
        <v>73</v>
      </c>
      <c r="AO539" s="71" t="s">
        <v>73</v>
      </c>
      <c r="AP539" s="92">
        <f t="shared" si="50"/>
        <v>0</v>
      </c>
      <c r="AQ539" s="92">
        <f t="shared" si="51"/>
        <v>12846400</v>
      </c>
      <c r="AR539" s="64" t="s">
        <v>65</v>
      </c>
      <c r="AS539" s="68">
        <v>12846400</v>
      </c>
      <c r="AT539" s="64" t="s">
        <v>215</v>
      </c>
      <c r="AU539" s="68">
        <v>0</v>
      </c>
      <c r="AV539" s="72" t="s">
        <v>73</v>
      </c>
      <c r="AW539" s="171">
        <v>2430400</v>
      </c>
      <c r="AX539" s="74">
        <f t="shared" si="52"/>
        <v>10416000</v>
      </c>
      <c r="AY539" s="75">
        <f t="shared" si="53"/>
        <v>0.1891891891891892</v>
      </c>
      <c r="AZ539" s="76">
        <v>0.1891891891891892</v>
      </c>
      <c r="BA539" s="72" t="s">
        <v>73</v>
      </c>
      <c r="BB539" s="64" t="s">
        <v>123</v>
      </c>
      <c r="BC539" s="67" t="s">
        <v>3322</v>
      </c>
      <c r="BD539" s="63" t="s">
        <v>65</v>
      </c>
      <c r="BE539" s="63" t="s">
        <v>65</v>
      </c>
    </row>
    <row r="540" spans="2:57" x14ac:dyDescent="0.25">
      <c r="B540" s="63">
        <v>2025</v>
      </c>
      <c r="C540" s="63">
        <v>891780111</v>
      </c>
      <c r="D540" s="63" t="s">
        <v>63</v>
      </c>
      <c r="E540" s="64" t="s">
        <v>3323</v>
      </c>
      <c r="F540" s="64" t="s">
        <v>3324</v>
      </c>
      <c r="G540" s="64">
        <v>0</v>
      </c>
      <c r="H540" s="64" t="s">
        <v>71</v>
      </c>
      <c r="I540" s="63" t="s">
        <v>64</v>
      </c>
      <c r="J540" s="65" t="s">
        <v>81</v>
      </c>
      <c r="K540" s="67" t="s">
        <v>3325</v>
      </c>
      <c r="L540" s="68">
        <v>16280000</v>
      </c>
      <c r="M540" s="63" t="s">
        <v>66</v>
      </c>
      <c r="N540" s="67" t="s">
        <v>3326</v>
      </c>
      <c r="O540" s="67">
        <v>1083000350</v>
      </c>
      <c r="P540" s="64">
        <v>28</v>
      </c>
      <c r="Q540" s="71">
        <v>45670</v>
      </c>
      <c r="R540" s="67">
        <v>5573604000</v>
      </c>
      <c r="S540" s="71">
        <v>45702</v>
      </c>
      <c r="T540" s="68">
        <v>16280000</v>
      </c>
      <c r="U540" s="64" t="s">
        <v>65</v>
      </c>
      <c r="V540" s="68">
        <v>36559627</v>
      </c>
      <c r="W540" s="107" t="s">
        <v>2495</v>
      </c>
      <c r="X540" s="69">
        <v>45702</v>
      </c>
      <c r="Y540" s="69">
        <v>45702</v>
      </c>
      <c r="Z540" s="69" t="s">
        <v>73</v>
      </c>
      <c r="AA540" s="69">
        <v>45808</v>
      </c>
      <c r="AB540" s="92">
        <f t="shared" si="48"/>
        <v>106</v>
      </c>
      <c r="AC540" s="64">
        <v>0</v>
      </c>
      <c r="AD540" s="64">
        <v>0</v>
      </c>
      <c r="AE540" s="64">
        <v>0</v>
      </c>
      <c r="AF540" s="70" t="s">
        <v>73</v>
      </c>
      <c r="AG540" s="92">
        <f t="shared" si="49"/>
        <v>0</v>
      </c>
      <c r="AH540" s="64">
        <v>0</v>
      </c>
      <c r="AI540" s="68">
        <v>0</v>
      </c>
      <c r="AJ540" s="64" t="s">
        <v>73</v>
      </c>
      <c r="AK540" s="71" t="s">
        <v>73</v>
      </c>
      <c r="AL540" s="64">
        <v>0</v>
      </c>
      <c r="AM540" s="71" t="s">
        <v>73</v>
      </c>
      <c r="AN540" s="71" t="s">
        <v>73</v>
      </c>
      <c r="AO540" s="71" t="s">
        <v>73</v>
      </c>
      <c r="AP540" s="92">
        <f t="shared" si="50"/>
        <v>0</v>
      </c>
      <c r="AQ540" s="92">
        <f t="shared" si="51"/>
        <v>16280000</v>
      </c>
      <c r="AR540" s="64" t="s">
        <v>65</v>
      </c>
      <c r="AS540" s="68">
        <v>16280000</v>
      </c>
      <c r="AT540" s="64" t="s">
        <v>215</v>
      </c>
      <c r="AU540" s="68">
        <v>0</v>
      </c>
      <c r="AV540" s="72" t="s">
        <v>73</v>
      </c>
      <c r="AW540" s="171">
        <v>3080000</v>
      </c>
      <c r="AX540" s="74">
        <f t="shared" si="52"/>
        <v>13200000</v>
      </c>
      <c r="AY540" s="75">
        <f t="shared" si="53"/>
        <v>0.1891891891891892</v>
      </c>
      <c r="AZ540" s="76">
        <v>0.1891891891891892</v>
      </c>
      <c r="BA540" s="72" t="s">
        <v>73</v>
      </c>
      <c r="BB540" s="64" t="s">
        <v>123</v>
      </c>
      <c r="BC540" s="67" t="s">
        <v>3327</v>
      </c>
      <c r="BD540" s="63" t="s">
        <v>65</v>
      </c>
      <c r="BE540" s="63" t="s">
        <v>65</v>
      </c>
    </row>
    <row r="541" spans="2:57" x14ac:dyDescent="0.25">
      <c r="B541" s="63">
        <v>2025</v>
      </c>
      <c r="C541" s="63">
        <v>891780111</v>
      </c>
      <c r="D541" s="63" t="s">
        <v>63</v>
      </c>
      <c r="E541" s="64" t="s">
        <v>3328</v>
      </c>
      <c r="F541" s="64" t="s">
        <v>3329</v>
      </c>
      <c r="G541" s="64">
        <v>0</v>
      </c>
      <c r="H541" s="64" t="s">
        <v>71</v>
      </c>
      <c r="I541" s="63" t="s">
        <v>64</v>
      </c>
      <c r="J541" s="65" t="s">
        <v>81</v>
      </c>
      <c r="K541" s="67" t="s">
        <v>3330</v>
      </c>
      <c r="L541" s="68">
        <v>15170000</v>
      </c>
      <c r="M541" s="63" t="s">
        <v>66</v>
      </c>
      <c r="N541" s="67" t="s">
        <v>3331</v>
      </c>
      <c r="O541" s="67">
        <v>57106762</v>
      </c>
      <c r="P541" s="64">
        <v>28</v>
      </c>
      <c r="Q541" s="71">
        <v>45670</v>
      </c>
      <c r="R541" s="67">
        <v>5573604000</v>
      </c>
      <c r="S541" s="71">
        <v>45702</v>
      </c>
      <c r="T541" s="68">
        <v>15170000</v>
      </c>
      <c r="U541" s="64" t="s">
        <v>65</v>
      </c>
      <c r="V541" s="68">
        <v>36559627</v>
      </c>
      <c r="W541" s="107" t="s">
        <v>2495</v>
      </c>
      <c r="X541" s="69">
        <v>45702</v>
      </c>
      <c r="Y541" s="69">
        <v>45702</v>
      </c>
      <c r="Z541" s="69" t="s">
        <v>73</v>
      </c>
      <c r="AA541" s="69">
        <v>45808</v>
      </c>
      <c r="AB541" s="92">
        <f t="shared" si="48"/>
        <v>106</v>
      </c>
      <c r="AC541" s="64">
        <v>0</v>
      </c>
      <c r="AD541" s="64">
        <v>0</v>
      </c>
      <c r="AE541" s="64">
        <v>0</v>
      </c>
      <c r="AF541" s="70" t="s">
        <v>73</v>
      </c>
      <c r="AG541" s="92">
        <f t="shared" si="49"/>
        <v>0</v>
      </c>
      <c r="AH541" s="64">
        <v>0</v>
      </c>
      <c r="AI541" s="68">
        <v>0</v>
      </c>
      <c r="AJ541" s="64" t="s">
        <v>73</v>
      </c>
      <c r="AK541" s="71" t="s">
        <v>73</v>
      </c>
      <c r="AL541" s="64">
        <v>0</v>
      </c>
      <c r="AM541" s="71" t="s">
        <v>73</v>
      </c>
      <c r="AN541" s="71" t="s">
        <v>73</v>
      </c>
      <c r="AO541" s="71" t="s">
        <v>73</v>
      </c>
      <c r="AP541" s="92">
        <f t="shared" si="50"/>
        <v>0</v>
      </c>
      <c r="AQ541" s="92">
        <f t="shared" si="51"/>
        <v>15170000</v>
      </c>
      <c r="AR541" s="64" t="s">
        <v>65</v>
      </c>
      <c r="AS541" s="68">
        <v>15170000</v>
      </c>
      <c r="AT541" s="64" t="s">
        <v>215</v>
      </c>
      <c r="AU541" s="68">
        <v>0</v>
      </c>
      <c r="AV541" s="72" t="s">
        <v>73</v>
      </c>
      <c r="AW541" s="171">
        <v>2870000</v>
      </c>
      <c r="AX541" s="74">
        <f t="shared" si="52"/>
        <v>12300000</v>
      </c>
      <c r="AY541" s="75">
        <f t="shared" si="53"/>
        <v>0.1891891891891892</v>
      </c>
      <c r="AZ541" s="76">
        <v>0.1891891891891892</v>
      </c>
      <c r="BA541" s="72" t="s">
        <v>73</v>
      </c>
      <c r="BB541" s="64" t="s">
        <v>123</v>
      </c>
      <c r="BC541" s="67" t="s">
        <v>3332</v>
      </c>
      <c r="BD541" s="63" t="s">
        <v>65</v>
      </c>
      <c r="BE541" s="63" t="s">
        <v>65</v>
      </c>
    </row>
    <row r="542" spans="2:57" x14ac:dyDescent="0.25">
      <c r="B542" s="63">
        <v>2025</v>
      </c>
      <c r="C542" s="63">
        <v>891780111</v>
      </c>
      <c r="D542" s="63" t="s">
        <v>63</v>
      </c>
      <c r="E542" s="64" t="s">
        <v>3333</v>
      </c>
      <c r="F542" s="64" t="s">
        <v>3334</v>
      </c>
      <c r="G542" s="64">
        <v>0</v>
      </c>
      <c r="H542" s="64" t="s">
        <v>71</v>
      </c>
      <c r="I542" s="63" t="s">
        <v>64</v>
      </c>
      <c r="J542" s="65" t="s">
        <v>81</v>
      </c>
      <c r="K542" s="67" t="s">
        <v>3330</v>
      </c>
      <c r="L542" s="68">
        <v>15170000</v>
      </c>
      <c r="M542" s="63" t="s">
        <v>66</v>
      </c>
      <c r="N542" s="67" t="s">
        <v>3335</v>
      </c>
      <c r="O542" s="67">
        <v>1083553861</v>
      </c>
      <c r="P542" s="64">
        <v>28</v>
      </c>
      <c r="Q542" s="71">
        <v>45670</v>
      </c>
      <c r="R542" s="67">
        <v>5573604000</v>
      </c>
      <c r="S542" s="71">
        <v>45702</v>
      </c>
      <c r="T542" s="68">
        <v>15170000</v>
      </c>
      <c r="U542" s="64" t="s">
        <v>65</v>
      </c>
      <c r="V542" s="68">
        <v>36559627</v>
      </c>
      <c r="W542" s="107" t="s">
        <v>2495</v>
      </c>
      <c r="X542" s="69">
        <v>45702</v>
      </c>
      <c r="Y542" s="69">
        <v>45702</v>
      </c>
      <c r="Z542" s="69" t="s">
        <v>73</v>
      </c>
      <c r="AA542" s="69">
        <v>45808</v>
      </c>
      <c r="AB542" s="92">
        <f t="shared" si="48"/>
        <v>106</v>
      </c>
      <c r="AC542" s="64">
        <v>0</v>
      </c>
      <c r="AD542" s="64">
        <v>0</v>
      </c>
      <c r="AE542" s="64">
        <v>0</v>
      </c>
      <c r="AF542" s="70" t="s">
        <v>73</v>
      </c>
      <c r="AG542" s="92">
        <f t="shared" si="49"/>
        <v>0</v>
      </c>
      <c r="AH542" s="64">
        <v>0</v>
      </c>
      <c r="AI542" s="68">
        <v>0</v>
      </c>
      <c r="AJ542" s="64" t="s">
        <v>73</v>
      </c>
      <c r="AK542" s="71" t="s">
        <v>73</v>
      </c>
      <c r="AL542" s="64">
        <v>0</v>
      </c>
      <c r="AM542" s="71" t="s">
        <v>73</v>
      </c>
      <c r="AN542" s="71" t="s">
        <v>73</v>
      </c>
      <c r="AO542" s="71" t="s">
        <v>73</v>
      </c>
      <c r="AP542" s="92">
        <f t="shared" si="50"/>
        <v>0</v>
      </c>
      <c r="AQ542" s="92">
        <f t="shared" si="51"/>
        <v>15170000</v>
      </c>
      <c r="AR542" s="64" t="s">
        <v>65</v>
      </c>
      <c r="AS542" s="68">
        <v>15170000</v>
      </c>
      <c r="AT542" s="64" t="s">
        <v>215</v>
      </c>
      <c r="AU542" s="68">
        <v>0</v>
      </c>
      <c r="AV542" s="72" t="s">
        <v>73</v>
      </c>
      <c r="AW542" s="171">
        <v>2870000</v>
      </c>
      <c r="AX542" s="74">
        <f t="shared" si="52"/>
        <v>12300000</v>
      </c>
      <c r="AY542" s="75">
        <f t="shared" si="53"/>
        <v>0.1891891891891892</v>
      </c>
      <c r="AZ542" s="76">
        <v>0.1891891891891892</v>
      </c>
      <c r="BA542" s="72" t="s">
        <v>73</v>
      </c>
      <c r="BB542" s="64" t="s">
        <v>123</v>
      </c>
      <c r="BC542" s="67" t="s">
        <v>3336</v>
      </c>
      <c r="BD542" s="63" t="s">
        <v>65</v>
      </c>
      <c r="BE542" s="63" t="s">
        <v>65</v>
      </c>
    </row>
    <row r="543" spans="2:57" x14ac:dyDescent="0.25">
      <c r="B543" s="63">
        <v>2025</v>
      </c>
      <c r="C543" s="63">
        <v>891780111</v>
      </c>
      <c r="D543" s="63" t="s">
        <v>63</v>
      </c>
      <c r="E543" s="64" t="s">
        <v>3337</v>
      </c>
      <c r="F543" s="64" t="s">
        <v>3338</v>
      </c>
      <c r="G543" s="64">
        <v>0</v>
      </c>
      <c r="H543" s="64" t="s">
        <v>71</v>
      </c>
      <c r="I543" s="63" t="s">
        <v>64</v>
      </c>
      <c r="J543" s="65" t="s">
        <v>81</v>
      </c>
      <c r="K543" s="67" t="s">
        <v>3339</v>
      </c>
      <c r="L543" s="68">
        <v>12846400</v>
      </c>
      <c r="M543" s="63" t="s">
        <v>66</v>
      </c>
      <c r="N543" s="67" t="s">
        <v>3340</v>
      </c>
      <c r="O543" s="67">
        <v>1235539225</v>
      </c>
      <c r="P543" s="64">
        <v>28</v>
      </c>
      <c r="Q543" s="71">
        <v>45670</v>
      </c>
      <c r="R543" s="67">
        <v>5573604000</v>
      </c>
      <c r="S543" s="71">
        <v>45702</v>
      </c>
      <c r="T543" s="68">
        <v>12846400</v>
      </c>
      <c r="U543" s="64" t="s">
        <v>65</v>
      </c>
      <c r="V543" s="68">
        <v>36559627</v>
      </c>
      <c r="W543" s="107" t="s">
        <v>2495</v>
      </c>
      <c r="X543" s="69">
        <v>45702</v>
      </c>
      <c r="Y543" s="69">
        <v>45702</v>
      </c>
      <c r="Z543" s="69" t="s">
        <v>73</v>
      </c>
      <c r="AA543" s="69">
        <v>45808</v>
      </c>
      <c r="AB543" s="92">
        <f t="shared" si="48"/>
        <v>106</v>
      </c>
      <c r="AC543" s="64">
        <v>0</v>
      </c>
      <c r="AD543" s="64">
        <v>0</v>
      </c>
      <c r="AE543" s="64">
        <v>0</v>
      </c>
      <c r="AF543" s="70" t="s">
        <v>73</v>
      </c>
      <c r="AG543" s="92">
        <f t="shared" si="49"/>
        <v>0</v>
      </c>
      <c r="AH543" s="64">
        <v>0</v>
      </c>
      <c r="AI543" s="68">
        <v>0</v>
      </c>
      <c r="AJ543" s="64" t="s">
        <v>73</v>
      </c>
      <c r="AK543" s="71" t="s">
        <v>73</v>
      </c>
      <c r="AL543" s="64">
        <v>0</v>
      </c>
      <c r="AM543" s="71" t="s">
        <v>73</v>
      </c>
      <c r="AN543" s="71" t="s">
        <v>73</v>
      </c>
      <c r="AO543" s="71" t="s">
        <v>73</v>
      </c>
      <c r="AP543" s="92">
        <f t="shared" si="50"/>
        <v>0</v>
      </c>
      <c r="AQ543" s="92">
        <f t="shared" si="51"/>
        <v>12846400</v>
      </c>
      <c r="AR543" s="64" t="s">
        <v>65</v>
      </c>
      <c r="AS543" s="68">
        <v>12846400</v>
      </c>
      <c r="AT543" s="64" t="s">
        <v>215</v>
      </c>
      <c r="AU543" s="68">
        <v>0</v>
      </c>
      <c r="AV543" s="72" t="s">
        <v>73</v>
      </c>
      <c r="AW543" s="171">
        <v>2430400</v>
      </c>
      <c r="AX543" s="74">
        <f t="shared" si="52"/>
        <v>10416000</v>
      </c>
      <c r="AY543" s="75">
        <f t="shared" si="53"/>
        <v>0.1891891891891892</v>
      </c>
      <c r="AZ543" s="76">
        <v>0.1891891891891892</v>
      </c>
      <c r="BA543" s="72" t="s">
        <v>73</v>
      </c>
      <c r="BB543" s="64" t="s">
        <v>123</v>
      </c>
      <c r="BC543" s="67" t="s">
        <v>3341</v>
      </c>
      <c r="BD543" s="63" t="s">
        <v>65</v>
      </c>
      <c r="BE543" s="63" t="s">
        <v>65</v>
      </c>
    </row>
    <row r="544" spans="2:57" x14ac:dyDescent="0.25">
      <c r="B544" s="63">
        <v>2025</v>
      </c>
      <c r="C544" s="63">
        <v>891780111</v>
      </c>
      <c r="D544" s="63" t="s">
        <v>63</v>
      </c>
      <c r="E544" s="64" t="s">
        <v>3342</v>
      </c>
      <c r="F544" s="64" t="s">
        <v>3343</v>
      </c>
      <c r="G544" s="64">
        <v>0</v>
      </c>
      <c r="H544" s="64" t="s">
        <v>71</v>
      </c>
      <c r="I544" s="63" t="s">
        <v>64</v>
      </c>
      <c r="J544" s="65" t="s">
        <v>81</v>
      </c>
      <c r="K544" s="67" t="s">
        <v>3344</v>
      </c>
      <c r="L544" s="68">
        <v>12846400</v>
      </c>
      <c r="M544" s="63" t="s">
        <v>66</v>
      </c>
      <c r="N544" s="67" t="s">
        <v>3345</v>
      </c>
      <c r="O544" s="67">
        <v>7600647</v>
      </c>
      <c r="P544" s="64">
        <v>28</v>
      </c>
      <c r="Q544" s="71">
        <v>45670</v>
      </c>
      <c r="R544" s="67">
        <v>5573604000</v>
      </c>
      <c r="S544" s="71">
        <v>45702</v>
      </c>
      <c r="T544" s="68">
        <v>12846400</v>
      </c>
      <c r="U544" s="64" t="s">
        <v>65</v>
      </c>
      <c r="V544" s="68">
        <v>36559627</v>
      </c>
      <c r="W544" s="107" t="s">
        <v>2495</v>
      </c>
      <c r="X544" s="69">
        <v>45702</v>
      </c>
      <c r="Y544" s="69">
        <v>45702</v>
      </c>
      <c r="Z544" s="69" t="s">
        <v>73</v>
      </c>
      <c r="AA544" s="69">
        <v>45808</v>
      </c>
      <c r="AB544" s="92">
        <f t="shared" si="48"/>
        <v>106</v>
      </c>
      <c r="AC544" s="64">
        <v>0</v>
      </c>
      <c r="AD544" s="64">
        <v>0</v>
      </c>
      <c r="AE544" s="64">
        <v>0</v>
      </c>
      <c r="AF544" s="70" t="s">
        <v>73</v>
      </c>
      <c r="AG544" s="92">
        <f t="shared" si="49"/>
        <v>0</v>
      </c>
      <c r="AH544" s="64">
        <v>0</v>
      </c>
      <c r="AI544" s="68">
        <v>0</v>
      </c>
      <c r="AJ544" s="64" t="s">
        <v>73</v>
      </c>
      <c r="AK544" s="71" t="s">
        <v>73</v>
      </c>
      <c r="AL544" s="64">
        <v>0</v>
      </c>
      <c r="AM544" s="71" t="s">
        <v>73</v>
      </c>
      <c r="AN544" s="71" t="s">
        <v>73</v>
      </c>
      <c r="AO544" s="71" t="s">
        <v>73</v>
      </c>
      <c r="AP544" s="92">
        <f t="shared" si="50"/>
        <v>0</v>
      </c>
      <c r="AQ544" s="92">
        <f t="shared" si="51"/>
        <v>12846400</v>
      </c>
      <c r="AR544" s="64" t="s">
        <v>65</v>
      </c>
      <c r="AS544" s="68">
        <v>12846400</v>
      </c>
      <c r="AT544" s="64" t="s">
        <v>215</v>
      </c>
      <c r="AU544" s="68">
        <v>0</v>
      </c>
      <c r="AV544" s="72" t="s">
        <v>73</v>
      </c>
      <c r="AW544" s="171">
        <v>2430400</v>
      </c>
      <c r="AX544" s="74">
        <f t="shared" si="52"/>
        <v>10416000</v>
      </c>
      <c r="AY544" s="75">
        <f t="shared" si="53"/>
        <v>0.1891891891891892</v>
      </c>
      <c r="AZ544" s="76">
        <v>0.1891891891891892</v>
      </c>
      <c r="BA544" s="72" t="s">
        <v>73</v>
      </c>
      <c r="BB544" s="64" t="s">
        <v>123</v>
      </c>
      <c r="BC544" s="67" t="s">
        <v>3346</v>
      </c>
      <c r="BD544" s="63" t="s">
        <v>65</v>
      </c>
      <c r="BE544" s="63" t="s">
        <v>65</v>
      </c>
    </row>
    <row r="545" spans="2:57" x14ac:dyDescent="0.25">
      <c r="B545" s="63">
        <v>2025</v>
      </c>
      <c r="C545" s="63">
        <v>891780111</v>
      </c>
      <c r="D545" s="63" t="s">
        <v>63</v>
      </c>
      <c r="E545" s="64" t="s">
        <v>3347</v>
      </c>
      <c r="F545" s="64" t="s">
        <v>3348</v>
      </c>
      <c r="G545" s="64">
        <v>0</v>
      </c>
      <c r="H545" s="64" t="s">
        <v>71</v>
      </c>
      <c r="I545" s="63" t="s">
        <v>64</v>
      </c>
      <c r="J545" s="65" t="s">
        <v>81</v>
      </c>
      <c r="K545" s="67" t="s">
        <v>3349</v>
      </c>
      <c r="L545" s="68">
        <v>16280000</v>
      </c>
      <c r="M545" s="63" t="s">
        <v>66</v>
      </c>
      <c r="N545" s="67" t="s">
        <v>3350</v>
      </c>
      <c r="O545" s="67">
        <v>36535996</v>
      </c>
      <c r="P545" s="64">
        <v>28</v>
      </c>
      <c r="Q545" s="71">
        <v>45670</v>
      </c>
      <c r="R545" s="67">
        <v>5573604000</v>
      </c>
      <c r="S545" s="71">
        <v>45702</v>
      </c>
      <c r="T545" s="68">
        <v>16280000</v>
      </c>
      <c r="U545" s="64" t="s">
        <v>65</v>
      </c>
      <c r="V545" s="68">
        <v>36559627</v>
      </c>
      <c r="W545" s="107" t="s">
        <v>2495</v>
      </c>
      <c r="X545" s="69">
        <v>45702</v>
      </c>
      <c r="Y545" s="69">
        <v>45702</v>
      </c>
      <c r="Z545" s="69" t="s">
        <v>73</v>
      </c>
      <c r="AA545" s="69">
        <v>45808</v>
      </c>
      <c r="AB545" s="92">
        <f t="shared" si="48"/>
        <v>106</v>
      </c>
      <c r="AC545" s="64">
        <v>0</v>
      </c>
      <c r="AD545" s="64">
        <v>0</v>
      </c>
      <c r="AE545" s="64">
        <v>0</v>
      </c>
      <c r="AF545" s="70" t="s">
        <v>73</v>
      </c>
      <c r="AG545" s="92">
        <f t="shared" si="49"/>
        <v>0</v>
      </c>
      <c r="AH545" s="64">
        <v>0</v>
      </c>
      <c r="AI545" s="68">
        <v>0</v>
      </c>
      <c r="AJ545" s="64" t="s">
        <v>73</v>
      </c>
      <c r="AK545" s="71" t="s">
        <v>73</v>
      </c>
      <c r="AL545" s="64">
        <v>0</v>
      </c>
      <c r="AM545" s="71" t="s">
        <v>73</v>
      </c>
      <c r="AN545" s="71" t="s">
        <v>73</v>
      </c>
      <c r="AO545" s="71" t="s">
        <v>73</v>
      </c>
      <c r="AP545" s="92">
        <f t="shared" si="50"/>
        <v>0</v>
      </c>
      <c r="AQ545" s="92">
        <f t="shared" si="51"/>
        <v>16280000</v>
      </c>
      <c r="AR545" s="64" t="s">
        <v>65</v>
      </c>
      <c r="AS545" s="68">
        <v>16280000</v>
      </c>
      <c r="AT545" s="64" t="s">
        <v>215</v>
      </c>
      <c r="AU545" s="68">
        <v>0</v>
      </c>
      <c r="AV545" s="72" t="s">
        <v>73</v>
      </c>
      <c r="AW545" s="171">
        <v>3080000</v>
      </c>
      <c r="AX545" s="74">
        <f t="shared" si="52"/>
        <v>13200000</v>
      </c>
      <c r="AY545" s="75">
        <f t="shared" si="53"/>
        <v>0.1891891891891892</v>
      </c>
      <c r="AZ545" s="76">
        <v>0.1891891891891892</v>
      </c>
      <c r="BA545" s="72" t="s">
        <v>73</v>
      </c>
      <c r="BB545" s="64" t="s">
        <v>123</v>
      </c>
      <c r="BC545" s="67" t="s">
        <v>3351</v>
      </c>
      <c r="BD545" s="63" t="s">
        <v>65</v>
      </c>
      <c r="BE545" s="63" t="s">
        <v>65</v>
      </c>
    </row>
    <row r="546" spans="2:57" x14ac:dyDescent="0.25">
      <c r="B546" s="63">
        <v>2025</v>
      </c>
      <c r="C546" s="63">
        <v>891780111</v>
      </c>
      <c r="D546" s="63" t="s">
        <v>63</v>
      </c>
      <c r="E546" s="64" t="s">
        <v>3352</v>
      </c>
      <c r="F546" s="64" t="s">
        <v>3353</v>
      </c>
      <c r="G546" s="64">
        <v>0</v>
      </c>
      <c r="H546" s="64" t="s">
        <v>71</v>
      </c>
      <c r="I546" s="63" t="s">
        <v>64</v>
      </c>
      <c r="J546" s="65" t="s">
        <v>81</v>
      </c>
      <c r="K546" s="67" t="s">
        <v>3354</v>
      </c>
      <c r="L546" s="68">
        <v>12846400</v>
      </c>
      <c r="M546" s="63" t="s">
        <v>66</v>
      </c>
      <c r="N546" s="67" t="s">
        <v>3355</v>
      </c>
      <c r="O546" s="67">
        <v>1007809758</v>
      </c>
      <c r="P546" s="64">
        <v>28</v>
      </c>
      <c r="Q546" s="71">
        <v>45670</v>
      </c>
      <c r="R546" s="67">
        <v>5573604000</v>
      </c>
      <c r="S546" s="71">
        <v>45702</v>
      </c>
      <c r="T546" s="68">
        <v>12846400</v>
      </c>
      <c r="U546" s="64" t="s">
        <v>65</v>
      </c>
      <c r="V546" s="68">
        <v>1082889541</v>
      </c>
      <c r="W546" s="107" t="s">
        <v>1141</v>
      </c>
      <c r="X546" s="69">
        <v>45702</v>
      </c>
      <c r="Y546" s="69">
        <v>45702</v>
      </c>
      <c r="Z546" s="69" t="s">
        <v>73</v>
      </c>
      <c r="AA546" s="69">
        <v>45808</v>
      </c>
      <c r="AB546" s="92">
        <f t="shared" si="48"/>
        <v>106</v>
      </c>
      <c r="AC546" s="64">
        <v>0</v>
      </c>
      <c r="AD546" s="64">
        <v>0</v>
      </c>
      <c r="AE546" s="64">
        <v>0</v>
      </c>
      <c r="AF546" s="70" t="s">
        <v>73</v>
      </c>
      <c r="AG546" s="92">
        <f t="shared" si="49"/>
        <v>0</v>
      </c>
      <c r="AH546" s="64">
        <v>0</v>
      </c>
      <c r="AI546" s="68">
        <v>0</v>
      </c>
      <c r="AJ546" s="64" t="s">
        <v>73</v>
      </c>
      <c r="AK546" s="71" t="s">
        <v>73</v>
      </c>
      <c r="AL546" s="64">
        <v>0</v>
      </c>
      <c r="AM546" s="71" t="s">
        <v>73</v>
      </c>
      <c r="AN546" s="71" t="s">
        <v>73</v>
      </c>
      <c r="AO546" s="71" t="s">
        <v>73</v>
      </c>
      <c r="AP546" s="92">
        <f t="shared" si="50"/>
        <v>0</v>
      </c>
      <c r="AQ546" s="92">
        <f t="shared" si="51"/>
        <v>12846400</v>
      </c>
      <c r="AR546" s="64" t="s">
        <v>65</v>
      </c>
      <c r="AS546" s="68">
        <v>12846400</v>
      </c>
      <c r="AT546" s="64" t="s">
        <v>215</v>
      </c>
      <c r="AU546" s="68">
        <v>0</v>
      </c>
      <c r="AV546" s="72" t="s">
        <v>73</v>
      </c>
      <c r="AW546" s="171">
        <v>2430400</v>
      </c>
      <c r="AX546" s="74">
        <f t="shared" si="52"/>
        <v>10416000</v>
      </c>
      <c r="AY546" s="75">
        <f t="shared" si="53"/>
        <v>0.1891891891891892</v>
      </c>
      <c r="AZ546" s="76">
        <v>0.1891891891891892</v>
      </c>
      <c r="BA546" s="72" t="s">
        <v>73</v>
      </c>
      <c r="BB546" s="64" t="s">
        <v>123</v>
      </c>
      <c r="BC546" s="67" t="s">
        <v>3356</v>
      </c>
      <c r="BD546" s="63" t="s">
        <v>65</v>
      </c>
      <c r="BE546" s="63" t="s">
        <v>65</v>
      </c>
    </row>
    <row r="547" spans="2:57" x14ac:dyDescent="0.25">
      <c r="B547" s="63">
        <v>2025</v>
      </c>
      <c r="C547" s="63">
        <v>891780111</v>
      </c>
      <c r="D547" s="63" t="s">
        <v>63</v>
      </c>
      <c r="E547" s="64" t="s">
        <v>3357</v>
      </c>
      <c r="F547" s="64" t="s">
        <v>3358</v>
      </c>
      <c r="G547" s="64">
        <v>0</v>
      </c>
      <c r="H547" s="64" t="s">
        <v>71</v>
      </c>
      <c r="I547" s="63" t="s">
        <v>64</v>
      </c>
      <c r="J547" s="65" t="s">
        <v>81</v>
      </c>
      <c r="K547" s="67" t="s">
        <v>3359</v>
      </c>
      <c r="L547" s="68">
        <v>15540000</v>
      </c>
      <c r="M547" s="63" t="s">
        <v>66</v>
      </c>
      <c r="N547" s="67" t="s">
        <v>3360</v>
      </c>
      <c r="O547" s="67">
        <v>22463844</v>
      </c>
      <c r="P547" s="64">
        <v>28</v>
      </c>
      <c r="Q547" s="71">
        <v>45670</v>
      </c>
      <c r="R547" s="67">
        <v>5573604000</v>
      </c>
      <c r="S547" s="71">
        <v>45702</v>
      </c>
      <c r="T547" s="68">
        <v>15540000</v>
      </c>
      <c r="U547" s="64" t="s">
        <v>65</v>
      </c>
      <c r="V547" s="68">
        <v>36559627</v>
      </c>
      <c r="W547" s="107" t="s">
        <v>2495</v>
      </c>
      <c r="X547" s="69">
        <v>45702</v>
      </c>
      <c r="Y547" s="69">
        <v>45702</v>
      </c>
      <c r="Z547" s="69" t="s">
        <v>73</v>
      </c>
      <c r="AA547" s="69">
        <v>45808</v>
      </c>
      <c r="AB547" s="92">
        <f t="shared" si="48"/>
        <v>106</v>
      </c>
      <c r="AC547" s="64">
        <v>0</v>
      </c>
      <c r="AD547" s="64">
        <v>0</v>
      </c>
      <c r="AE547" s="64">
        <v>0</v>
      </c>
      <c r="AF547" s="70" t="s">
        <v>73</v>
      </c>
      <c r="AG547" s="92">
        <f t="shared" si="49"/>
        <v>0</v>
      </c>
      <c r="AH547" s="64">
        <v>0</v>
      </c>
      <c r="AI547" s="68">
        <v>0</v>
      </c>
      <c r="AJ547" s="64" t="s">
        <v>73</v>
      </c>
      <c r="AK547" s="71" t="s">
        <v>73</v>
      </c>
      <c r="AL547" s="64">
        <v>0</v>
      </c>
      <c r="AM547" s="71" t="s">
        <v>73</v>
      </c>
      <c r="AN547" s="71" t="s">
        <v>73</v>
      </c>
      <c r="AO547" s="71" t="s">
        <v>73</v>
      </c>
      <c r="AP547" s="92">
        <f t="shared" si="50"/>
        <v>0</v>
      </c>
      <c r="AQ547" s="92">
        <f t="shared" si="51"/>
        <v>15540000</v>
      </c>
      <c r="AR547" s="64" t="s">
        <v>65</v>
      </c>
      <c r="AS547" s="68">
        <v>15540000</v>
      </c>
      <c r="AT547" s="64" t="s">
        <v>215</v>
      </c>
      <c r="AU547" s="68">
        <v>0</v>
      </c>
      <c r="AV547" s="72" t="s">
        <v>73</v>
      </c>
      <c r="AW547" s="171">
        <v>2940000</v>
      </c>
      <c r="AX547" s="74">
        <f t="shared" si="52"/>
        <v>12600000</v>
      </c>
      <c r="AY547" s="75">
        <f t="shared" si="53"/>
        <v>0.1891891891891892</v>
      </c>
      <c r="AZ547" s="76">
        <v>0.1891891891891892</v>
      </c>
      <c r="BA547" s="72" t="s">
        <v>73</v>
      </c>
      <c r="BB547" s="64" t="s">
        <v>123</v>
      </c>
      <c r="BC547" s="67" t="s">
        <v>3361</v>
      </c>
      <c r="BD547" s="63" t="s">
        <v>65</v>
      </c>
      <c r="BE547" s="63" t="s">
        <v>65</v>
      </c>
    </row>
    <row r="548" spans="2:57" x14ac:dyDescent="0.25">
      <c r="B548" s="63">
        <v>2025</v>
      </c>
      <c r="C548" s="63">
        <v>891780111</v>
      </c>
      <c r="D548" s="63" t="s">
        <v>63</v>
      </c>
      <c r="E548" s="64" t="s">
        <v>3362</v>
      </c>
      <c r="F548" s="64" t="s">
        <v>3363</v>
      </c>
      <c r="G548" s="64">
        <v>0</v>
      </c>
      <c r="H548" s="64" t="s">
        <v>71</v>
      </c>
      <c r="I548" s="63" t="s">
        <v>64</v>
      </c>
      <c r="J548" s="65" t="s">
        <v>81</v>
      </c>
      <c r="K548" s="67" t="s">
        <v>3364</v>
      </c>
      <c r="L548" s="68">
        <v>15540000</v>
      </c>
      <c r="M548" s="63" t="s">
        <v>66</v>
      </c>
      <c r="N548" s="67" t="s">
        <v>3365</v>
      </c>
      <c r="O548" s="67">
        <v>19618488</v>
      </c>
      <c r="P548" s="64">
        <v>28</v>
      </c>
      <c r="Q548" s="71">
        <v>45670</v>
      </c>
      <c r="R548" s="67">
        <v>5573604000</v>
      </c>
      <c r="S548" s="71">
        <v>45702</v>
      </c>
      <c r="T548" s="68">
        <v>15540000</v>
      </c>
      <c r="U548" s="64" t="s">
        <v>65</v>
      </c>
      <c r="V548" s="68">
        <v>36559627</v>
      </c>
      <c r="W548" s="107" t="s">
        <v>2495</v>
      </c>
      <c r="X548" s="69">
        <v>45702</v>
      </c>
      <c r="Y548" s="69">
        <v>45702</v>
      </c>
      <c r="Z548" s="69" t="s">
        <v>73</v>
      </c>
      <c r="AA548" s="69">
        <v>45808</v>
      </c>
      <c r="AB548" s="92">
        <f t="shared" si="48"/>
        <v>106</v>
      </c>
      <c r="AC548" s="64">
        <v>0</v>
      </c>
      <c r="AD548" s="64">
        <v>0</v>
      </c>
      <c r="AE548" s="64">
        <v>0</v>
      </c>
      <c r="AF548" s="70" t="s">
        <v>73</v>
      </c>
      <c r="AG548" s="92">
        <f t="shared" si="49"/>
        <v>0</v>
      </c>
      <c r="AH548" s="64">
        <v>0</v>
      </c>
      <c r="AI548" s="68">
        <v>0</v>
      </c>
      <c r="AJ548" s="64" t="s">
        <v>73</v>
      </c>
      <c r="AK548" s="71" t="s">
        <v>73</v>
      </c>
      <c r="AL548" s="64">
        <v>0</v>
      </c>
      <c r="AM548" s="71" t="s">
        <v>73</v>
      </c>
      <c r="AN548" s="71" t="s">
        <v>73</v>
      </c>
      <c r="AO548" s="71" t="s">
        <v>73</v>
      </c>
      <c r="AP548" s="92">
        <f t="shared" si="50"/>
        <v>0</v>
      </c>
      <c r="AQ548" s="92">
        <f t="shared" si="51"/>
        <v>15540000</v>
      </c>
      <c r="AR548" s="64" t="s">
        <v>65</v>
      </c>
      <c r="AS548" s="68">
        <v>15540000</v>
      </c>
      <c r="AT548" s="64" t="s">
        <v>215</v>
      </c>
      <c r="AU548" s="68">
        <v>0</v>
      </c>
      <c r="AV548" s="72" t="s">
        <v>73</v>
      </c>
      <c r="AW548" s="171">
        <v>2940000</v>
      </c>
      <c r="AX548" s="74">
        <f t="shared" si="52"/>
        <v>12600000</v>
      </c>
      <c r="AY548" s="75">
        <f t="shared" si="53"/>
        <v>0.1891891891891892</v>
      </c>
      <c r="AZ548" s="76">
        <v>0.1891891891891892</v>
      </c>
      <c r="BA548" s="72" t="s">
        <v>73</v>
      </c>
      <c r="BB548" s="64" t="s">
        <v>123</v>
      </c>
      <c r="BC548" s="67" t="s">
        <v>3366</v>
      </c>
      <c r="BD548" s="63" t="s">
        <v>65</v>
      </c>
      <c r="BE548" s="63" t="s">
        <v>65</v>
      </c>
    </row>
    <row r="549" spans="2:57" x14ac:dyDescent="0.25">
      <c r="B549" s="63">
        <v>2025</v>
      </c>
      <c r="C549" s="63">
        <v>891780111</v>
      </c>
      <c r="D549" s="63" t="s">
        <v>63</v>
      </c>
      <c r="E549" s="64" t="s">
        <v>3367</v>
      </c>
      <c r="F549" s="64" t="s">
        <v>3368</v>
      </c>
      <c r="G549" s="64">
        <v>0</v>
      </c>
      <c r="H549" s="64" t="s">
        <v>71</v>
      </c>
      <c r="I549" s="63" t="s">
        <v>64</v>
      </c>
      <c r="J549" s="65" t="s">
        <v>81</v>
      </c>
      <c r="K549" s="67" t="s">
        <v>3339</v>
      </c>
      <c r="L549" s="68">
        <v>19240000</v>
      </c>
      <c r="M549" s="63" t="s">
        <v>66</v>
      </c>
      <c r="N549" s="67" t="s">
        <v>3369</v>
      </c>
      <c r="O549" s="67">
        <v>1081808753</v>
      </c>
      <c r="P549" s="64">
        <v>28</v>
      </c>
      <c r="Q549" s="71">
        <v>45670</v>
      </c>
      <c r="R549" s="67">
        <v>5573604000</v>
      </c>
      <c r="S549" s="71">
        <v>45702</v>
      </c>
      <c r="T549" s="68">
        <v>19240000</v>
      </c>
      <c r="U549" s="64" t="s">
        <v>65</v>
      </c>
      <c r="V549" s="68">
        <v>36559627</v>
      </c>
      <c r="W549" s="107" t="s">
        <v>2495</v>
      </c>
      <c r="X549" s="69">
        <v>45702</v>
      </c>
      <c r="Y549" s="69">
        <v>45702</v>
      </c>
      <c r="Z549" s="69" t="s">
        <v>73</v>
      </c>
      <c r="AA549" s="69">
        <v>45808</v>
      </c>
      <c r="AB549" s="92">
        <f t="shared" si="48"/>
        <v>106</v>
      </c>
      <c r="AC549" s="64">
        <v>0</v>
      </c>
      <c r="AD549" s="64">
        <v>0</v>
      </c>
      <c r="AE549" s="64">
        <v>0</v>
      </c>
      <c r="AF549" s="70" t="s">
        <v>73</v>
      </c>
      <c r="AG549" s="92">
        <f t="shared" si="49"/>
        <v>0</v>
      </c>
      <c r="AH549" s="64">
        <v>0</v>
      </c>
      <c r="AI549" s="68">
        <v>0</v>
      </c>
      <c r="AJ549" s="64" t="s">
        <v>73</v>
      </c>
      <c r="AK549" s="71" t="s">
        <v>73</v>
      </c>
      <c r="AL549" s="64">
        <v>0</v>
      </c>
      <c r="AM549" s="71" t="s">
        <v>73</v>
      </c>
      <c r="AN549" s="71" t="s">
        <v>73</v>
      </c>
      <c r="AO549" s="71" t="s">
        <v>73</v>
      </c>
      <c r="AP549" s="92">
        <f t="shared" si="50"/>
        <v>0</v>
      </c>
      <c r="AQ549" s="92">
        <f t="shared" si="51"/>
        <v>19240000</v>
      </c>
      <c r="AR549" s="64" t="s">
        <v>65</v>
      </c>
      <c r="AS549" s="68">
        <v>19240000</v>
      </c>
      <c r="AT549" s="64" t="s">
        <v>215</v>
      </c>
      <c r="AU549" s="68">
        <v>0</v>
      </c>
      <c r="AV549" s="72" t="s">
        <v>73</v>
      </c>
      <c r="AW549" s="171">
        <v>3640000</v>
      </c>
      <c r="AX549" s="74">
        <f t="shared" si="52"/>
        <v>15600000</v>
      </c>
      <c r="AY549" s="75">
        <f t="shared" si="53"/>
        <v>0.1891891891891892</v>
      </c>
      <c r="AZ549" s="76">
        <v>0.1891891891891892</v>
      </c>
      <c r="BA549" s="72" t="s">
        <v>73</v>
      </c>
      <c r="BB549" s="64" t="s">
        <v>123</v>
      </c>
      <c r="BC549" s="67" t="s">
        <v>3370</v>
      </c>
      <c r="BD549" s="63" t="s">
        <v>65</v>
      </c>
      <c r="BE549" s="63" t="s">
        <v>65</v>
      </c>
    </row>
    <row r="550" spans="2:57" x14ac:dyDescent="0.25">
      <c r="B550" s="63">
        <v>2025</v>
      </c>
      <c r="C550" s="63">
        <v>891780111</v>
      </c>
      <c r="D550" s="63" t="s">
        <v>63</v>
      </c>
      <c r="E550" s="64" t="s">
        <v>3371</v>
      </c>
      <c r="F550" s="64" t="s">
        <v>3372</v>
      </c>
      <c r="G550" s="64">
        <v>0</v>
      </c>
      <c r="H550" s="64" t="s">
        <v>71</v>
      </c>
      <c r="I550" s="63" t="s">
        <v>64</v>
      </c>
      <c r="J550" s="65" t="s">
        <v>81</v>
      </c>
      <c r="K550" s="67" t="s">
        <v>3373</v>
      </c>
      <c r="L550" s="68">
        <v>7000000</v>
      </c>
      <c r="M550" s="63" t="s">
        <v>66</v>
      </c>
      <c r="N550" s="67" t="s">
        <v>3374</v>
      </c>
      <c r="O550" s="67">
        <v>1034284252</v>
      </c>
      <c r="P550" s="64">
        <v>234</v>
      </c>
      <c r="Q550" s="71">
        <v>45692</v>
      </c>
      <c r="R550" s="67">
        <v>52900000</v>
      </c>
      <c r="S550" s="71">
        <v>45702</v>
      </c>
      <c r="T550" s="68">
        <v>7000000</v>
      </c>
      <c r="U550" s="64" t="s">
        <v>65</v>
      </c>
      <c r="V550" s="68">
        <v>36552092</v>
      </c>
      <c r="W550" s="107" t="s">
        <v>2810</v>
      </c>
      <c r="X550" s="69">
        <v>45702</v>
      </c>
      <c r="Y550" s="69">
        <v>45702</v>
      </c>
      <c r="Z550" s="69" t="s">
        <v>73</v>
      </c>
      <c r="AA550" s="69">
        <v>45716</v>
      </c>
      <c r="AB550" s="92">
        <f t="shared" si="48"/>
        <v>14</v>
      </c>
      <c r="AC550" s="64">
        <v>0</v>
      </c>
      <c r="AD550" s="64">
        <v>0</v>
      </c>
      <c r="AE550" s="64">
        <v>0</v>
      </c>
      <c r="AF550" s="70" t="s">
        <v>73</v>
      </c>
      <c r="AG550" s="92">
        <f t="shared" si="49"/>
        <v>0</v>
      </c>
      <c r="AH550" s="64">
        <v>0</v>
      </c>
      <c r="AI550" s="68">
        <v>0</v>
      </c>
      <c r="AJ550" s="64" t="s">
        <v>73</v>
      </c>
      <c r="AK550" s="71" t="s">
        <v>73</v>
      </c>
      <c r="AL550" s="64">
        <v>0</v>
      </c>
      <c r="AM550" s="71" t="s">
        <v>73</v>
      </c>
      <c r="AN550" s="71" t="s">
        <v>73</v>
      </c>
      <c r="AO550" s="71" t="s">
        <v>73</v>
      </c>
      <c r="AP550" s="92">
        <f t="shared" si="50"/>
        <v>0</v>
      </c>
      <c r="AQ550" s="92">
        <f t="shared" si="51"/>
        <v>7000000</v>
      </c>
      <c r="AR550" s="64" t="s">
        <v>65</v>
      </c>
      <c r="AS550" s="68">
        <v>7000000</v>
      </c>
      <c r="AT550" s="64" t="s">
        <v>215</v>
      </c>
      <c r="AU550" s="68">
        <v>0</v>
      </c>
      <c r="AV550" s="72" t="s">
        <v>73</v>
      </c>
      <c r="AW550" s="171">
        <v>7000000</v>
      </c>
      <c r="AX550" s="74">
        <f t="shared" si="52"/>
        <v>0</v>
      </c>
      <c r="AY550" s="75">
        <f t="shared" si="53"/>
        <v>1</v>
      </c>
      <c r="AZ550" s="76">
        <v>1</v>
      </c>
      <c r="BA550" s="72" t="s">
        <v>73</v>
      </c>
      <c r="BB550" s="64" t="s">
        <v>1130</v>
      </c>
      <c r="BC550" s="67" t="s">
        <v>3375</v>
      </c>
      <c r="BD550" s="63" t="s">
        <v>65</v>
      </c>
      <c r="BE550" s="63" t="s">
        <v>65</v>
      </c>
    </row>
    <row r="551" spans="2:57" x14ac:dyDescent="0.25">
      <c r="B551" s="63">
        <v>2025</v>
      </c>
      <c r="C551" s="63">
        <v>891780111</v>
      </c>
      <c r="D551" s="63" t="s">
        <v>63</v>
      </c>
      <c r="E551" s="64" t="s">
        <v>3376</v>
      </c>
      <c r="F551" s="64" t="s">
        <v>3377</v>
      </c>
      <c r="G551" s="64">
        <v>0</v>
      </c>
      <c r="H551" s="64" t="s">
        <v>71</v>
      </c>
      <c r="I551" s="63" t="s">
        <v>64</v>
      </c>
      <c r="J551" s="65" t="s">
        <v>81</v>
      </c>
      <c r="K551" s="67" t="s">
        <v>3378</v>
      </c>
      <c r="L551" s="68">
        <v>21090000</v>
      </c>
      <c r="M551" s="63" t="s">
        <v>66</v>
      </c>
      <c r="N551" s="67" t="s">
        <v>3379</v>
      </c>
      <c r="O551" s="67">
        <v>85474637</v>
      </c>
      <c r="P551" s="64">
        <v>28</v>
      </c>
      <c r="Q551" s="71">
        <v>45670</v>
      </c>
      <c r="R551" s="67">
        <v>5573604000</v>
      </c>
      <c r="S551" s="71">
        <v>45705</v>
      </c>
      <c r="T551" s="68">
        <v>21090000</v>
      </c>
      <c r="U551" s="64" t="s">
        <v>65</v>
      </c>
      <c r="V551" s="68">
        <v>85455983</v>
      </c>
      <c r="W551" s="107" t="s">
        <v>697</v>
      </c>
      <c r="X551" s="69">
        <v>45705</v>
      </c>
      <c r="Y551" s="69">
        <v>45705</v>
      </c>
      <c r="Z551" s="69" t="s">
        <v>73</v>
      </c>
      <c r="AA551" s="69">
        <v>45808</v>
      </c>
      <c r="AB551" s="92">
        <f t="shared" si="48"/>
        <v>103</v>
      </c>
      <c r="AC551" s="64">
        <v>0</v>
      </c>
      <c r="AD551" s="64">
        <v>0</v>
      </c>
      <c r="AE551" s="64">
        <v>0</v>
      </c>
      <c r="AF551" s="70" t="s">
        <v>73</v>
      </c>
      <c r="AG551" s="92">
        <f t="shared" si="49"/>
        <v>0</v>
      </c>
      <c r="AH551" s="64">
        <v>0</v>
      </c>
      <c r="AI551" s="68">
        <v>0</v>
      </c>
      <c r="AJ551" s="64" t="s">
        <v>73</v>
      </c>
      <c r="AK551" s="71" t="s">
        <v>73</v>
      </c>
      <c r="AL551" s="64">
        <v>0</v>
      </c>
      <c r="AM551" s="71" t="s">
        <v>73</v>
      </c>
      <c r="AN551" s="71" t="s">
        <v>73</v>
      </c>
      <c r="AO551" s="71" t="s">
        <v>73</v>
      </c>
      <c r="AP551" s="92">
        <f t="shared" si="50"/>
        <v>0</v>
      </c>
      <c r="AQ551" s="92">
        <f t="shared" si="51"/>
        <v>21090000</v>
      </c>
      <c r="AR551" s="64" t="s">
        <v>65</v>
      </c>
      <c r="AS551" s="68">
        <v>21090000</v>
      </c>
      <c r="AT551" s="64" t="s">
        <v>215</v>
      </c>
      <c r="AU551" s="68">
        <v>0</v>
      </c>
      <c r="AV551" s="72" t="s">
        <v>73</v>
      </c>
      <c r="AW551" s="171">
        <v>3990000</v>
      </c>
      <c r="AX551" s="74">
        <f t="shared" si="52"/>
        <v>17100000</v>
      </c>
      <c r="AY551" s="75">
        <f t="shared" si="53"/>
        <v>0.1891891891891892</v>
      </c>
      <c r="AZ551" s="76">
        <v>0.1891891891891892</v>
      </c>
      <c r="BA551" s="72" t="s">
        <v>73</v>
      </c>
      <c r="BB551" s="64" t="s">
        <v>123</v>
      </c>
      <c r="BC551" s="67" t="s">
        <v>3380</v>
      </c>
      <c r="BD551" s="63" t="s">
        <v>65</v>
      </c>
      <c r="BE551" s="63" t="s">
        <v>65</v>
      </c>
    </row>
    <row r="552" spans="2:57" x14ac:dyDescent="0.25">
      <c r="B552" s="63">
        <v>2025</v>
      </c>
      <c r="C552" s="63">
        <v>891780111</v>
      </c>
      <c r="D552" s="63" t="s">
        <v>63</v>
      </c>
      <c r="E552" s="64" t="s">
        <v>3381</v>
      </c>
      <c r="F552" s="64" t="s">
        <v>3382</v>
      </c>
      <c r="G552" s="64">
        <v>0</v>
      </c>
      <c r="H552" s="64" t="s">
        <v>71</v>
      </c>
      <c r="I552" s="63" t="s">
        <v>64</v>
      </c>
      <c r="J552" s="65" t="s">
        <v>81</v>
      </c>
      <c r="K552" s="67" t="s">
        <v>3383</v>
      </c>
      <c r="L552" s="68">
        <v>12624000</v>
      </c>
      <c r="M552" s="63" t="s">
        <v>66</v>
      </c>
      <c r="N552" s="67" t="s">
        <v>3384</v>
      </c>
      <c r="O552" s="67">
        <v>1083008431</v>
      </c>
      <c r="P552" s="64">
        <v>28</v>
      </c>
      <c r="Q552" s="71">
        <v>45670</v>
      </c>
      <c r="R552" s="67">
        <v>5573604000</v>
      </c>
      <c r="S552" s="71">
        <v>45705</v>
      </c>
      <c r="T552" s="68">
        <v>12624000</v>
      </c>
      <c r="U552" s="64" t="s">
        <v>65</v>
      </c>
      <c r="V552" s="68">
        <v>36557666</v>
      </c>
      <c r="W552" s="107" t="s">
        <v>1015</v>
      </c>
      <c r="X552" s="69">
        <v>45705</v>
      </c>
      <c r="Y552" s="69">
        <v>45705</v>
      </c>
      <c r="Z552" s="69" t="s">
        <v>73</v>
      </c>
      <c r="AA552" s="69">
        <v>45808</v>
      </c>
      <c r="AB552" s="92">
        <f t="shared" si="48"/>
        <v>103</v>
      </c>
      <c r="AC552" s="64">
        <v>0</v>
      </c>
      <c r="AD552" s="64">
        <v>0</v>
      </c>
      <c r="AE552" s="64">
        <v>0</v>
      </c>
      <c r="AF552" s="70" t="s">
        <v>73</v>
      </c>
      <c r="AG552" s="92">
        <f t="shared" si="49"/>
        <v>0</v>
      </c>
      <c r="AH552" s="64">
        <v>0</v>
      </c>
      <c r="AI552" s="68">
        <v>0</v>
      </c>
      <c r="AJ552" s="64" t="s">
        <v>73</v>
      </c>
      <c r="AK552" s="71" t="s">
        <v>73</v>
      </c>
      <c r="AL552" s="64">
        <v>0</v>
      </c>
      <c r="AM552" s="71" t="s">
        <v>73</v>
      </c>
      <c r="AN552" s="71" t="s">
        <v>73</v>
      </c>
      <c r="AO552" s="71" t="s">
        <v>73</v>
      </c>
      <c r="AP552" s="92">
        <f t="shared" si="50"/>
        <v>0</v>
      </c>
      <c r="AQ552" s="92">
        <f t="shared" si="51"/>
        <v>12624000</v>
      </c>
      <c r="AR552" s="64" t="s">
        <v>65</v>
      </c>
      <c r="AS552" s="68">
        <v>12624000</v>
      </c>
      <c r="AT552" s="64" t="s">
        <v>215</v>
      </c>
      <c r="AU552" s="68">
        <v>0</v>
      </c>
      <c r="AV552" s="72" t="s">
        <v>73</v>
      </c>
      <c r="AW552" s="171">
        <v>3156000</v>
      </c>
      <c r="AX552" s="74">
        <f t="shared" si="52"/>
        <v>9468000</v>
      </c>
      <c r="AY552" s="75">
        <f t="shared" si="53"/>
        <v>0.25</v>
      </c>
      <c r="AZ552" s="76">
        <v>0.25</v>
      </c>
      <c r="BA552" s="72" t="s">
        <v>73</v>
      </c>
      <c r="BB552" s="64" t="s">
        <v>123</v>
      </c>
      <c r="BC552" s="67" t="s">
        <v>3385</v>
      </c>
      <c r="BD552" s="63" t="s">
        <v>65</v>
      </c>
      <c r="BE552" s="63" t="s">
        <v>65</v>
      </c>
    </row>
    <row r="553" spans="2:57" x14ac:dyDescent="0.25">
      <c r="B553" s="63">
        <v>2025</v>
      </c>
      <c r="C553" s="63">
        <v>891780111</v>
      </c>
      <c r="D553" s="63" t="s">
        <v>63</v>
      </c>
      <c r="E553" s="64" t="s">
        <v>3386</v>
      </c>
      <c r="F553" s="64" t="s">
        <v>3387</v>
      </c>
      <c r="G553" s="64">
        <v>0</v>
      </c>
      <c r="H553" s="64" t="s">
        <v>71</v>
      </c>
      <c r="I553" s="63" t="s">
        <v>64</v>
      </c>
      <c r="J553" s="65" t="s">
        <v>81</v>
      </c>
      <c r="K553" s="67" t="s">
        <v>3388</v>
      </c>
      <c r="L553" s="68">
        <v>11400000</v>
      </c>
      <c r="M553" s="63" t="s">
        <v>66</v>
      </c>
      <c r="N553" s="67" t="s">
        <v>3389</v>
      </c>
      <c r="O553" s="67">
        <v>85153875</v>
      </c>
      <c r="P553" s="64">
        <v>28</v>
      </c>
      <c r="Q553" s="71">
        <v>45670</v>
      </c>
      <c r="R553" s="67">
        <v>5573604000</v>
      </c>
      <c r="S553" s="71">
        <v>45705</v>
      </c>
      <c r="T553" s="68">
        <v>11400000</v>
      </c>
      <c r="U553" s="64" t="s">
        <v>65</v>
      </c>
      <c r="V553" s="68">
        <v>36557666</v>
      </c>
      <c r="W553" s="107" t="s">
        <v>1015</v>
      </c>
      <c r="X553" s="69">
        <v>45705</v>
      </c>
      <c r="Y553" s="69">
        <v>45705</v>
      </c>
      <c r="Z553" s="69" t="s">
        <v>73</v>
      </c>
      <c r="AA553" s="69">
        <v>45808</v>
      </c>
      <c r="AB553" s="92">
        <f t="shared" si="48"/>
        <v>103</v>
      </c>
      <c r="AC553" s="64">
        <v>0</v>
      </c>
      <c r="AD553" s="64">
        <v>0</v>
      </c>
      <c r="AE553" s="64">
        <v>0</v>
      </c>
      <c r="AF553" s="70" t="s">
        <v>73</v>
      </c>
      <c r="AG553" s="92">
        <f t="shared" si="49"/>
        <v>0</v>
      </c>
      <c r="AH553" s="64">
        <v>0</v>
      </c>
      <c r="AI553" s="68">
        <v>0</v>
      </c>
      <c r="AJ553" s="64" t="s">
        <v>73</v>
      </c>
      <c r="AK553" s="71" t="s">
        <v>73</v>
      </c>
      <c r="AL553" s="64">
        <v>0</v>
      </c>
      <c r="AM553" s="71" t="s">
        <v>73</v>
      </c>
      <c r="AN553" s="71" t="s">
        <v>73</v>
      </c>
      <c r="AO553" s="71" t="s">
        <v>73</v>
      </c>
      <c r="AP553" s="92">
        <f t="shared" si="50"/>
        <v>0</v>
      </c>
      <c r="AQ553" s="92">
        <f t="shared" si="51"/>
        <v>11400000</v>
      </c>
      <c r="AR553" s="64" t="s">
        <v>65</v>
      </c>
      <c r="AS553" s="68">
        <v>11400000</v>
      </c>
      <c r="AT553" s="64" t="s">
        <v>215</v>
      </c>
      <c r="AU553" s="68">
        <v>0</v>
      </c>
      <c r="AV553" s="72" t="s">
        <v>73</v>
      </c>
      <c r="AW553" s="171">
        <v>2850000</v>
      </c>
      <c r="AX553" s="74">
        <f t="shared" si="52"/>
        <v>8550000</v>
      </c>
      <c r="AY553" s="75">
        <f t="shared" si="53"/>
        <v>0.25</v>
      </c>
      <c r="AZ553" s="76">
        <v>0.25</v>
      </c>
      <c r="BA553" s="72" t="s">
        <v>73</v>
      </c>
      <c r="BB553" s="64" t="s">
        <v>123</v>
      </c>
      <c r="BC553" s="67" t="s">
        <v>3390</v>
      </c>
      <c r="BD553" s="63" t="s">
        <v>65</v>
      </c>
      <c r="BE553" s="63" t="s">
        <v>65</v>
      </c>
    </row>
    <row r="554" spans="2:57" x14ac:dyDescent="0.25">
      <c r="B554" s="63">
        <v>2025</v>
      </c>
      <c r="C554" s="63">
        <v>891780111</v>
      </c>
      <c r="D554" s="63" t="s">
        <v>63</v>
      </c>
      <c r="E554" s="64" t="s">
        <v>3391</v>
      </c>
      <c r="F554" s="64" t="s">
        <v>3392</v>
      </c>
      <c r="G554" s="64">
        <v>0</v>
      </c>
      <c r="H554" s="64" t="s">
        <v>71</v>
      </c>
      <c r="I554" s="63" t="s">
        <v>64</v>
      </c>
      <c r="J554" s="65" t="s">
        <v>81</v>
      </c>
      <c r="K554" s="67" t="s">
        <v>3393</v>
      </c>
      <c r="L554" s="68">
        <v>11400000</v>
      </c>
      <c r="M554" s="63" t="s">
        <v>66</v>
      </c>
      <c r="N554" s="67" t="s">
        <v>3394</v>
      </c>
      <c r="O554" s="67">
        <v>57426227</v>
      </c>
      <c r="P554" s="64">
        <v>28</v>
      </c>
      <c r="Q554" s="71">
        <v>45670</v>
      </c>
      <c r="R554" s="67">
        <v>5573604000</v>
      </c>
      <c r="S554" s="71">
        <v>45705</v>
      </c>
      <c r="T554" s="68">
        <v>11400000</v>
      </c>
      <c r="U554" s="64" t="s">
        <v>65</v>
      </c>
      <c r="V554" s="68">
        <v>36557666</v>
      </c>
      <c r="W554" s="107" t="s">
        <v>1015</v>
      </c>
      <c r="X554" s="69">
        <v>45705</v>
      </c>
      <c r="Y554" s="69">
        <v>45705</v>
      </c>
      <c r="Z554" s="69" t="s">
        <v>73</v>
      </c>
      <c r="AA554" s="69">
        <v>45808</v>
      </c>
      <c r="AB554" s="92">
        <f t="shared" si="48"/>
        <v>103</v>
      </c>
      <c r="AC554" s="64">
        <v>0</v>
      </c>
      <c r="AD554" s="64">
        <v>0</v>
      </c>
      <c r="AE554" s="64">
        <v>0</v>
      </c>
      <c r="AF554" s="70" t="s">
        <v>73</v>
      </c>
      <c r="AG554" s="92">
        <f t="shared" si="49"/>
        <v>0</v>
      </c>
      <c r="AH554" s="64">
        <v>0</v>
      </c>
      <c r="AI554" s="68">
        <v>0</v>
      </c>
      <c r="AJ554" s="64" t="s">
        <v>73</v>
      </c>
      <c r="AK554" s="71" t="s">
        <v>73</v>
      </c>
      <c r="AL554" s="64">
        <v>0</v>
      </c>
      <c r="AM554" s="71" t="s">
        <v>73</v>
      </c>
      <c r="AN554" s="71" t="s">
        <v>73</v>
      </c>
      <c r="AO554" s="71" t="s">
        <v>73</v>
      </c>
      <c r="AP554" s="92">
        <f t="shared" si="50"/>
        <v>0</v>
      </c>
      <c r="AQ554" s="92">
        <f t="shared" si="51"/>
        <v>11400000</v>
      </c>
      <c r="AR554" s="64" t="s">
        <v>65</v>
      </c>
      <c r="AS554" s="68">
        <v>11400000</v>
      </c>
      <c r="AT554" s="64" t="s">
        <v>215</v>
      </c>
      <c r="AU554" s="68">
        <v>0</v>
      </c>
      <c r="AV554" s="72" t="s">
        <v>73</v>
      </c>
      <c r="AW554" s="171">
        <v>2850000</v>
      </c>
      <c r="AX554" s="74">
        <f t="shared" si="52"/>
        <v>8550000</v>
      </c>
      <c r="AY554" s="75">
        <f t="shared" si="53"/>
        <v>0.25</v>
      </c>
      <c r="AZ554" s="76">
        <v>0.25</v>
      </c>
      <c r="BA554" s="72" t="s">
        <v>73</v>
      </c>
      <c r="BB554" s="64" t="s">
        <v>123</v>
      </c>
      <c r="BC554" s="67" t="s">
        <v>3395</v>
      </c>
      <c r="BD554" s="63" t="s">
        <v>65</v>
      </c>
      <c r="BE554" s="63" t="s">
        <v>65</v>
      </c>
    </row>
    <row r="555" spans="2:57" x14ac:dyDescent="0.25">
      <c r="B555" s="63">
        <v>2025</v>
      </c>
      <c r="C555" s="63">
        <v>891780111</v>
      </c>
      <c r="D555" s="63" t="s">
        <v>63</v>
      </c>
      <c r="E555" s="64" t="s">
        <v>3396</v>
      </c>
      <c r="F555" s="64" t="s">
        <v>3397</v>
      </c>
      <c r="G555" s="64">
        <v>0</v>
      </c>
      <c r="H555" s="64" t="s">
        <v>71</v>
      </c>
      <c r="I555" s="63" t="s">
        <v>64</v>
      </c>
      <c r="J555" s="65" t="s">
        <v>81</v>
      </c>
      <c r="K555" s="67" t="s">
        <v>1874</v>
      </c>
      <c r="L555" s="68">
        <v>8700000</v>
      </c>
      <c r="M555" s="63" t="s">
        <v>66</v>
      </c>
      <c r="N555" s="67" t="s">
        <v>3398</v>
      </c>
      <c r="O555" s="67">
        <v>1082864527</v>
      </c>
      <c r="P555" s="64">
        <v>27</v>
      </c>
      <c r="Q555" s="71">
        <v>45670</v>
      </c>
      <c r="R555" s="67">
        <v>2494141000</v>
      </c>
      <c r="S555" s="71">
        <v>45705</v>
      </c>
      <c r="T555" s="68">
        <v>8700000</v>
      </c>
      <c r="U555" s="64" t="s">
        <v>65</v>
      </c>
      <c r="V555" s="68">
        <v>7633817</v>
      </c>
      <c r="W555" s="107" t="s">
        <v>1876</v>
      </c>
      <c r="X555" s="69">
        <v>45705</v>
      </c>
      <c r="Y555" s="69">
        <v>45705</v>
      </c>
      <c r="Z555" s="69" t="s">
        <v>73</v>
      </c>
      <c r="AA555" s="69">
        <v>45808</v>
      </c>
      <c r="AB555" s="92">
        <f t="shared" si="48"/>
        <v>103</v>
      </c>
      <c r="AC555" s="64">
        <v>0</v>
      </c>
      <c r="AD555" s="64">
        <v>0</v>
      </c>
      <c r="AE555" s="64">
        <v>0</v>
      </c>
      <c r="AF555" s="70" t="s">
        <v>73</v>
      </c>
      <c r="AG555" s="92">
        <f t="shared" si="49"/>
        <v>0</v>
      </c>
      <c r="AH555" s="64">
        <v>0</v>
      </c>
      <c r="AI555" s="68">
        <v>0</v>
      </c>
      <c r="AJ555" s="64" t="s">
        <v>73</v>
      </c>
      <c r="AK555" s="71" t="s">
        <v>73</v>
      </c>
      <c r="AL555" s="64">
        <v>0</v>
      </c>
      <c r="AM555" s="71" t="s">
        <v>73</v>
      </c>
      <c r="AN555" s="71" t="s">
        <v>73</v>
      </c>
      <c r="AO555" s="71" t="s">
        <v>73</v>
      </c>
      <c r="AP555" s="92">
        <f t="shared" si="50"/>
        <v>0</v>
      </c>
      <c r="AQ555" s="92">
        <f t="shared" si="51"/>
        <v>8700000</v>
      </c>
      <c r="AR555" s="64" t="s">
        <v>65</v>
      </c>
      <c r="AS555" s="68">
        <v>8700000</v>
      </c>
      <c r="AT555" s="64" t="s">
        <v>215</v>
      </c>
      <c r="AU555" s="68">
        <v>0</v>
      </c>
      <c r="AV555" s="72" t="s">
        <v>73</v>
      </c>
      <c r="AW555" s="171">
        <v>1950000</v>
      </c>
      <c r="AX555" s="74">
        <f t="shared" si="52"/>
        <v>6750000</v>
      </c>
      <c r="AY555" s="75">
        <f t="shared" si="53"/>
        <v>0.22413793103448276</v>
      </c>
      <c r="AZ555" s="76">
        <v>0.22413793103448276</v>
      </c>
      <c r="BA555" s="72" t="s">
        <v>73</v>
      </c>
      <c r="BB555" s="64" t="s">
        <v>123</v>
      </c>
      <c r="BC555" s="67" t="s">
        <v>3399</v>
      </c>
      <c r="BD555" s="63" t="s">
        <v>65</v>
      </c>
      <c r="BE555" s="63" t="s">
        <v>65</v>
      </c>
    </row>
    <row r="556" spans="2:57" x14ac:dyDescent="0.25">
      <c r="B556" s="63">
        <v>2025</v>
      </c>
      <c r="C556" s="63">
        <v>891780111</v>
      </c>
      <c r="D556" s="63" t="s">
        <v>63</v>
      </c>
      <c r="E556" s="64" t="s">
        <v>3400</v>
      </c>
      <c r="F556" s="64" t="s">
        <v>3401</v>
      </c>
      <c r="G556" s="64">
        <v>0</v>
      </c>
      <c r="H556" s="64" t="s">
        <v>71</v>
      </c>
      <c r="I556" s="63" t="s">
        <v>64</v>
      </c>
      <c r="J556" s="65" t="s">
        <v>81</v>
      </c>
      <c r="K556" s="67" t="s">
        <v>3402</v>
      </c>
      <c r="L556" s="68">
        <v>15540000</v>
      </c>
      <c r="M556" s="63" t="s">
        <v>66</v>
      </c>
      <c r="N556" s="67" t="s">
        <v>3403</v>
      </c>
      <c r="O556" s="67">
        <v>1081920976</v>
      </c>
      <c r="P556" s="64">
        <v>28</v>
      </c>
      <c r="Q556" s="71">
        <v>45670</v>
      </c>
      <c r="R556" s="67">
        <v>5573604000</v>
      </c>
      <c r="S556" s="71">
        <v>45705</v>
      </c>
      <c r="T556" s="68">
        <v>15540000</v>
      </c>
      <c r="U556" s="64" t="s">
        <v>65</v>
      </c>
      <c r="V556" s="68">
        <v>37511267</v>
      </c>
      <c r="W556" s="107" t="s">
        <v>3404</v>
      </c>
      <c r="X556" s="69">
        <v>45705</v>
      </c>
      <c r="Y556" s="69">
        <v>45705</v>
      </c>
      <c r="Z556" s="69" t="s">
        <v>73</v>
      </c>
      <c r="AA556" s="69">
        <v>45808</v>
      </c>
      <c r="AB556" s="92">
        <f t="shared" si="48"/>
        <v>103</v>
      </c>
      <c r="AC556" s="64">
        <v>0</v>
      </c>
      <c r="AD556" s="64">
        <v>0</v>
      </c>
      <c r="AE556" s="64">
        <v>0</v>
      </c>
      <c r="AF556" s="70" t="s">
        <v>73</v>
      </c>
      <c r="AG556" s="92">
        <f t="shared" si="49"/>
        <v>0</v>
      </c>
      <c r="AH556" s="64">
        <v>0</v>
      </c>
      <c r="AI556" s="68">
        <v>0</v>
      </c>
      <c r="AJ556" s="64" t="s">
        <v>73</v>
      </c>
      <c r="AK556" s="71" t="s">
        <v>73</v>
      </c>
      <c r="AL556" s="64">
        <v>0</v>
      </c>
      <c r="AM556" s="71" t="s">
        <v>73</v>
      </c>
      <c r="AN556" s="71" t="s">
        <v>73</v>
      </c>
      <c r="AO556" s="71" t="s">
        <v>73</v>
      </c>
      <c r="AP556" s="92">
        <f t="shared" si="50"/>
        <v>0</v>
      </c>
      <c r="AQ556" s="92">
        <f t="shared" si="51"/>
        <v>15540000</v>
      </c>
      <c r="AR556" s="64" t="s">
        <v>65</v>
      </c>
      <c r="AS556" s="68">
        <v>15540000</v>
      </c>
      <c r="AT556" s="64" t="s">
        <v>215</v>
      </c>
      <c r="AU556" s="68">
        <v>0</v>
      </c>
      <c r="AV556" s="72" t="s">
        <v>73</v>
      </c>
      <c r="AW556" s="171">
        <v>2940000</v>
      </c>
      <c r="AX556" s="74">
        <f t="shared" si="52"/>
        <v>12600000</v>
      </c>
      <c r="AY556" s="75">
        <f t="shared" si="53"/>
        <v>0.1891891891891892</v>
      </c>
      <c r="AZ556" s="76">
        <v>0.1891891891891892</v>
      </c>
      <c r="BA556" s="72" t="s">
        <v>73</v>
      </c>
      <c r="BB556" s="64" t="s">
        <v>123</v>
      </c>
      <c r="BC556" s="67" t="s">
        <v>3405</v>
      </c>
      <c r="BD556" s="63" t="s">
        <v>65</v>
      </c>
      <c r="BE556" s="63" t="s">
        <v>65</v>
      </c>
    </row>
    <row r="557" spans="2:57" x14ac:dyDescent="0.25">
      <c r="B557" s="63">
        <v>2025</v>
      </c>
      <c r="C557" s="63">
        <v>891780111</v>
      </c>
      <c r="D557" s="63" t="s">
        <v>63</v>
      </c>
      <c r="E557" s="64" t="s">
        <v>3406</v>
      </c>
      <c r="F557" s="64" t="s">
        <v>3407</v>
      </c>
      <c r="G557" s="64">
        <v>0</v>
      </c>
      <c r="H557" s="64" t="s">
        <v>71</v>
      </c>
      <c r="I557" s="63" t="s">
        <v>64</v>
      </c>
      <c r="J557" s="65" t="s">
        <v>81</v>
      </c>
      <c r="K557" s="67" t="s">
        <v>3408</v>
      </c>
      <c r="L557" s="68">
        <v>9000000</v>
      </c>
      <c r="M557" s="63" t="s">
        <v>66</v>
      </c>
      <c r="N557" s="67" t="s">
        <v>3409</v>
      </c>
      <c r="O557" s="67">
        <v>1102859409</v>
      </c>
      <c r="P557" s="64">
        <v>27</v>
      </c>
      <c r="Q557" s="71">
        <v>45670</v>
      </c>
      <c r="R557" s="67">
        <v>2494141000</v>
      </c>
      <c r="S557" s="71">
        <v>45705</v>
      </c>
      <c r="T557" s="68">
        <v>9000000</v>
      </c>
      <c r="U557" s="64" t="s">
        <v>65</v>
      </c>
      <c r="V557" s="68">
        <v>84450555</v>
      </c>
      <c r="W557" s="107" t="s">
        <v>1529</v>
      </c>
      <c r="X557" s="69">
        <v>45705</v>
      </c>
      <c r="Y557" s="69">
        <v>45705</v>
      </c>
      <c r="Z557" s="69" t="s">
        <v>73</v>
      </c>
      <c r="AA557" s="69">
        <v>45808</v>
      </c>
      <c r="AB557" s="92">
        <f t="shared" si="48"/>
        <v>103</v>
      </c>
      <c r="AC557" s="64">
        <v>0</v>
      </c>
      <c r="AD557" s="64">
        <v>0</v>
      </c>
      <c r="AE557" s="64">
        <v>0</v>
      </c>
      <c r="AF557" s="70" t="s">
        <v>73</v>
      </c>
      <c r="AG557" s="92">
        <f t="shared" si="49"/>
        <v>0</v>
      </c>
      <c r="AH557" s="64">
        <v>0</v>
      </c>
      <c r="AI557" s="68">
        <v>0</v>
      </c>
      <c r="AJ557" s="64" t="s">
        <v>73</v>
      </c>
      <c r="AK557" s="71" t="s">
        <v>73</v>
      </c>
      <c r="AL557" s="64">
        <v>0</v>
      </c>
      <c r="AM557" s="71" t="s">
        <v>73</v>
      </c>
      <c r="AN557" s="71" t="s">
        <v>73</v>
      </c>
      <c r="AO557" s="71" t="s">
        <v>73</v>
      </c>
      <c r="AP557" s="92">
        <f t="shared" si="50"/>
        <v>0</v>
      </c>
      <c r="AQ557" s="92">
        <f t="shared" si="51"/>
        <v>9000000</v>
      </c>
      <c r="AR557" s="64" t="s">
        <v>65</v>
      </c>
      <c r="AS557" s="68">
        <v>9000000</v>
      </c>
      <c r="AT557" s="64" t="s">
        <v>215</v>
      </c>
      <c r="AU557" s="68">
        <v>0</v>
      </c>
      <c r="AV557" s="72" t="s">
        <v>73</v>
      </c>
      <c r="AW557" s="171">
        <v>2250000</v>
      </c>
      <c r="AX557" s="74">
        <f t="shared" si="52"/>
        <v>6750000</v>
      </c>
      <c r="AY557" s="75">
        <f t="shared" si="53"/>
        <v>0.25</v>
      </c>
      <c r="AZ557" s="76">
        <v>0.25</v>
      </c>
      <c r="BA557" s="72" t="s">
        <v>73</v>
      </c>
      <c r="BB557" s="64" t="s">
        <v>123</v>
      </c>
      <c r="BC557" s="67" t="s">
        <v>3410</v>
      </c>
      <c r="BD557" s="63" t="s">
        <v>65</v>
      </c>
      <c r="BE557" s="63" t="s">
        <v>65</v>
      </c>
    </row>
    <row r="558" spans="2:57" x14ac:dyDescent="0.25">
      <c r="B558" s="63">
        <v>2025</v>
      </c>
      <c r="C558" s="63">
        <v>891780111</v>
      </c>
      <c r="D558" s="63" t="s">
        <v>63</v>
      </c>
      <c r="E558" s="64" t="s">
        <v>3411</v>
      </c>
      <c r="F558" s="64" t="s">
        <v>3412</v>
      </c>
      <c r="G558" s="64">
        <v>0</v>
      </c>
      <c r="H558" s="64" t="s">
        <v>71</v>
      </c>
      <c r="I558" s="63" t="s">
        <v>64</v>
      </c>
      <c r="J558" s="65" t="s">
        <v>81</v>
      </c>
      <c r="K558" s="67" t="s">
        <v>3413</v>
      </c>
      <c r="L558" s="68">
        <v>12624000</v>
      </c>
      <c r="M558" s="63" t="s">
        <v>66</v>
      </c>
      <c r="N558" s="67" t="s">
        <v>3414</v>
      </c>
      <c r="O558" s="67">
        <v>1007834086</v>
      </c>
      <c r="P558" s="64">
        <v>28</v>
      </c>
      <c r="Q558" s="71">
        <v>45670</v>
      </c>
      <c r="R558" s="67">
        <v>5573604000</v>
      </c>
      <c r="S558" s="71">
        <v>45705</v>
      </c>
      <c r="T558" s="68">
        <v>12624000</v>
      </c>
      <c r="U558" s="64" t="s">
        <v>65</v>
      </c>
      <c r="V558" s="68">
        <v>36557666</v>
      </c>
      <c r="W558" s="107" t="s">
        <v>1015</v>
      </c>
      <c r="X558" s="69">
        <v>45705</v>
      </c>
      <c r="Y558" s="69">
        <v>45705</v>
      </c>
      <c r="Z558" s="69" t="s">
        <v>73</v>
      </c>
      <c r="AA558" s="69">
        <v>45808</v>
      </c>
      <c r="AB558" s="92">
        <f t="shared" si="48"/>
        <v>103</v>
      </c>
      <c r="AC558" s="64">
        <v>0</v>
      </c>
      <c r="AD558" s="64">
        <v>0</v>
      </c>
      <c r="AE558" s="64">
        <v>0</v>
      </c>
      <c r="AF558" s="70" t="s">
        <v>73</v>
      </c>
      <c r="AG558" s="92">
        <f t="shared" si="49"/>
        <v>0</v>
      </c>
      <c r="AH558" s="64">
        <v>0</v>
      </c>
      <c r="AI558" s="68">
        <v>0</v>
      </c>
      <c r="AJ558" s="64" t="s">
        <v>73</v>
      </c>
      <c r="AK558" s="71" t="s">
        <v>73</v>
      </c>
      <c r="AL558" s="64">
        <v>0</v>
      </c>
      <c r="AM558" s="71" t="s">
        <v>73</v>
      </c>
      <c r="AN558" s="71" t="s">
        <v>73</v>
      </c>
      <c r="AO558" s="71" t="s">
        <v>73</v>
      </c>
      <c r="AP558" s="92">
        <f t="shared" si="50"/>
        <v>0</v>
      </c>
      <c r="AQ558" s="92">
        <f t="shared" si="51"/>
        <v>12624000</v>
      </c>
      <c r="AR558" s="64" t="s">
        <v>65</v>
      </c>
      <c r="AS558" s="68">
        <v>12624000</v>
      </c>
      <c r="AT558" s="64" t="s">
        <v>215</v>
      </c>
      <c r="AU558" s="68">
        <v>0</v>
      </c>
      <c r="AV558" s="72" t="s">
        <v>73</v>
      </c>
      <c r="AW558" s="171">
        <v>3156000</v>
      </c>
      <c r="AX558" s="74">
        <f t="shared" si="52"/>
        <v>9468000</v>
      </c>
      <c r="AY558" s="75">
        <f t="shared" si="53"/>
        <v>0.25</v>
      </c>
      <c r="AZ558" s="76">
        <v>0.25</v>
      </c>
      <c r="BA558" s="72" t="s">
        <v>73</v>
      </c>
      <c r="BB558" s="64" t="s">
        <v>123</v>
      </c>
      <c r="BC558" s="67" t="s">
        <v>3415</v>
      </c>
      <c r="BD558" s="63" t="s">
        <v>65</v>
      </c>
      <c r="BE558" s="63" t="s">
        <v>65</v>
      </c>
    </row>
    <row r="559" spans="2:57" x14ac:dyDescent="0.25">
      <c r="B559" s="63">
        <v>2025</v>
      </c>
      <c r="C559" s="63">
        <v>891780111</v>
      </c>
      <c r="D559" s="63" t="s">
        <v>63</v>
      </c>
      <c r="E559" s="64" t="s">
        <v>3416</v>
      </c>
      <c r="F559" s="64" t="s">
        <v>3417</v>
      </c>
      <c r="G559" s="64">
        <v>0</v>
      </c>
      <c r="H559" s="64" t="s">
        <v>71</v>
      </c>
      <c r="I559" s="63" t="s">
        <v>64</v>
      </c>
      <c r="J559" s="65" t="s">
        <v>81</v>
      </c>
      <c r="K559" s="67" t="s">
        <v>3091</v>
      </c>
      <c r="L559" s="68">
        <v>10600000</v>
      </c>
      <c r="M559" s="63" t="s">
        <v>66</v>
      </c>
      <c r="N559" s="67" t="s">
        <v>3418</v>
      </c>
      <c r="O559" s="67">
        <v>85477304</v>
      </c>
      <c r="P559" s="64">
        <v>28</v>
      </c>
      <c r="Q559" s="71">
        <v>45670</v>
      </c>
      <c r="R559" s="67">
        <v>5573604000</v>
      </c>
      <c r="S559" s="71">
        <v>45705</v>
      </c>
      <c r="T559" s="68">
        <v>10600000</v>
      </c>
      <c r="U559" s="64" t="s">
        <v>65</v>
      </c>
      <c r="V559" s="68">
        <v>36557666</v>
      </c>
      <c r="W559" s="107" t="s">
        <v>1015</v>
      </c>
      <c r="X559" s="69">
        <v>45705</v>
      </c>
      <c r="Y559" s="69">
        <v>45705</v>
      </c>
      <c r="Z559" s="69" t="s">
        <v>73</v>
      </c>
      <c r="AA559" s="69">
        <v>45808</v>
      </c>
      <c r="AB559" s="92">
        <f t="shared" si="48"/>
        <v>103</v>
      </c>
      <c r="AC559" s="64">
        <v>0</v>
      </c>
      <c r="AD559" s="64">
        <v>0</v>
      </c>
      <c r="AE559" s="64">
        <v>0</v>
      </c>
      <c r="AF559" s="70" t="s">
        <v>73</v>
      </c>
      <c r="AG559" s="92">
        <f t="shared" si="49"/>
        <v>0</v>
      </c>
      <c r="AH559" s="64">
        <v>0</v>
      </c>
      <c r="AI559" s="68">
        <v>0</v>
      </c>
      <c r="AJ559" s="64" t="s">
        <v>73</v>
      </c>
      <c r="AK559" s="71" t="s">
        <v>73</v>
      </c>
      <c r="AL559" s="64">
        <v>0</v>
      </c>
      <c r="AM559" s="71" t="s">
        <v>73</v>
      </c>
      <c r="AN559" s="71" t="s">
        <v>73</v>
      </c>
      <c r="AO559" s="71" t="s">
        <v>73</v>
      </c>
      <c r="AP559" s="92">
        <f t="shared" si="50"/>
        <v>0</v>
      </c>
      <c r="AQ559" s="92">
        <f t="shared" si="51"/>
        <v>10600000</v>
      </c>
      <c r="AR559" s="64" t="s">
        <v>65</v>
      </c>
      <c r="AS559" s="68">
        <v>10600000</v>
      </c>
      <c r="AT559" s="64" t="s">
        <v>215</v>
      </c>
      <c r="AU559" s="68">
        <v>0</v>
      </c>
      <c r="AV559" s="72" t="s">
        <v>73</v>
      </c>
      <c r="AW559" s="171">
        <v>2650000</v>
      </c>
      <c r="AX559" s="74">
        <f t="shared" si="52"/>
        <v>7950000</v>
      </c>
      <c r="AY559" s="75">
        <f t="shared" si="53"/>
        <v>0.25</v>
      </c>
      <c r="AZ559" s="76">
        <v>0.25</v>
      </c>
      <c r="BA559" s="72" t="s">
        <v>73</v>
      </c>
      <c r="BB559" s="64" t="s">
        <v>123</v>
      </c>
      <c r="BC559" s="67" t="s">
        <v>3419</v>
      </c>
      <c r="BD559" s="63" t="s">
        <v>65</v>
      </c>
      <c r="BE559" s="63" t="s">
        <v>65</v>
      </c>
    </row>
    <row r="560" spans="2:57" x14ac:dyDescent="0.25">
      <c r="B560" s="63">
        <v>2025</v>
      </c>
      <c r="C560" s="63">
        <v>891780111</v>
      </c>
      <c r="D560" s="63" t="s">
        <v>63</v>
      </c>
      <c r="E560" s="64" t="s">
        <v>3420</v>
      </c>
      <c r="F560" s="64" t="s">
        <v>3421</v>
      </c>
      <c r="G560" s="64">
        <v>0</v>
      </c>
      <c r="H560" s="64" t="s">
        <v>71</v>
      </c>
      <c r="I560" s="63" t="s">
        <v>64</v>
      </c>
      <c r="J560" s="65" t="s">
        <v>81</v>
      </c>
      <c r="K560" s="67" t="s">
        <v>3422</v>
      </c>
      <c r="L560" s="68">
        <v>15540000</v>
      </c>
      <c r="M560" s="63" t="s">
        <v>66</v>
      </c>
      <c r="N560" s="67" t="s">
        <v>3423</v>
      </c>
      <c r="O560" s="67">
        <v>1082880763</v>
      </c>
      <c r="P560" s="64">
        <v>28</v>
      </c>
      <c r="Q560" s="71">
        <v>45670</v>
      </c>
      <c r="R560" s="67">
        <v>5573604000</v>
      </c>
      <c r="S560" s="71">
        <v>45705</v>
      </c>
      <c r="T560" s="68">
        <v>15540000</v>
      </c>
      <c r="U560" s="64" t="s">
        <v>65</v>
      </c>
      <c r="V560" s="68">
        <v>37511267</v>
      </c>
      <c r="W560" s="107" t="s">
        <v>3404</v>
      </c>
      <c r="X560" s="69">
        <v>45705</v>
      </c>
      <c r="Y560" s="69">
        <v>45705</v>
      </c>
      <c r="Z560" s="69" t="s">
        <v>73</v>
      </c>
      <c r="AA560" s="69">
        <v>45808</v>
      </c>
      <c r="AB560" s="92">
        <f t="shared" si="48"/>
        <v>103</v>
      </c>
      <c r="AC560" s="64">
        <v>0</v>
      </c>
      <c r="AD560" s="64">
        <v>0</v>
      </c>
      <c r="AE560" s="64">
        <v>0</v>
      </c>
      <c r="AF560" s="70" t="s">
        <v>73</v>
      </c>
      <c r="AG560" s="92">
        <f t="shared" si="49"/>
        <v>0</v>
      </c>
      <c r="AH560" s="64">
        <v>0</v>
      </c>
      <c r="AI560" s="68">
        <v>0</v>
      </c>
      <c r="AJ560" s="64" t="s">
        <v>73</v>
      </c>
      <c r="AK560" s="71" t="s">
        <v>73</v>
      </c>
      <c r="AL560" s="64">
        <v>0</v>
      </c>
      <c r="AM560" s="71" t="s">
        <v>73</v>
      </c>
      <c r="AN560" s="71" t="s">
        <v>73</v>
      </c>
      <c r="AO560" s="71" t="s">
        <v>73</v>
      </c>
      <c r="AP560" s="92">
        <f t="shared" si="50"/>
        <v>0</v>
      </c>
      <c r="AQ560" s="92">
        <f t="shared" si="51"/>
        <v>15540000</v>
      </c>
      <c r="AR560" s="64" t="s">
        <v>65</v>
      </c>
      <c r="AS560" s="68">
        <v>15540000</v>
      </c>
      <c r="AT560" s="64" t="s">
        <v>215</v>
      </c>
      <c r="AU560" s="68">
        <v>0</v>
      </c>
      <c r="AV560" s="72" t="s">
        <v>73</v>
      </c>
      <c r="AW560" s="171">
        <v>2940000</v>
      </c>
      <c r="AX560" s="74">
        <f t="shared" si="52"/>
        <v>12600000</v>
      </c>
      <c r="AY560" s="75">
        <f t="shared" si="53"/>
        <v>0.1891891891891892</v>
      </c>
      <c r="AZ560" s="76">
        <v>0.1891891891891892</v>
      </c>
      <c r="BA560" s="72" t="s">
        <v>73</v>
      </c>
      <c r="BB560" s="64" t="s">
        <v>123</v>
      </c>
      <c r="BC560" s="67" t="s">
        <v>3424</v>
      </c>
      <c r="BD560" s="63" t="s">
        <v>65</v>
      </c>
      <c r="BE560" s="63" t="s">
        <v>65</v>
      </c>
    </row>
    <row r="561" spans="2:57" x14ac:dyDescent="0.25">
      <c r="B561" s="63">
        <v>2025</v>
      </c>
      <c r="C561" s="63">
        <v>891780111</v>
      </c>
      <c r="D561" s="63" t="s">
        <v>63</v>
      </c>
      <c r="E561" s="64" t="s">
        <v>3425</v>
      </c>
      <c r="F561" s="64" t="s">
        <v>3426</v>
      </c>
      <c r="G561" s="64">
        <v>0</v>
      </c>
      <c r="H561" s="64" t="s">
        <v>71</v>
      </c>
      <c r="I561" s="63" t="s">
        <v>64</v>
      </c>
      <c r="J561" s="65" t="s">
        <v>81</v>
      </c>
      <c r="K561" s="67" t="s">
        <v>3427</v>
      </c>
      <c r="L561" s="68">
        <v>10600000</v>
      </c>
      <c r="M561" s="63" t="s">
        <v>66</v>
      </c>
      <c r="N561" s="67" t="s">
        <v>3428</v>
      </c>
      <c r="O561" s="67">
        <v>73376946</v>
      </c>
      <c r="P561" s="64">
        <v>27</v>
      </c>
      <c r="Q561" s="71">
        <v>45670</v>
      </c>
      <c r="R561" s="67">
        <v>2494141000</v>
      </c>
      <c r="S561" s="71">
        <v>45705</v>
      </c>
      <c r="T561" s="68">
        <v>10600000</v>
      </c>
      <c r="U561" s="64" t="s">
        <v>65</v>
      </c>
      <c r="V561" s="68">
        <v>85152695</v>
      </c>
      <c r="W561" s="107" t="s">
        <v>1152</v>
      </c>
      <c r="X561" s="69">
        <v>45705</v>
      </c>
      <c r="Y561" s="69">
        <v>45705</v>
      </c>
      <c r="Z561" s="69" t="s">
        <v>73</v>
      </c>
      <c r="AA561" s="69">
        <v>45808</v>
      </c>
      <c r="AB561" s="92">
        <f t="shared" si="48"/>
        <v>103</v>
      </c>
      <c r="AC561" s="64">
        <v>0</v>
      </c>
      <c r="AD561" s="64">
        <v>0</v>
      </c>
      <c r="AE561" s="64">
        <v>0</v>
      </c>
      <c r="AF561" s="70" t="s">
        <v>73</v>
      </c>
      <c r="AG561" s="92">
        <f t="shared" si="49"/>
        <v>0</v>
      </c>
      <c r="AH561" s="64">
        <v>0</v>
      </c>
      <c r="AI561" s="68">
        <v>0</v>
      </c>
      <c r="AJ561" s="64" t="s">
        <v>73</v>
      </c>
      <c r="AK561" s="71" t="s">
        <v>73</v>
      </c>
      <c r="AL561" s="64">
        <v>0</v>
      </c>
      <c r="AM561" s="71" t="s">
        <v>73</v>
      </c>
      <c r="AN561" s="71" t="s">
        <v>73</v>
      </c>
      <c r="AO561" s="71" t="s">
        <v>73</v>
      </c>
      <c r="AP561" s="92">
        <f t="shared" si="50"/>
        <v>0</v>
      </c>
      <c r="AQ561" s="92">
        <f t="shared" si="51"/>
        <v>10600000</v>
      </c>
      <c r="AR561" s="64" t="s">
        <v>65</v>
      </c>
      <c r="AS561" s="68">
        <v>10600000</v>
      </c>
      <c r="AT561" s="64" t="s">
        <v>215</v>
      </c>
      <c r="AU561" s="68">
        <v>0</v>
      </c>
      <c r="AV561" s="72" t="s">
        <v>73</v>
      </c>
      <c r="AW561" s="171">
        <v>2650000</v>
      </c>
      <c r="AX561" s="74">
        <f t="shared" si="52"/>
        <v>7950000</v>
      </c>
      <c r="AY561" s="75">
        <f t="shared" si="53"/>
        <v>0.25</v>
      </c>
      <c r="AZ561" s="76">
        <v>0.25</v>
      </c>
      <c r="BA561" s="72" t="s">
        <v>73</v>
      </c>
      <c r="BB561" s="64" t="s">
        <v>123</v>
      </c>
      <c r="BC561" s="67" t="s">
        <v>3429</v>
      </c>
      <c r="BD561" s="63" t="s">
        <v>65</v>
      </c>
      <c r="BE561" s="63" t="s">
        <v>65</v>
      </c>
    </row>
    <row r="562" spans="2:57" x14ac:dyDescent="0.25">
      <c r="B562" s="63">
        <v>2025</v>
      </c>
      <c r="C562" s="63">
        <v>891780111</v>
      </c>
      <c r="D562" s="63" t="s">
        <v>63</v>
      </c>
      <c r="E562" s="64" t="s">
        <v>3430</v>
      </c>
      <c r="F562" s="64" t="s">
        <v>3431</v>
      </c>
      <c r="G562" s="64">
        <v>0</v>
      </c>
      <c r="H562" s="64" t="s">
        <v>71</v>
      </c>
      <c r="I562" s="63" t="s">
        <v>64</v>
      </c>
      <c r="J562" s="65" t="s">
        <v>81</v>
      </c>
      <c r="K562" s="67" t="s">
        <v>3432</v>
      </c>
      <c r="L562" s="68">
        <v>15148000</v>
      </c>
      <c r="M562" s="63" t="s">
        <v>66</v>
      </c>
      <c r="N562" s="67" t="s">
        <v>3433</v>
      </c>
      <c r="O562" s="67">
        <v>7634587</v>
      </c>
      <c r="P562" s="64">
        <v>28</v>
      </c>
      <c r="Q562" s="71">
        <v>45670</v>
      </c>
      <c r="R562" s="67">
        <v>5573604000</v>
      </c>
      <c r="S562" s="71">
        <v>45705</v>
      </c>
      <c r="T562" s="68">
        <v>15148000</v>
      </c>
      <c r="U562" s="64" t="s">
        <v>65</v>
      </c>
      <c r="V562" s="68">
        <v>36557666</v>
      </c>
      <c r="W562" s="107" t="s">
        <v>1015</v>
      </c>
      <c r="X562" s="69">
        <v>45705</v>
      </c>
      <c r="Y562" s="69">
        <v>45705</v>
      </c>
      <c r="Z562" s="69" t="s">
        <v>73</v>
      </c>
      <c r="AA562" s="69">
        <v>45808</v>
      </c>
      <c r="AB562" s="92">
        <f t="shared" si="48"/>
        <v>103</v>
      </c>
      <c r="AC562" s="64">
        <v>0</v>
      </c>
      <c r="AD562" s="64">
        <v>0</v>
      </c>
      <c r="AE562" s="64">
        <v>0</v>
      </c>
      <c r="AF562" s="70" t="s">
        <v>73</v>
      </c>
      <c r="AG562" s="92">
        <f t="shared" si="49"/>
        <v>0</v>
      </c>
      <c r="AH562" s="64">
        <v>0</v>
      </c>
      <c r="AI562" s="68">
        <v>0</v>
      </c>
      <c r="AJ562" s="64" t="s">
        <v>73</v>
      </c>
      <c r="AK562" s="71" t="s">
        <v>73</v>
      </c>
      <c r="AL562" s="64">
        <v>0</v>
      </c>
      <c r="AM562" s="71" t="s">
        <v>73</v>
      </c>
      <c r="AN562" s="71" t="s">
        <v>73</v>
      </c>
      <c r="AO562" s="71" t="s">
        <v>73</v>
      </c>
      <c r="AP562" s="92">
        <f t="shared" si="50"/>
        <v>0</v>
      </c>
      <c r="AQ562" s="92">
        <f t="shared" si="51"/>
        <v>15148000</v>
      </c>
      <c r="AR562" s="64" t="s">
        <v>65</v>
      </c>
      <c r="AS562" s="68">
        <v>15148000</v>
      </c>
      <c r="AT562" s="64" t="s">
        <v>215</v>
      </c>
      <c r="AU562" s="68">
        <v>0</v>
      </c>
      <c r="AV562" s="72" t="s">
        <v>73</v>
      </c>
      <c r="AW562" s="171">
        <v>3787000</v>
      </c>
      <c r="AX562" s="74">
        <f t="shared" si="52"/>
        <v>11361000</v>
      </c>
      <c r="AY562" s="75">
        <f t="shared" si="53"/>
        <v>0.25</v>
      </c>
      <c r="AZ562" s="76">
        <v>0.25</v>
      </c>
      <c r="BA562" s="72" t="s">
        <v>73</v>
      </c>
      <c r="BB562" s="64" t="s">
        <v>123</v>
      </c>
      <c r="BC562" s="67" t="s">
        <v>3434</v>
      </c>
      <c r="BD562" s="63" t="s">
        <v>65</v>
      </c>
      <c r="BE562" s="63" t="s">
        <v>65</v>
      </c>
    </row>
    <row r="563" spans="2:57" x14ac:dyDescent="0.25">
      <c r="B563" s="63">
        <v>2025</v>
      </c>
      <c r="C563" s="63">
        <v>891780111</v>
      </c>
      <c r="D563" s="63" t="s">
        <v>63</v>
      </c>
      <c r="E563" s="64" t="s">
        <v>3435</v>
      </c>
      <c r="F563" s="64" t="s">
        <v>3436</v>
      </c>
      <c r="G563" s="64">
        <v>0</v>
      </c>
      <c r="H563" s="64" t="s">
        <v>71</v>
      </c>
      <c r="I563" s="63" t="s">
        <v>64</v>
      </c>
      <c r="J563" s="65" t="s">
        <v>81</v>
      </c>
      <c r="K563" s="67" t="s">
        <v>3031</v>
      </c>
      <c r="L563" s="68">
        <v>12846400</v>
      </c>
      <c r="M563" s="63" t="s">
        <v>66</v>
      </c>
      <c r="N563" s="67" t="s">
        <v>3437</v>
      </c>
      <c r="O563" s="67">
        <v>84455243</v>
      </c>
      <c r="P563" s="64">
        <v>28</v>
      </c>
      <c r="Q563" s="71">
        <v>45670</v>
      </c>
      <c r="R563" s="67">
        <v>5573604000</v>
      </c>
      <c r="S563" s="71">
        <v>45705</v>
      </c>
      <c r="T563" s="68">
        <v>12846400</v>
      </c>
      <c r="U563" s="64" t="s">
        <v>65</v>
      </c>
      <c r="V563" s="68">
        <v>1082889541</v>
      </c>
      <c r="W563" s="107" t="s">
        <v>1141</v>
      </c>
      <c r="X563" s="69">
        <v>45705</v>
      </c>
      <c r="Y563" s="69">
        <v>45705</v>
      </c>
      <c r="Z563" s="69" t="s">
        <v>73</v>
      </c>
      <c r="AA563" s="69">
        <v>45808</v>
      </c>
      <c r="AB563" s="92">
        <f t="shared" si="48"/>
        <v>103</v>
      </c>
      <c r="AC563" s="64">
        <v>0</v>
      </c>
      <c r="AD563" s="64">
        <v>0</v>
      </c>
      <c r="AE563" s="64">
        <v>0</v>
      </c>
      <c r="AF563" s="70" t="s">
        <v>73</v>
      </c>
      <c r="AG563" s="92">
        <f t="shared" si="49"/>
        <v>0</v>
      </c>
      <c r="AH563" s="64">
        <v>0</v>
      </c>
      <c r="AI563" s="68">
        <v>0</v>
      </c>
      <c r="AJ563" s="64" t="s">
        <v>73</v>
      </c>
      <c r="AK563" s="71" t="s">
        <v>73</v>
      </c>
      <c r="AL563" s="64">
        <v>0</v>
      </c>
      <c r="AM563" s="71" t="s">
        <v>73</v>
      </c>
      <c r="AN563" s="71" t="s">
        <v>73</v>
      </c>
      <c r="AO563" s="71" t="s">
        <v>73</v>
      </c>
      <c r="AP563" s="92">
        <f t="shared" si="50"/>
        <v>0</v>
      </c>
      <c r="AQ563" s="92">
        <f t="shared" si="51"/>
        <v>12846400</v>
      </c>
      <c r="AR563" s="64" t="s">
        <v>65</v>
      </c>
      <c r="AS563" s="68">
        <v>12846400</v>
      </c>
      <c r="AT563" s="64" t="s">
        <v>215</v>
      </c>
      <c r="AU563" s="68">
        <v>0</v>
      </c>
      <c r="AV563" s="72" t="s">
        <v>73</v>
      </c>
      <c r="AW563" s="171">
        <v>2430400</v>
      </c>
      <c r="AX563" s="74">
        <f t="shared" si="52"/>
        <v>10416000</v>
      </c>
      <c r="AY563" s="75">
        <f t="shared" si="53"/>
        <v>0.1891891891891892</v>
      </c>
      <c r="AZ563" s="76">
        <v>0.1891891891891892</v>
      </c>
      <c r="BA563" s="72" t="s">
        <v>73</v>
      </c>
      <c r="BB563" s="64" t="s">
        <v>123</v>
      </c>
      <c r="BC563" s="67" t="s">
        <v>3438</v>
      </c>
      <c r="BD563" s="63" t="s">
        <v>65</v>
      </c>
      <c r="BE563" s="63" t="s">
        <v>65</v>
      </c>
    </row>
    <row r="564" spans="2:57" x14ac:dyDescent="0.25">
      <c r="B564" s="63">
        <v>2025</v>
      </c>
      <c r="C564" s="63">
        <v>891780111</v>
      </c>
      <c r="D564" s="63" t="s">
        <v>63</v>
      </c>
      <c r="E564" s="64" t="s">
        <v>3439</v>
      </c>
      <c r="F564" s="64" t="s">
        <v>3440</v>
      </c>
      <c r="G564" s="64">
        <v>0</v>
      </c>
      <c r="H564" s="64" t="s">
        <v>71</v>
      </c>
      <c r="I564" s="63" t="s">
        <v>64</v>
      </c>
      <c r="J564" s="65" t="s">
        <v>81</v>
      </c>
      <c r="K564" s="67" t="s">
        <v>3339</v>
      </c>
      <c r="L564" s="68">
        <v>15170000</v>
      </c>
      <c r="M564" s="63" t="s">
        <v>66</v>
      </c>
      <c r="N564" s="67" t="s">
        <v>3441</v>
      </c>
      <c r="O564" s="67">
        <v>12623689</v>
      </c>
      <c r="P564" s="64">
        <v>28</v>
      </c>
      <c r="Q564" s="71">
        <v>45670</v>
      </c>
      <c r="R564" s="67">
        <v>5573604000</v>
      </c>
      <c r="S564" s="71">
        <v>45705</v>
      </c>
      <c r="T564" s="68">
        <v>15170000</v>
      </c>
      <c r="U564" s="64" t="s">
        <v>65</v>
      </c>
      <c r="V564" s="68">
        <v>36559627</v>
      </c>
      <c r="W564" s="107" t="s">
        <v>2495</v>
      </c>
      <c r="X564" s="69">
        <v>45705</v>
      </c>
      <c r="Y564" s="69">
        <v>45705</v>
      </c>
      <c r="Z564" s="69" t="s">
        <v>73</v>
      </c>
      <c r="AA564" s="69">
        <v>45808</v>
      </c>
      <c r="AB564" s="92">
        <f t="shared" si="48"/>
        <v>103</v>
      </c>
      <c r="AC564" s="64">
        <v>0</v>
      </c>
      <c r="AD564" s="64">
        <v>0</v>
      </c>
      <c r="AE564" s="64">
        <v>0</v>
      </c>
      <c r="AF564" s="70" t="s">
        <v>73</v>
      </c>
      <c r="AG564" s="92">
        <f t="shared" si="49"/>
        <v>0</v>
      </c>
      <c r="AH564" s="64">
        <v>0</v>
      </c>
      <c r="AI564" s="68">
        <v>0</v>
      </c>
      <c r="AJ564" s="64" t="s">
        <v>73</v>
      </c>
      <c r="AK564" s="71" t="s">
        <v>73</v>
      </c>
      <c r="AL564" s="64">
        <v>0</v>
      </c>
      <c r="AM564" s="71" t="s">
        <v>73</v>
      </c>
      <c r="AN564" s="71" t="s">
        <v>73</v>
      </c>
      <c r="AO564" s="71" t="s">
        <v>73</v>
      </c>
      <c r="AP564" s="92">
        <f t="shared" si="50"/>
        <v>0</v>
      </c>
      <c r="AQ564" s="92">
        <f t="shared" si="51"/>
        <v>15170000</v>
      </c>
      <c r="AR564" s="64" t="s">
        <v>65</v>
      </c>
      <c r="AS564" s="68">
        <v>15170000</v>
      </c>
      <c r="AT564" s="64" t="s">
        <v>215</v>
      </c>
      <c r="AU564" s="68">
        <v>0</v>
      </c>
      <c r="AV564" s="72" t="s">
        <v>73</v>
      </c>
      <c r="AW564" s="171">
        <v>2870000</v>
      </c>
      <c r="AX564" s="74">
        <f t="shared" si="52"/>
        <v>12300000</v>
      </c>
      <c r="AY564" s="75">
        <f t="shared" si="53"/>
        <v>0.1891891891891892</v>
      </c>
      <c r="AZ564" s="76">
        <v>0.1891891891891892</v>
      </c>
      <c r="BA564" s="72" t="s">
        <v>73</v>
      </c>
      <c r="BB564" s="64" t="s">
        <v>123</v>
      </c>
      <c r="BC564" s="67" t="s">
        <v>3442</v>
      </c>
      <c r="BD564" s="63" t="s">
        <v>65</v>
      </c>
      <c r="BE564" s="63" t="s">
        <v>65</v>
      </c>
    </row>
    <row r="565" spans="2:57" x14ac:dyDescent="0.25">
      <c r="B565" s="63">
        <v>2025</v>
      </c>
      <c r="C565" s="63">
        <v>891780111</v>
      </c>
      <c r="D565" s="63" t="s">
        <v>63</v>
      </c>
      <c r="E565" s="64" t="s">
        <v>3443</v>
      </c>
      <c r="F565" s="64" t="s">
        <v>3444</v>
      </c>
      <c r="G565" s="64">
        <v>0</v>
      </c>
      <c r="H565" s="64" t="s">
        <v>71</v>
      </c>
      <c r="I565" s="63" t="s">
        <v>64</v>
      </c>
      <c r="J565" s="65" t="s">
        <v>81</v>
      </c>
      <c r="K565" s="67" t="s">
        <v>3445</v>
      </c>
      <c r="L565" s="68">
        <v>13888000</v>
      </c>
      <c r="M565" s="63" t="s">
        <v>66</v>
      </c>
      <c r="N565" s="67" t="s">
        <v>3446</v>
      </c>
      <c r="O565" s="67">
        <v>1082973181</v>
      </c>
      <c r="P565" s="64">
        <v>28</v>
      </c>
      <c r="Q565" s="71">
        <v>45670</v>
      </c>
      <c r="R565" s="67">
        <v>5573604000</v>
      </c>
      <c r="S565" s="71">
        <v>45705</v>
      </c>
      <c r="T565" s="68">
        <v>13888000</v>
      </c>
      <c r="U565" s="64" t="s">
        <v>65</v>
      </c>
      <c r="V565" s="68">
        <v>12548945</v>
      </c>
      <c r="W565" s="107" t="s">
        <v>2511</v>
      </c>
      <c r="X565" s="69">
        <v>45705</v>
      </c>
      <c r="Y565" s="69">
        <v>45705</v>
      </c>
      <c r="Z565" s="69" t="s">
        <v>73</v>
      </c>
      <c r="AA565" s="69">
        <v>45808</v>
      </c>
      <c r="AB565" s="92">
        <f t="shared" si="48"/>
        <v>103</v>
      </c>
      <c r="AC565" s="64">
        <v>0</v>
      </c>
      <c r="AD565" s="64">
        <v>0</v>
      </c>
      <c r="AE565" s="64">
        <v>0</v>
      </c>
      <c r="AF565" s="70" t="s">
        <v>73</v>
      </c>
      <c r="AG565" s="92">
        <f t="shared" si="49"/>
        <v>0</v>
      </c>
      <c r="AH565" s="64">
        <v>0</v>
      </c>
      <c r="AI565" s="68">
        <v>0</v>
      </c>
      <c r="AJ565" s="64" t="s">
        <v>73</v>
      </c>
      <c r="AK565" s="71" t="s">
        <v>73</v>
      </c>
      <c r="AL565" s="64">
        <v>0</v>
      </c>
      <c r="AM565" s="71" t="s">
        <v>73</v>
      </c>
      <c r="AN565" s="71" t="s">
        <v>73</v>
      </c>
      <c r="AO565" s="71" t="s">
        <v>73</v>
      </c>
      <c r="AP565" s="92">
        <f t="shared" si="50"/>
        <v>0</v>
      </c>
      <c r="AQ565" s="92">
        <f t="shared" si="51"/>
        <v>13888000</v>
      </c>
      <c r="AR565" s="64" t="s">
        <v>65</v>
      </c>
      <c r="AS565" s="68">
        <v>13888000</v>
      </c>
      <c r="AT565" s="64" t="s">
        <v>215</v>
      </c>
      <c r="AU565" s="68">
        <v>0</v>
      </c>
      <c r="AV565" s="72" t="s">
        <v>73</v>
      </c>
      <c r="AW565" s="171">
        <v>3472000</v>
      </c>
      <c r="AX565" s="74">
        <f t="shared" si="52"/>
        <v>10416000</v>
      </c>
      <c r="AY565" s="75">
        <f t="shared" si="53"/>
        <v>0.25</v>
      </c>
      <c r="AZ565" s="76">
        <v>0.25</v>
      </c>
      <c r="BA565" s="72" t="s">
        <v>73</v>
      </c>
      <c r="BB565" s="64" t="s">
        <v>123</v>
      </c>
      <c r="BC565" s="67" t="s">
        <v>3447</v>
      </c>
      <c r="BD565" s="63" t="s">
        <v>65</v>
      </c>
      <c r="BE565" s="63" t="s">
        <v>65</v>
      </c>
    </row>
    <row r="566" spans="2:57" x14ac:dyDescent="0.25">
      <c r="B566" s="63">
        <v>2025</v>
      </c>
      <c r="C566" s="63">
        <v>891780111</v>
      </c>
      <c r="D566" s="63" t="s">
        <v>63</v>
      </c>
      <c r="E566" s="64" t="s">
        <v>3448</v>
      </c>
      <c r="F566" s="64" t="s">
        <v>3449</v>
      </c>
      <c r="G566" s="64">
        <v>0</v>
      </c>
      <c r="H566" s="64" t="s">
        <v>71</v>
      </c>
      <c r="I566" s="63" t="s">
        <v>64</v>
      </c>
      <c r="J566" s="65" t="s">
        <v>81</v>
      </c>
      <c r="K566" s="67" t="s">
        <v>3450</v>
      </c>
      <c r="L566" s="68">
        <v>13866700</v>
      </c>
      <c r="M566" s="63" t="s">
        <v>66</v>
      </c>
      <c r="N566" s="67" t="s">
        <v>1327</v>
      </c>
      <c r="O566" s="67">
        <v>1082992753</v>
      </c>
      <c r="P566" s="64">
        <v>28</v>
      </c>
      <c r="Q566" s="71">
        <v>45670</v>
      </c>
      <c r="R566" s="67">
        <v>5573604000</v>
      </c>
      <c r="S566" s="71">
        <v>45705</v>
      </c>
      <c r="T566" s="68">
        <v>13866700</v>
      </c>
      <c r="U566" s="64" t="s">
        <v>65</v>
      </c>
      <c r="V566" s="68">
        <v>57464638</v>
      </c>
      <c r="W566" s="107" t="s">
        <v>1334</v>
      </c>
      <c r="X566" s="69">
        <v>45705</v>
      </c>
      <c r="Y566" s="69">
        <v>45705</v>
      </c>
      <c r="Z566" s="69" t="s">
        <v>73</v>
      </c>
      <c r="AA566" s="69">
        <v>45808</v>
      </c>
      <c r="AB566" s="92">
        <f t="shared" si="48"/>
        <v>103</v>
      </c>
      <c r="AC566" s="64">
        <v>0</v>
      </c>
      <c r="AD566" s="64">
        <v>0</v>
      </c>
      <c r="AE566" s="64">
        <v>0</v>
      </c>
      <c r="AF566" s="70" t="s">
        <v>73</v>
      </c>
      <c r="AG566" s="92">
        <f t="shared" si="49"/>
        <v>0</v>
      </c>
      <c r="AH566" s="64">
        <v>0</v>
      </c>
      <c r="AI566" s="68">
        <v>0</v>
      </c>
      <c r="AJ566" s="64" t="s">
        <v>73</v>
      </c>
      <c r="AK566" s="71" t="s">
        <v>73</v>
      </c>
      <c r="AL566" s="64">
        <v>0</v>
      </c>
      <c r="AM566" s="71" t="s">
        <v>73</v>
      </c>
      <c r="AN566" s="71" t="s">
        <v>73</v>
      </c>
      <c r="AO566" s="71" t="s">
        <v>73</v>
      </c>
      <c r="AP566" s="92">
        <f t="shared" si="50"/>
        <v>0</v>
      </c>
      <c r="AQ566" s="92">
        <f t="shared" si="51"/>
        <v>13866700</v>
      </c>
      <c r="AR566" s="64" t="s">
        <v>65</v>
      </c>
      <c r="AS566" s="68">
        <v>13866700</v>
      </c>
      <c r="AT566" s="64" t="s">
        <v>215</v>
      </c>
      <c r="AU566" s="68">
        <v>0</v>
      </c>
      <c r="AV566" s="72" t="s">
        <v>73</v>
      </c>
      <c r="AW566" s="171">
        <v>1866700</v>
      </c>
      <c r="AX566" s="74">
        <f t="shared" si="52"/>
        <v>12000000</v>
      </c>
      <c r="AY566" s="75">
        <f t="shared" si="53"/>
        <v>0.13461746486186332</v>
      </c>
      <c r="AZ566" s="76">
        <v>0.13461746486186332</v>
      </c>
      <c r="BA566" s="72" t="s">
        <v>73</v>
      </c>
      <c r="BB566" s="64" t="s">
        <v>123</v>
      </c>
      <c r="BC566" s="67" t="s">
        <v>3451</v>
      </c>
      <c r="BD566" s="63" t="s">
        <v>65</v>
      </c>
      <c r="BE566" s="63" t="s">
        <v>65</v>
      </c>
    </row>
    <row r="567" spans="2:57" x14ac:dyDescent="0.25">
      <c r="B567" s="63">
        <v>2025</v>
      </c>
      <c r="C567" s="63">
        <v>891780111</v>
      </c>
      <c r="D567" s="63" t="s">
        <v>63</v>
      </c>
      <c r="E567" s="64" t="s">
        <v>3452</v>
      </c>
      <c r="F567" s="64" t="s">
        <v>3453</v>
      </c>
      <c r="G567" s="64">
        <v>0</v>
      </c>
      <c r="H567" s="64" t="s">
        <v>71</v>
      </c>
      <c r="I567" s="63" t="s">
        <v>64</v>
      </c>
      <c r="J567" s="65" t="s">
        <v>81</v>
      </c>
      <c r="K567" s="67" t="s">
        <v>3454</v>
      </c>
      <c r="L567" s="68">
        <v>3000000</v>
      </c>
      <c r="M567" s="63" t="s">
        <v>66</v>
      </c>
      <c r="N567" s="67" t="s">
        <v>3455</v>
      </c>
      <c r="O567" s="67">
        <v>1083016196</v>
      </c>
      <c r="P567" s="64">
        <v>234</v>
      </c>
      <c r="Q567" s="71">
        <v>45692</v>
      </c>
      <c r="R567" s="67">
        <v>52900000</v>
      </c>
      <c r="S567" s="71">
        <v>45705</v>
      </c>
      <c r="T567" s="68">
        <v>3000000</v>
      </c>
      <c r="U567" s="64" t="s">
        <v>65</v>
      </c>
      <c r="V567" s="68">
        <v>36552092</v>
      </c>
      <c r="W567" s="107" t="s">
        <v>2810</v>
      </c>
      <c r="X567" s="69">
        <v>45705</v>
      </c>
      <c r="Y567" s="69">
        <v>45705</v>
      </c>
      <c r="Z567" s="69" t="s">
        <v>73</v>
      </c>
      <c r="AA567" s="69">
        <v>45716</v>
      </c>
      <c r="AB567" s="92">
        <f t="shared" si="48"/>
        <v>11</v>
      </c>
      <c r="AC567" s="64">
        <v>0</v>
      </c>
      <c r="AD567" s="64">
        <v>0</v>
      </c>
      <c r="AE567" s="64">
        <v>0</v>
      </c>
      <c r="AF567" s="70" t="s">
        <v>73</v>
      </c>
      <c r="AG567" s="92">
        <f t="shared" si="49"/>
        <v>0</v>
      </c>
      <c r="AH567" s="64">
        <v>0</v>
      </c>
      <c r="AI567" s="68">
        <v>0</v>
      </c>
      <c r="AJ567" s="64" t="s">
        <v>73</v>
      </c>
      <c r="AK567" s="71" t="s">
        <v>73</v>
      </c>
      <c r="AL567" s="64">
        <v>0</v>
      </c>
      <c r="AM567" s="71" t="s">
        <v>73</v>
      </c>
      <c r="AN567" s="71" t="s">
        <v>73</v>
      </c>
      <c r="AO567" s="71" t="s">
        <v>73</v>
      </c>
      <c r="AP567" s="92">
        <f t="shared" si="50"/>
        <v>0</v>
      </c>
      <c r="AQ567" s="92">
        <f t="shared" si="51"/>
        <v>3000000</v>
      </c>
      <c r="AR567" s="64" t="s">
        <v>65</v>
      </c>
      <c r="AS567" s="68">
        <v>3000000</v>
      </c>
      <c r="AT567" s="64" t="s">
        <v>215</v>
      </c>
      <c r="AU567" s="68">
        <v>0</v>
      </c>
      <c r="AV567" s="72" t="s">
        <v>73</v>
      </c>
      <c r="AW567" s="171">
        <v>3000000</v>
      </c>
      <c r="AX567" s="74">
        <f t="shared" si="52"/>
        <v>0</v>
      </c>
      <c r="AY567" s="75">
        <f t="shared" si="53"/>
        <v>1</v>
      </c>
      <c r="AZ567" s="76">
        <v>1</v>
      </c>
      <c r="BA567" s="72" t="s">
        <v>73</v>
      </c>
      <c r="BB567" s="64" t="s">
        <v>1130</v>
      </c>
      <c r="BC567" s="67" t="s">
        <v>3456</v>
      </c>
      <c r="BD567" s="63" t="s">
        <v>65</v>
      </c>
      <c r="BE567" s="63" t="s">
        <v>65</v>
      </c>
    </row>
    <row r="568" spans="2:57" x14ac:dyDescent="0.25">
      <c r="B568" s="63">
        <v>2025</v>
      </c>
      <c r="C568" s="63">
        <v>891780111</v>
      </c>
      <c r="D568" s="63" t="s">
        <v>63</v>
      </c>
      <c r="E568" s="64" t="s">
        <v>3457</v>
      </c>
      <c r="F568" s="64" t="s">
        <v>3458</v>
      </c>
      <c r="G568" s="64">
        <v>0</v>
      </c>
      <c r="H568" s="64" t="s">
        <v>71</v>
      </c>
      <c r="I568" s="63" t="s">
        <v>64</v>
      </c>
      <c r="J568" s="65" t="s">
        <v>81</v>
      </c>
      <c r="K568" s="67" t="s">
        <v>3459</v>
      </c>
      <c r="L568" s="68">
        <v>11400000</v>
      </c>
      <c r="M568" s="63" t="s">
        <v>66</v>
      </c>
      <c r="N568" s="67" t="s">
        <v>3460</v>
      </c>
      <c r="O568" s="67">
        <v>1082885782</v>
      </c>
      <c r="P568" s="64">
        <v>28</v>
      </c>
      <c r="Q568" s="71">
        <v>45670</v>
      </c>
      <c r="R568" s="67">
        <v>5573604000</v>
      </c>
      <c r="S568" s="71">
        <v>45706</v>
      </c>
      <c r="T568" s="68">
        <v>11400000</v>
      </c>
      <c r="U568" s="64" t="s">
        <v>65</v>
      </c>
      <c r="V568" s="68">
        <v>57464638</v>
      </c>
      <c r="W568" s="107" t="s">
        <v>1334</v>
      </c>
      <c r="X568" s="69">
        <v>45706</v>
      </c>
      <c r="Y568" s="69">
        <v>45706</v>
      </c>
      <c r="Z568" s="69" t="s">
        <v>73</v>
      </c>
      <c r="AA568" s="69">
        <v>45808</v>
      </c>
      <c r="AB568" s="92">
        <f t="shared" si="48"/>
        <v>102</v>
      </c>
      <c r="AC568" s="64">
        <v>0</v>
      </c>
      <c r="AD568" s="64">
        <v>0</v>
      </c>
      <c r="AE568" s="64">
        <v>0</v>
      </c>
      <c r="AF568" s="70" t="s">
        <v>73</v>
      </c>
      <c r="AG568" s="92">
        <f t="shared" si="49"/>
        <v>0</v>
      </c>
      <c r="AH568" s="64">
        <v>0</v>
      </c>
      <c r="AI568" s="68">
        <v>0</v>
      </c>
      <c r="AJ568" s="64" t="s">
        <v>73</v>
      </c>
      <c r="AK568" s="71" t="s">
        <v>73</v>
      </c>
      <c r="AL568" s="64">
        <v>0</v>
      </c>
      <c r="AM568" s="71" t="s">
        <v>73</v>
      </c>
      <c r="AN568" s="71" t="s">
        <v>73</v>
      </c>
      <c r="AO568" s="71" t="s">
        <v>73</v>
      </c>
      <c r="AP568" s="92">
        <f t="shared" si="50"/>
        <v>0</v>
      </c>
      <c r="AQ568" s="92">
        <f t="shared" si="51"/>
        <v>11400000</v>
      </c>
      <c r="AR568" s="64" t="s">
        <v>65</v>
      </c>
      <c r="AS568" s="68">
        <v>11400000</v>
      </c>
      <c r="AT568" s="64" t="s">
        <v>215</v>
      </c>
      <c r="AU568" s="68">
        <v>0</v>
      </c>
      <c r="AV568" s="72" t="s">
        <v>73</v>
      </c>
      <c r="AW568" s="171">
        <v>2850000</v>
      </c>
      <c r="AX568" s="74">
        <f t="shared" si="52"/>
        <v>8550000</v>
      </c>
      <c r="AY568" s="75">
        <f t="shared" si="53"/>
        <v>0.25</v>
      </c>
      <c r="AZ568" s="76">
        <v>0.25</v>
      </c>
      <c r="BA568" s="72" t="s">
        <v>73</v>
      </c>
      <c r="BB568" s="64" t="s">
        <v>123</v>
      </c>
      <c r="BC568" s="67" t="s">
        <v>3461</v>
      </c>
      <c r="BD568" s="63" t="s">
        <v>65</v>
      </c>
      <c r="BE568" s="63" t="s">
        <v>65</v>
      </c>
    </row>
    <row r="569" spans="2:57" x14ac:dyDescent="0.25">
      <c r="B569" s="63">
        <v>2025</v>
      </c>
      <c r="C569" s="63">
        <v>891780111</v>
      </c>
      <c r="D569" s="63" t="s">
        <v>63</v>
      </c>
      <c r="E569" s="64" t="s">
        <v>3462</v>
      </c>
      <c r="F569" s="64" t="s">
        <v>3463</v>
      </c>
      <c r="G569" s="64">
        <v>0</v>
      </c>
      <c r="H569" s="64" t="s">
        <v>71</v>
      </c>
      <c r="I569" s="63" t="s">
        <v>64</v>
      </c>
      <c r="J569" s="65" t="s">
        <v>81</v>
      </c>
      <c r="K569" s="67" t="s">
        <v>3464</v>
      </c>
      <c r="L569" s="68">
        <v>12624000</v>
      </c>
      <c r="M569" s="63" t="s">
        <v>66</v>
      </c>
      <c r="N569" s="67" t="s">
        <v>3465</v>
      </c>
      <c r="O569" s="67">
        <v>1083038270</v>
      </c>
      <c r="P569" s="64">
        <v>28</v>
      </c>
      <c r="Q569" s="71">
        <v>45670</v>
      </c>
      <c r="R569" s="67">
        <v>5573604000</v>
      </c>
      <c r="S569" s="71">
        <v>45706</v>
      </c>
      <c r="T569" s="68">
        <v>12624000</v>
      </c>
      <c r="U569" s="64" t="s">
        <v>65</v>
      </c>
      <c r="V569" s="68">
        <v>36557666</v>
      </c>
      <c r="W569" s="107" t="s">
        <v>1015</v>
      </c>
      <c r="X569" s="69">
        <v>45706</v>
      </c>
      <c r="Y569" s="69">
        <v>45706</v>
      </c>
      <c r="Z569" s="69" t="s">
        <v>73</v>
      </c>
      <c r="AA569" s="69">
        <v>45808</v>
      </c>
      <c r="AB569" s="92">
        <f t="shared" si="48"/>
        <v>102</v>
      </c>
      <c r="AC569" s="64">
        <v>0</v>
      </c>
      <c r="AD569" s="64">
        <v>0</v>
      </c>
      <c r="AE569" s="64">
        <v>0</v>
      </c>
      <c r="AF569" s="70" t="s">
        <v>73</v>
      </c>
      <c r="AG569" s="92">
        <f t="shared" si="49"/>
        <v>0</v>
      </c>
      <c r="AH569" s="64">
        <v>0</v>
      </c>
      <c r="AI569" s="68">
        <v>0</v>
      </c>
      <c r="AJ569" s="64" t="s">
        <v>73</v>
      </c>
      <c r="AK569" s="71" t="s">
        <v>73</v>
      </c>
      <c r="AL569" s="64">
        <v>0</v>
      </c>
      <c r="AM569" s="71" t="s">
        <v>73</v>
      </c>
      <c r="AN569" s="71" t="s">
        <v>73</v>
      </c>
      <c r="AO569" s="71" t="s">
        <v>73</v>
      </c>
      <c r="AP569" s="92">
        <f t="shared" si="50"/>
        <v>0</v>
      </c>
      <c r="AQ569" s="92">
        <f t="shared" si="51"/>
        <v>12624000</v>
      </c>
      <c r="AR569" s="64" t="s">
        <v>65</v>
      </c>
      <c r="AS569" s="68">
        <v>12624000</v>
      </c>
      <c r="AT569" s="64" t="s">
        <v>215</v>
      </c>
      <c r="AU569" s="68">
        <v>0</v>
      </c>
      <c r="AV569" s="72" t="s">
        <v>73</v>
      </c>
      <c r="AW569" s="171">
        <v>3156000</v>
      </c>
      <c r="AX569" s="74">
        <f t="shared" si="52"/>
        <v>9468000</v>
      </c>
      <c r="AY569" s="75">
        <f t="shared" si="53"/>
        <v>0.25</v>
      </c>
      <c r="AZ569" s="76">
        <v>0.25</v>
      </c>
      <c r="BA569" s="72" t="s">
        <v>73</v>
      </c>
      <c r="BB569" s="64" t="s">
        <v>123</v>
      </c>
      <c r="BC569" s="67" t="s">
        <v>3466</v>
      </c>
      <c r="BD569" s="63" t="s">
        <v>65</v>
      </c>
      <c r="BE569" s="63" t="s">
        <v>65</v>
      </c>
    </row>
    <row r="570" spans="2:57" x14ac:dyDescent="0.25">
      <c r="B570" s="63">
        <v>2025</v>
      </c>
      <c r="C570" s="63">
        <v>891780111</v>
      </c>
      <c r="D570" s="63" t="s">
        <v>63</v>
      </c>
      <c r="E570" s="64" t="s">
        <v>3467</v>
      </c>
      <c r="F570" s="64" t="s">
        <v>3468</v>
      </c>
      <c r="G570" s="64">
        <v>0</v>
      </c>
      <c r="H570" s="64" t="s">
        <v>71</v>
      </c>
      <c r="I570" s="63" t="s">
        <v>64</v>
      </c>
      <c r="J570" s="65" t="s">
        <v>81</v>
      </c>
      <c r="K570" s="67" t="s">
        <v>3469</v>
      </c>
      <c r="L570" s="68">
        <v>15148000</v>
      </c>
      <c r="M570" s="63" t="s">
        <v>66</v>
      </c>
      <c r="N570" s="67" t="s">
        <v>3470</v>
      </c>
      <c r="O570" s="67">
        <v>57461707</v>
      </c>
      <c r="P570" s="64">
        <v>28</v>
      </c>
      <c r="Q570" s="71">
        <v>45670</v>
      </c>
      <c r="R570" s="67">
        <v>5573604000</v>
      </c>
      <c r="S570" s="71">
        <v>45706</v>
      </c>
      <c r="T570" s="68">
        <v>15148000</v>
      </c>
      <c r="U570" s="64" t="s">
        <v>65</v>
      </c>
      <c r="V570" s="68">
        <v>85154788</v>
      </c>
      <c r="W570" s="107" t="s">
        <v>2774</v>
      </c>
      <c r="X570" s="69">
        <v>45706</v>
      </c>
      <c r="Y570" s="69">
        <v>45706</v>
      </c>
      <c r="Z570" s="69" t="s">
        <v>73</v>
      </c>
      <c r="AA570" s="69">
        <v>45808</v>
      </c>
      <c r="AB570" s="92">
        <f t="shared" si="48"/>
        <v>102</v>
      </c>
      <c r="AC570" s="64">
        <v>0</v>
      </c>
      <c r="AD570" s="64">
        <v>0</v>
      </c>
      <c r="AE570" s="64">
        <v>0</v>
      </c>
      <c r="AF570" s="70" t="s">
        <v>73</v>
      </c>
      <c r="AG570" s="92">
        <f t="shared" si="49"/>
        <v>0</v>
      </c>
      <c r="AH570" s="64">
        <v>0</v>
      </c>
      <c r="AI570" s="68">
        <v>0</v>
      </c>
      <c r="AJ570" s="64" t="s">
        <v>73</v>
      </c>
      <c r="AK570" s="71" t="s">
        <v>73</v>
      </c>
      <c r="AL570" s="64">
        <v>0</v>
      </c>
      <c r="AM570" s="71" t="s">
        <v>73</v>
      </c>
      <c r="AN570" s="71" t="s">
        <v>73</v>
      </c>
      <c r="AO570" s="71" t="s">
        <v>73</v>
      </c>
      <c r="AP570" s="92">
        <f t="shared" si="50"/>
        <v>0</v>
      </c>
      <c r="AQ570" s="92">
        <f t="shared" si="51"/>
        <v>15148000</v>
      </c>
      <c r="AR570" s="64" t="s">
        <v>65</v>
      </c>
      <c r="AS570" s="68">
        <v>15148000</v>
      </c>
      <c r="AT570" s="64" t="s">
        <v>215</v>
      </c>
      <c r="AU570" s="68">
        <v>0</v>
      </c>
      <c r="AV570" s="72" t="s">
        <v>73</v>
      </c>
      <c r="AW570" s="171">
        <v>3787000</v>
      </c>
      <c r="AX570" s="74">
        <f t="shared" si="52"/>
        <v>11361000</v>
      </c>
      <c r="AY570" s="75">
        <f t="shared" si="53"/>
        <v>0.25</v>
      </c>
      <c r="AZ570" s="76">
        <v>0.25</v>
      </c>
      <c r="BA570" s="72" t="s">
        <v>73</v>
      </c>
      <c r="BB570" s="64" t="s">
        <v>123</v>
      </c>
      <c r="BC570" s="67" t="s">
        <v>3471</v>
      </c>
      <c r="BD570" s="63" t="s">
        <v>65</v>
      </c>
      <c r="BE570" s="63" t="s">
        <v>65</v>
      </c>
    </row>
    <row r="571" spans="2:57" x14ac:dyDescent="0.25">
      <c r="B571" s="63">
        <v>2025</v>
      </c>
      <c r="C571" s="63">
        <v>891780111</v>
      </c>
      <c r="D571" s="63" t="s">
        <v>63</v>
      </c>
      <c r="E571" s="64" t="s">
        <v>3472</v>
      </c>
      <c r="F571" s="64" t="s">
        <v>3473</v>
      </c>
      <c r="G571" s="64">
        <v>0</v>
      </c>
      <c r="H571" s="64" t="s">
        <v>71</v>
      </c>
      <c r="I571" s="63" t="s">
        <v>64</v>
      </c>
      <c r="J571" s="65" t="s">
        <v>81</v>
      </c>
      <c r="K571" s="67" t="s">
        <v>3474</v>
      </c>
      <c r="L571" s="68">
        <v>10600000</v>
      </c>
      <c r="M571" s="63" t="s">
        <v>66</v>
      </c>
      <c r="N571" s="67" t="s">
        <v>3475</v>
      </c>
      <c r="O571" s="67">
        <v>73076579</v>
      </c>
      <c r="P571" s="64">
        <v>27</v>
      </c>
      <c r="Q571" s="71">
        <v>45670</v>
      </c>
      <c r="R571" s="67">
        <v>2494141000</v>
      </c>
      <c r="S571" s="71">
        <v>45706</v>
      </c>
      <c r="T571" s="68">
        <v>10600000</v>
      </c>
      <c r="U571" s="64" t="s">
        <v>65</v>
      </c>
      <c r="V571" s="68">
        <v>85152695</v>
      </c>
      <c r="W571" s="107" t="s">
        <v>1152</v>
      </c>
      <c r="X571" s="69">
        <v>45706</v>
      </c>
      <c r="Y571" s="69">
        <v>45706</v>
      </c>
      <c r="Z571" s="69" t="s">
        <v>73</v>
      </c>
      <c r="AA571" s="69">
        <v>45808</v>
      </c>
      <c r="AB571" s="92">
        <f t="shared" si="48"/>
        <v>102</v>
      </c>
      <c r="AC571" s="64">
        <v>0</v>
      </c>
      <c r="AD571" s="64">
        <v>0</v>
      </c>
      <c r="AE571" s="64">
        <v>0</v>
      </c>
      <c r="AF571" s="70" t="s">
        <v>73</v>
      </c>
      <c r="AG571" s="92">
        <f t="shared" si="49"/>
        <v>0</v>
      </c>
      <c r="AH571" s="64">
        <v>0</v>
      </c>
      <c r="AI571" s="68">
        <v>0</v>
      </c>
      <c r="AJ571" s="64" t="s">
        <v>73</v>
      </c>
      <c r="AK571" s="71" t="s">
        <v>73</v>
      </c>
      <c r="AL571" s="64">
        <v>0</v>
      </c>
      <c r="AM571" s="71" t="s">
        <v>73</v>
      </c>
      <c r="AN571" s="71" t="s">
        <v>73</v>
      </c>
      <c r="AO571" s="71" t="s">
        <v>73</v>
      </c>
      <c r="AP571" s="92">
        <f t="shared" si="50"/>
        <v>0</v>
      </c>
      <c r="AQ571" s="92">
        <f t="shared" si="51"/>
        <v>10600000</v>
      </c>
      <c r="AR571" s="64" t="s">
        <v>65</v>
      </c>
      <c r="AS571" s="68">
        <v>10600000</v>
      </c>
      <c r="AT571" s="64" t="s">
        <v>215</v>
      </c>
      <c r="AU571" s="68">
        <v>0</v>
      </c>
      <c r="AV571" s="72" t="s">
        <v>73</v>
      </c>
      <c r="AW571" s="171">
        <v>2650000</v>
      </c>
      <c r="AX571" s="74">
        <f t="shared" si="52"/>
        <v>7950000</v>
      </c>
      <c r="AY571" s="75">
        <f t="shared" si="53"/>
        <v>0.25</v>
      </c>
      <c r="AZ571" s="76">
        <v>0.25</v>
      </c>
      <c r="BA571" s="72" t="s">
        <v>73</v>
      </c>
      <c r="BB571" s="64" t="s">
        <v>123</v>
      </c>
      <c r="BC571" s="67" t="s">
        <v>3476</v>
      </c>
      <c r="BD571" s="63" t="s">
        <v>65</v>
      </c>
      <c r="BE571" s="63" t="s">
        <v>65</v>
      </c>
    </row>
    <row r="572" spans="2:57" x14ac:dyDescent="0.25">
      <c r="B572" s="63">
        <v>2025</v>
      </c>
      <c r="C572" s="63">
        <v>891780111</v>
      </c>
      <c r="D572" s="63" t="s">
        <v>63</v>
      </c>
      <c r="E572" s="64" t="s">
        <v>3477</v>
      </c>
      <c r="F572" s="64" t="s">
        <v>3478</v>
      </c>
      <c r="G572" s="64">
        <v>0</v>
      </c>
      <c r="H572" s="64" t="s">
        <v>71</v>
      </c>
      <c r="I572" s="63" t="s">
        <v>64</v>
      </c>
      <c r="J572" s="65" t="s">
        <v>81</v>
      </c>
      <c r="K572" s="67" t="s">
        <v>3479</v>
      </c>
      <c r="L572" s="68">
        <v>10600000</v>
      </c>
      <c r="M572" s="63" t="s">
        <v>66</v>
      </c>
      <c r="N572" s="67" t="s">
        <v>3480</v>
      </c>
      <c r="O572" s="67">
        <v>1083008591</v>
      </c>
      <c r="P572" s="64">
        <v>27</v>
      </c>
      <c r="Q572" s="71">
        <v>45670</v>
      </c>
      <c r="R572" s="67">
        <v>2494141000</v>
      </c>
      <c r="S572" s="71">
        <v>45706</v>
      </c>
      <c r="T572" s="68">
        <v>10600000</v>
      </c>
      <c r="U572" s="64" t="s">
        <v>65</v>
      </c>
      <c r="V572" s="68">
        <v>85468846</v>
      </c>
      <c r="W572" s="107" t="s">
        <v>2868</v>
      </c>
      <c r="X572" s="69">
        <v>45706</v>
      </c>
      <c r="Y572" s="69">
        <v>45706</v>
      </c>
      <c r="Z572" s="69" t="s">
        <v>73</v>
      </c>
      <c r="AA572" s="69">
        <v>45808</v>
      </c>
      <c r="AB572" s="92">
        <f t="shared" si="48"/>
        <v>102</v>
      </c>
      <c r="AC572" s="64">
        <v>0</v>
      </c>
      <c r="AD572" s="64">
        <v>0</v>
      </c>
      <c r="AE572" s="64">
        <v>0</v>
      </c>
      <c r="AF572" s="70" t="s">
        <v>73</v>
      </c>
      <c r="AG572" s="92">
        <f t="shared" si="49"/>
        <v>0</v>
      </c>
      <c r="AH572" s="64">
        <v>0</v>
      </c>
      <c r="AI572" s="68">
        <v>0</v>
      </c>
      <c r="AJ572" s="64" t="s">
        <v>73</v>
      </c>
      <c r="AK572" s="71" t="s">
        <v>73</v>
      </c>
      <c r="AL572" s="64">
        <v>0</v>
      </c>
      <c r="AM572" s="71" t="s">
        <v>73</v>
      </c>
      <c r="AN572" s="71" t="s">
        <v>73</v>
      </c>
      <c r="AO572" s="71" t="s">
        <v>73</v>
      </c>
      <c r="AP572" s="92">
        <f t="shared" si="50"/>
        <v>0</v>
      </c>
      <c r="AQ572" s="92">
        <f t="shared" si="51"/>
        <v>10600000</v>
      </c>
      <c r="AR572" s="64" t="s">
        <v>65</v>
      </c>
      <c r="AS572" s="68">
        <v>10600000</v>
      </c>
      <c r="AT572" s="64" t="s">
        <v>215</v>
      </c>
      <c r="AU572" s="68">
        <v>0</v>
      </c>
      <c r="AV572" s="72" t="s">
        <v>73</v>
      </c>
      <c r="AW572" s="171">
        <v>2650000</v>
      </c>
      <c r="AX572" s="74">
        <f t="shared" si="52"/>
        <v>7950000</v>
      </c>
      <c r="AY572" s="75">
        <f t="shared" si="53"/>
        <v>0.25</v>
      </c>
      <c r="AZ572" s="76">
        <v>0.25</v>
      </c>
      <c r="BA572" s="72" t="s">
        <v>73</v>
      </c>
      <c r="BB572" s="64" t="s">
        <v>123</v>
      </c>
      <c r="BC572" s="67" t="s">
        <v>3481</v>
      </c>
      <c r="BD572" s="63" t="s">
        <v>65</v>
      </c>
      <c r="BE572" s="63" t="s">
        <v>65</v>
      </c>
    </row>
    <row r="573" spans="2:57" x14ac:dyDescent="0.25">
      <c r="B573" s="63">
        <v>2025</v>
      </c>
      <c r="C573" s="63">
        <v>891780111</v>
      </c>
      <c r="D573" s="63" t="s">
        <v>63</v>
      </c>
      <c r="E573" s="64" t="s">
        <v>3482</v>
      </c>
      <c r="F573" s="64" t="s">
        <v>3483</v>
      </c>
      <c r="G573" s="64">
        <v>0</v>
      </c>
      <c r="H573" s="64" t="s">
        <v>71</v>
      </c>
      <c r="I573" s="63" t="s">
        <v>64</v>
      </c>
      <c r="J573" s="65" t="s">
        <v>81</v>
      </c>
      <c r="K573" s="67" t="s">
        <v>3484</v>
      </c>
      <c r="L573" s="68">
        <v>15540000</v>
      </c>
      <c r="M573" s="63" t="s">
        <v>66</v>
      </c>
      <c r="N573" s="67" t="s">
        <v>3485</v>
      </c>
      <c r="O573" s="67">
        <v>1082985141</v>
      </c>
      <c r="P573" s="64">
        <v>28</v>
      </c>
      <c r="Q573" s="71">
        <v>45670</v>
      </c>
      <c r="R573" s="67">
        <v>5573604000</v>
      </c>
      <c r="S573" s="71">
        <v>45706</v>
      </c>
      <c r="T573" s="68">
        <v>15540000</v>
      </c>
      <c r="U573" s="64" t="s">
        <v>65</v>
      </c>
      <c r="V573" s="68">
        <v>37511267</v>
      </c>
      <c r="W573" s="107" t="s">
        <v>3404</v>
      </c>
      <c r="X573" s="69">
        <v>45706</v>
      </c>
      <c r="Y573" s="69">
        <v>45706</v>
      </c>
      <c r="Z573" s="69" t="s">
        <v>73</v>
      </c>
      <c r="AA573" s="69">
        <v>45808</v>
      </c>
      <c r="AB573" s="92">
        <f t="shared" si="48"/>
        <v>102</v>
      </c>
      <c r="AC573" s="64">
        <v>0</v>
      </c>
      <c r="AD573" s="64">
        <v>0</v>
      </c>
      <c r="AE573" s="64">
        <v>0</v>
      </c>
      <c r="AF573" s="70" t="s">
        <v>73</v>
      </c>
      <c r="AG573" s="92">
        <f t="shared" si="49"/>
        <v>0</v>
      </c>
      <c r="AH573" s="64">
        <v>0</v>
      </c>
      <c r="AI573" s="68">
        <v>0</v>
      </c>
      <c r="AJ573" s="64" t="s">
        <v>73</v>
      </c>
      <c r="AK573" s="71" t="s">
        <v>73</v>
      </c>
      <c r="AL573" s="64">
        <v>0</v>
      </c>
      <c r="AM573" s="71" t="s">
        <v>73</v>
      </c>
      <c r="AN573" s="71" t="s">
        <v>73</v>
      </c>
      <c r="AO573" s="71" t="s">
        <v>73</v>
      </c>
      <c r="AP573" s="92">
        <f t="shared" si="50"/>
        <v>0</v>
      </c>
      <c r="AQ573" s="92">
        <f t="shared" si="51"/>
        <v>15540000</v>
      </c>
      <c r="AR573" s="64" t="s">
        <v>65</v>
      </c>
      <c r="AS573" s="68">
        <v>15540000</v>
      </c>
      <c r="AT573" s="64" t="s">
        <v>215</v>
      </c>
      <c r="AU573" s="68">
        <v>0</v>
      </c>
      <c r="AV573" s="72" t="s">
        <v>73</v>
      </c>
      <c r="AW573" s="171">
        <v>2940000</v>
      </c>
      <c r="AX573" s="74">
        <f t="shared" si="52"/>
        <v>12600000</v>
      </c>
      <c r="AY573" s="75">
        <f t="shared" si="53"/>
        <v>0.1891891891891892</v>
      </c>
      <c r="AZ573" s="76">
        <v>0.1891891891891892</v>
      </c>
      <c r="BA573" s="72" t="s">
        <v>73</v>
      </c>
      <c r="BB573" s="64" t="s">
        <v>123</v>
      </c>
      <c r="BC573" s="67" t="s">
        <v>3486</v>
      </c>
      <c r="BD573" s="63" t="s">
        <v>65</v>
      </c>
      <c r="BE573" s="63" t="s">
        <v>65</v>
      </c>
    </row>
    <row r="574" spans="2:57" x14ac:dyDescent="0.25">
      <c r="B574" s="63">
        <v>2025</v>
      </c>
      <c r="C574" s="63">
        <v>891780111</v>
      </c>
      <c r="D574" s="63" t="s">
        <v>63</v>
      </c>
      <c r="E574" s="64" t="s">
        <v>3487</v>
      </c>
      <c r="F574" s="64" t="s">
        <v>3488</v>
      </c>
      <c r="G574" s="64">
        <v>0</v>
      </c>
      <c r="H574" s="64" t="s">
        <v>71</v>
      </c>
      <c r="I574" s="63" t="s">
        <v>64</v>
      </c>
      <c r="J574" s="65" t="s">
        <v>81</v>
      </c>
      <c r="K574" s="67" t="s">
        <v>3489</v>
      </c>
      <c r="L574" s="68">
        <v>10600000</v>
      </c>
      <c r="M574" s="63" t="s">
        <v>66</v>
      </c>
      <c r="N574" s="67" t="s">
        <v>3490</v>
      </c>
      <c r="O574" s="67">
        <v>1082848119</v>
      </c>
      <c r="P574" s="64">
        <v>27</v>
      </c>
      <c r="Q574" s="71">
        <v>45670</v>
      </c>
      <c r="R574" s="67">
        <v>2494141000</v>
      </c>
      <c r="S574" s="71">
        <v>45706</v>
      </c>
      <c r="T574" s="68">
        <v>10600000</v>
      </c>
      <c r="U574" s="64" t="s">
        <v>65</v>
      </c>
      <c r="V574" s="68">
        <v>85450705</v>
      </c>
      <c r="W574" s="107" t="s">
        <v>2124</v>
      </c>
      <c r="X574" s="69">
        <v>45706</v>
      </c>
      <c r="Y574" s="69">
        <v>45706</v>
      </c>
      <c r="Z574" s="69" t="s">
        <v>73</v>
      </c>
      <c r="AA574" s="69">
        <v>45808</v>
      </c>
      <c r="AB574" s="92">
        <f t="shared" si="48"/>
        <v>102</v>
      </c>
      <c r="AC574" s="64">
        <v>0</v>
      </c>
      <c r="AD574" s="64">
        <v>0</v>
      </c>
      <c r="AE574" s="64">
        <v>0</v>
      </c>
      <c r="AF574" s="70" t="s">
        <v>73</v>
      </c>
      <c r="AG574" s="92">
        <f t="shared" si="49"/>
        <v>0</v>
      </c>
      <c r="AH574" s="64">
        <v>0</v>
      </c>
      <c r="AI574" s="68">
        <v>0</v>
      </c>
      <c r="AJ574" s="64" t="s">
        <v>73</v>
      </c>
      <c r="AK574" s="71" t="s">
        <v>73</v>
      </c>
      <c r="AL574" s="64">
        <v>0</v>
      </c>
      <c r="AM574" s="71" t="s">
        <v>73</v>
      </c>
      <c r="AN574" s="71" t="s">
        <v>73</v>
      </c>
      <c r="AO574" s="71" t="s">
        <v>73</v>
      </c>
      <c r="AP574" s="92">
        <f t="shared" si="50"/>
        <v>0</v>
      </c>
      <c r="AQ574" s="92">
        <f t="shared" si="51"/>
        <v>10600000</v>
      </c>
      <c r="AR574" s="64" t="s">
        <v>65</v>
      </c>
      <c r="AS574" s="68">
        <v>10600000</v>
      </c>
      <c r="AT574" s="64" t="s">
        <v>215</v>
      </c>
      <c r="AU574" s="68">
        <v>0</v>
      </c>
      <c r="AV574" s="72" t="s">
        <v>73</v>
      </c>
      <c r="AW574" s="171">
        <v>2650000</v>
      </c>
      <c r="AX574" s="74">
        <f t="shared" si="52"/>
        <v>7950000</v>
      </c>
      <c r="AY574" s="75">
        <f t="shared" si="53"/>
        <v>0.25</v>
      </c>
      <c r="AZ574" s="76">
        <v>0.25</v>
      </c>
      <c r="BA574" s="72" t="s">
        <v>73</v>
      </c>
      <c r="BB574" s="64" t="s">
        <v>123</v>
      </c>
      <c r="BC574" s="67" t="s">
        <v>3491</v>
      </c>
      <c r="BD574" s="63" t="s">
        <v>65</v>
      </c>
      <c r="BE574" s="63" t="s">
        <v>65</v>
      </c>
    </row>
    <row r="575" spans="2:57" x14ac:dyDescent="0.25">
      <c r="B575" s="63">
        <v>2025</v>
      </c>
      <c r="C575" s="63">
        <v>891780111</v>
      </c>
      <c r="D575" s="63" t="s">
        <v>63</v>
      </c>
      <c r="E575" s="64" t="s">
        <v>3492</v>
      </c>
      <c r="F575" s="64" t="s">
        <v>3493</v>
      </c>
      <c r="G575" s="64">
        <v>0</v>
      </c>
      <c r="H575" s="64" t="s">
        <v>71</v>
      </c>
      <c r="I575" s="63" t="s">
        <v>64</v>
      </c>
      <c r="J575" s="65" t="s">
        <v>81</v>
      </c>
      <c r="K575" s="67" t="s">
        <v>3479</v>
      </c>
      <c r="L575" s="68">
        <v>10600000</v>
      </c>
      <c r="M575" s="63" t="s">
        <v>66</v>
      </c>
      <c r="N575" s="67" t="s">
        <v>3494</v>
      </c>
      <c r="O575" s="67">
        <v>1083044791</v>
      </c>
      <c r="P575" s="64">
        <v>27</v>
      </c>
      <c r="Q575" s="71">
        <v>45670</v>
      </c>
      <c r="R575" s="67">
        <v>2494141000</v>
      </c>
      <c r="S575" s="71">
        <v>45706</v>
      </c>
      <c r="T575" s="68">
        <v>10600000</v>
      </c>
      <c r="U575" s="64" t="s">
        <v>65</v>
      </c>
      <c r="V575" s="68">
        <v>85468846</v>
      </c>
      <c r="W575" s="107" t="s">
        <v>2868</v>
      </c>
      <c r="X575" s="69">
        <v>45706</v>
      </c>
      <c r="Y575" s="69">
        <v>45706</v>
      </c>
      <c r="Z575" s="69" t="s">
        <v>73</v>
      </c>
      <c r="AA575" s="69">
        <v>45808</v>
      </c>
      <c r="AB575" s="92">
        <f t="shared" si="48"/>
        <v>102</v>
      </c>
      <c r="AC575" s="64">
        <v>0</v>
      </c>
      <c r="AD575" s="64">
        <v>0</v>
      </c>
      <c r="AE575" s="64">
        <v>0</v>
      </c>
      <c r="AF575" s="70" t="s">
        <v>73</v>
      </c>
      <c r="AG575" s="92">
        <f t="shared" si="49"/>
        <v>0</v>
      </c>
      <c r="AH575" s="64">
        <v>0</v>
      </c>
      <c r="AI575" s="68">
        <v>0</v>
      </c>
      <c r="AJ575" s="64" t="s">
        <v>73</v>
      </c>
      <c r="AK575" s="71" t="s">
        <v>73</v>
      </c>
      <c r="AL575" s="64">
        <v>0</v>
      </c>
      <c r="AM575" s="71" t="s">
        <v>73</v>
      </c>
      <c r="AN575" s="71" t="s">
        <v>73</v>
      </c>
      <c r="AO575" s="71" t="s">
        <v>73</v>
      </c>
      <c r="AP575" s="92">
        <f t="shared" si="50"/>
        <v>0</v>
      </c>
      <c r="AQ575" s="92">
        <f t="shared" si="51"/>
        <v>10600000</v>
      </c>
      <c r="AR575" s="64" t="s">
        <v>65</v>
      </c>
      <c r="AS575" s="68">
        <v>10600000</v>
      </c>
      <c r="AT575" s="64" t="s">
        <v>215</v>
      </c>
      <c r="AU575" s="68">
        <v>0</v>
      </c>
      <c r="AV575" s="72" t="s">
        <v>73</v>
      </c>
      <c r="AW575" s="171">
        <v>2650000</v>
      </c>
      <c r="AX575" s="74">
        <f t="shared" si="52"/>
        <v>7950000</v>
      </c>
      <c r="AY575" s="75">
        <f t="shared" si="53"/>
        <v>0.25</v>
      </c>
      <c r="AZ575" s="76">
        <v>0.25</v>
      </c>
      <c r="BA575" s="72" t="s">
        <v>73</v>
      </c>
      <c r="BB575" s="64" t="s">
        <v>123</v>
      </c>
      <c r="BC575" s="67" t="s">
        <v>3495</v>
      </c>
      <c r="BD575" s="63" t="s">
        <v>65</v>
      </c>
      <c r="BE575" s="63" t="s">
        <v>65</v>
      </c>
    </row>
    <row r="576" spans="2:57" x14ac:dyDescent="0.25">
      <c r="B576" s="63">
        <v>2025</v>
      </c>
      <c r="C576" s="63">
        <v>891780111</v>
      </c>
      <c r="D576" s="63" t="s">
        <v>63</v>
      </c>
      <c r="E576" s="64" t="s">
        <v>3496</v>
      </c>
      <c r="F576" s="64" t="s">
        <v>3497</v>
      </c>
      <c r="G576" s="64">
        <v>0</v>
      </c>
      <c r="H576" s="64" t="s">
        <v>71</v>
      </c>
      <c r="I576" s="63" t="s">
        <v>64</v>
      </c>
      <c r="J576" s="65" t="s">
        <v>81</v>
      </c>
      <c r="K576" s="67" t="s">
        <v>769</v>
      </c>
      <c r="L576" s="68">
        <v>8325000</v>
      </c>
      <c r="M576" s="63" t="s">
        <v>66</v>
      </c>
      <c r="N576" s="67" t="s">
        <v>3498</v>
      </c>
      <c r="O576" s="67">
        <v>85456862</v>
      </c>
      <c r="P576" s="64">
        <v>27</v>
      </c>
      <c r="Q576" s="71">
        <v>45670</v>
      </c>
      <c r="R576" s="67">
        <v>2494141000</v>
      </c>
      <c r="S576" s="71">
        <v>45706</v>
      </c>
      <c r="T576" s="68">
        <v>8325000</v>
      </c>
      <c r="U576" s="64" t="s">
        <v>65</v>
      </c>
      <c r="V576" s="68">
        <v>85459497</v>
      </c>
      <c r="W576" s="107" t="s">
        <v>771</v>
      </c>
      <c r="X576" s="69">
        <v>45706</v>
      </c>
      <c r="Y576" s="69">
        <v>45706</v>
      </c>
      <c r="Z576" s="69" t="s">
        <v>73</v>
      </c>
      <c r="AA576" s="69">
        <v>45808</v>
      </c>
      <c r="AB576" s="92">
        <f t="shared" si="48"/>
        <v>102</v>
      </c>
      <c r="AC576" s="64">
        <v>0</v>
      </c>
      <c r="AD576" s="64">
        <v>0</v>
      </c>
      <c r="AE576" s="64">
        <v>0</v>
      </c>
      <c r="AF576" s="70" t="s">
        <v>73</v>
      </c>
      <c r="AG576" s="92">
        <f t="shared" si="49"/>
        <v>0</v>
      </c>
      <c r="AH576" s="64">
        <v>0</v>
      </c>
      <c r="AI576" s="68">
        <v>0</v>
      </c>
      <c r="AJ576" s="64" t="s">
        <v>73</v>
      </c>
      <c r="AK576" s="71" t="s">
        <v>73</v>
      </c>
      <c r="AL576" s="64">
        <v>0</v>
      </c>
      <c r="AM576" s="71" t="s">
        <v>73</v>
      </c>
      <c r="AN576" s="71" t="s">
        <v>73</v>
      </c>
      <c r="AO576" s="71" t="s">
        <v>73</v>
      </c>
      <c r="AP576" s="92">
        <f t="shared" si="50"/>
        <v>0</v>
      </c>
      <c r="AQ576" s="92">
        <f t="shared" si="51"/>
        <v>8325000</v>
      </c>
      <c r="AR576" s="64" t="s">
        <v>65</v>
      </c>
      <c r="AS576" s="68">
        <v>8325000</v>
      </c>
      <c r="AT576" s="64" t="s">
        <v>215</v>
      </c>
      <c r="AU576" s="68">
        <v>0</v>
      </c>
      <c r="AV576" s="72" t="s">
        <v>73</v>
      </c>
      <c r="AW576" s="171">
        <v>1575000</v>
      </c>
      <c r="AX576" s="74">
        <f t="shared" si="52"/>
        <v>6750000</v>
      </c>
      <c r="AY576" s="75">
        <f t="shared" si="53"/>
        <v>0.1891891891891892</v>
      </c>
      <c r="AZ576" s="76">
        <v>0.1891891891891892</v>
      </c>
      <c r="BA576" s="72" t="s">
        <v>73</v>
      </c>
      <c r="BB576" s="64" t="s">
        <v>123</v>
      </c>
      <c r="BC576" s="67" t="s">
        <v>3499</v>
      </c>
      <c r="BD576" s="63" t="s">
        <v>65</v>
      </c>
      <c r="BE576" s="63" t="s">
        <v>65</v>
      </c>
    </row>
    <row r="577" spans="2:57" x14ac:dyDescent="0.25">
      <c r="B577" s="63">
        <v>2025</v>
      </c>
      <c r="C577" s="63">
        <v>891780111</v>
      </c>
      <c r="D577" s="63" t="s">
        <v>63</v>
      </c>
      <c r="E577" s="64" t="s">
        <v>3500</v>
      </c>
      <c r="F577" s="64" t="s">
        <v>3501</v>
      </c>
      <c r="G577" s="64">
        <v>0</v>
      </c>
      <c r="H577" s="64" t="s">
        <v>71</v>
      </c>
      <c r="I577" s="63" t="s">
        <v>64</v>
      </c>
      <c r="J577" s="65" t="s">
        <v>81</v>
      </c>
      <c r="K577" s="67" t="s">
        <v>3502</v>
      </c>
      <c r="L577" s="68">
        <v>11466800</v>
      </c>
      <c r="M577" s="63" t="s">
        <v>66</v>
      </c>
      <c r="N577" s="67" t="s">
        <v>3503</v>
      </c>
      <c r="O577" s="67">
        <v>36719605</v>
      </c>
      <c r="P577" s="64">
        <v>28</v>
      </c>
      <c r="Q577" s="71">
        <v>45670</v>
      </c>
      <c r="R577" s="67">
        <v>5573604000</v>
      </c>
      <c r="S577" s="71">
        <v>45706</v>
      </c>
      <c r="T577" s="68">
        <v>11466800</v>
      </c>
      <c r="U577" s="64" t="s">
        <v>65</v>
      </c>
      <c r="V577" s="68">
        <v>36722626</v>
      </c>
      <c r="W577" s="107" t="s">
        <v>961</v>
      </c>
      <c r="X577" s="69">
        <v>45706</v>
      </c>
      <c r="Y577" s="69">
        <v>45706</v>
      </c>
      <c r="Z577" s="69" t="s">
        <v>73</v>
      </c>
      <c r="AA577" s="69">
        <v>45808</v>
      </c>
      <c r="AB577" s="92">
        <f t="shared" si="48"/>
        <v>102</v>
      </c>
      <c r="AC577" s="64">
        <v>0</v>
      </c>
      <c r="AD577" s="64">
        <v>0</v>
      </c>
      <c r="AE577" s="64">
        <v>0</v>
      </c>
      <c r="AF577" s="70" t="s">
        <v>73</v>
      </c>
      <c r="AG577" s="92">
        <f t="shared" si="49"/>
        <v>0</v>
      </c>
      <c r="AH577" s="64">
        <v>0</v>
      </c>
      <c r="AI577" s="68">
        <v>0</v>
      </c>
      <c r="AJ577" s="64" t="s">
        <v>73</v>
      </c>
      <c r="AK577" s="71" t="s">
        <v>73</v>
      </c>
      <c r="AL577" s="64">
        <v>0</v>
      </c>
      <c r="AM577" s="71" t="s">
        <v>73</v>
      </c>
      <c r="AN577" s="71" t="s">
        <v>73</v>
      </c>
      <c r="AO577" s="71" t="s">
        <v>73</v>
      </c>
      <c r="AP577" s="92">
        <f t="shared" si="50"/>
        <v>0</v>
      </c>
      <c r="AQ577" s="92">
        <f t="shared" si="51"/>
        <v>11466800</v>
      </c>
      <c r="AR577" s="64" t="s">
        <v>65</v>
      </c>
      <c r="AS577" s="68">
        <v>11466800</v>
      </c>
      <c r="AT577" s="64" t="s">
        <v>215</v>
      </c>
      <c r="AU577" s="68">
        <v>0</v>
      </c>
      <c r="AV577" s="72" t="s">
        <v>73</v>
      </c>
      <c r="AW577" s="171">
        <v>1998800</v>
      </c>
      <c r="AX577" s="74">
        <f t="shared" si="52"/>
        <v>9468000</v>
      </c>
      <c r="AY577" s="75">
        <f t="shared" si="53"/>
        <v>0.1743119266055046</v>
      </c>
      <c r="AZ577" s="76">
        <v>0.1743119266055046</v>
      </c>
      <c r="BA577" s="72" t="s">
        <v>73</v>
      </c>
      <c r="BB577" s="64" t="s">
        <v>123</v>
      </c>
      <c r="BC577" s="67" t="s">
        <v>3504</v>
      </c>
      <c r="BD577" s="63" t="s">
        <v>65</v>
      </c>
      <c r="BE577" s="63" t="s">
        <v>65</v>
      </c>
    </row>
    <row r="578" spans="2:57" x14ac:dyDescent="0.25">
      <c r="B578" s="63">
        <v>2025</v>
      </c>
      <c r="C578" s="63">
        <v>891780111</v>
      </c>
      <c r="D578" s="63" t="s">
        <v>63</v>
      </c>
      <c r="E578" s="64" t="s">
        <v>3505</v>
      </c>
      <c r="F578" s="64" t="s">
        <v>3506</v>
      </c>
      <c r="G578" s="64">
        <v>0</v>
      </c>
      <c r="H578" s="64" t="s">
        <v>71</v>
      </c>
      <c r="I578" s="63" t="s">
        <v>64</v>
      </c>
      <c r="J578" s="65" t="s">
        <v>81</v>
      </c>
      <c r="K578" s="67" t="s">
        <v>3507</v>
      </c>
      <c r="L578" s="68">
        <v>15560000</v>
      </c>
      <c r="M578" s="63" t="s">
        <v>66</v>
      </c>
      <c r="N578" s="67" t="s">
        <v>3508</v>
      </c>
      <c r="O578" s="67">
        <v>57427903</v>
      </c>
      <c r="P578" s="64">
        <v>28</v>
      </c>
      <c r="Q578" s="71">
        <v>45670</v>
      </c>
      <c r="R578" s="67">
        <v>5573604000</v>
      </c>
      <c r="S578" s="71">
        <v>45706</v>
      </c>
      <c r="T578" s="68">
        <v>15560000</v>
      </c>
      <c r="U578" s="64" t="s">
        <v>65</v>
      </c>
      <c r="V578" s="68">
        <v>57441846</v>
      </c>
      <c r="W578" s="107" t="s">
        <v>1188</v>
      </c>
      <c r="X578" s="69">
        <v>45706</v>
      </c>
      <c r="Y578" s="69">
        <v>45706</v>
      </c>
      <c r="Z578" s="69" t="s">
        <v>73</v>
      </c>
      <c r="AA578" s="69">
        <v>45808</v>
      </c>
      <c r="AB578" s="92">
        <f t="shared" si="48"/>
        <v>102</v>
      </c>
      <c r="AC578" s="64">
        <v>0</v>
      </c>
      <c r="AD578" s="64">
        <v>0</v>
      </c>
      <c r="AE578" s="64">
        <v>0</v>
      </c>
      <c r="AF578" s="70" t="s">
        <v>73</v>
      </c>
      <c r="AG578" s="92">
        <f t="shared" si="49"/>
        <v>0</v>
      </c>
      <c r="AH578" s="64">
        <v>0</v>
      </c>
      <c r="AI578" s="68">
        <v>0</v>
      </c>
      <c r="AJ578" s="64" t="s">
        <v>73</v>
      </c>
      <c r="AK578" s="71" t="s">
        <v>73</v>
      </c>
      <c r="AL578" s="64">
        <v>0</v>
      </c>
      <c r="AM578" s="71" t="s">
        <v>73</v>
      </c>
      <c r="AN578" s="71" t="s">
        <v>73</v>
      </c>
      <c r="AO578" s="71" t="s">
        <v>73</v>
      </c>
      <c r="AP578" s="92">
        <f t="shared" si="50"/>
        <v>0</v>
      </c>
      <c r="AQ578" s="92">
        <f t="shared" si="51"/>
        <v>15560000</v>
      </c>
      <c r="AR578" s="64" t="s">
        <v>65</v>
      </c>
      <c r="AS578" s="68">
        <v>15560000</v>
      </c>
      <c r="AT578" s="64" t="s">
        <v>215</v>
      </c>
      <c r="AU578" s="68">
        <v>0</v>
      </c>
      <c r="AV578" s="72" t="s">
        <v>73</v>
      </c>
      <c r="AW578" s="171">
        <v>3890000</v>
      </c>
      <c r="AX578" s="74">
        <f t="shared" si="52"/>
        <v>11670000</v>
      </c>
      <c r="AY578" s="75">
        <f t="shared" si="53"/>
        <v>0.25</v>
      </c>
      <c r="AZ578" s="76">
        <v>0.25</v>
      </c>
      <c r="BA578" s="72" t="s">
        <v>73</v>
      </c>
      <c r="BB578" s="64" t="s">
        <v>123</v>
      </c>
      <c r="BC578" s="67" t="s">
        <v>3509</v>
      </c>
      <c r="BD578" s="63" t="s">
        <v>65</v>
      </c>
      <c r="BE578" s="63" t="s">
        <v>65</v>
      </c>
    </row>
    <row r="579" spans="2:57" x14ac:dyDescent="0.25">
      <c r="B579" s="63">
        <v>2025</v>
      </c>
      <c r="C579" s="63">
        <v>891780111</v>
      </c>
      <c r="D579" s="63" t="s">
        <v>63</v>
      </c>
      <c r="E579" s="64" t="s">
        <v>3510</v>
      </c>
      <c r="F579" s="64" t="s">
        <v>3511</v>
      </c>
      <c r="G579" s="64">
        <v>0</v>
      </c>
      <c r="H579" s="64" t="s">
        <v>71</v>
      </c>
      <c r="I579" s="63" t="s">
        <v>64</v>
      </c>
      <c r="J579" s="65" t="s">
        <v>81</v>
      </c>
      <c r="K579" s="67" t="s">
        <v>3512</v>
      </c>
      <c r="L579" s="68">
        <v>8175000</v>
      </c>
      <c r="M579" s="63" t="s">
        <v>66</v>
      </c>
      <c r="N579" s="67" t="s">
        <v>3513</v>
      </c>
      <c r="O579" s="67">
        <v>1002008562</v>
      </c>
      <c r="P579" s="64">
        <v>27</v>
      </c>
      <c r="Q579" s="71">
        <v>45670</v>
      </c>
      <c r="R579" s="67">
        <v>2494141000</v>
      </c>
      <c r="S579" s="71">
        <v>45706</v>
      </c>
      <c r="T579" s="68">
        <v>8175000</v>
      </c>
      <c r="U579" s="64" t="s">
        <v>65</v>
      </c>
      <c r="V579" s="68">
        <v>1083554320</v>
      </c>
      <c r="W579" s="107" t="s">
        <v>1545</v>
      </c>
      <c r="X579" s="69">
        <v>45706</v>
      </c>
      <c r="Y579" s="69">
        <v>45706</v>
      </c>
      <c r="Z579" s="69" t="s">
        <v>73</v>
      </c>
      <c r="AA579" s="69">
        <v>45808</v>
      </c>
      <c r="AB579" s="92">
        <f t="shared" si="48"/>
        <v>102</v>
      </c>
      <c r="AC579" s="64">
        <v>0</v>
      </c>
      <c r="AD579" s="64">
        <v>0</v>
      </c>
      <c r="AE579" s="64">
        <v>0</v>
      </c>
      <c r="AF579" s="70" t="s">
        <v>73</v>
      </c>
      <c r="AG579" s="92">
        <f t="shared" si="49"/>
        <v>0</v>
      </c>
      <c r="AH579" s="64">
        <v>0</v>
      </c>
      <c r="AI579" s="68">
        <v>0</v>
      </c>
      <c r="AJ579" s="64" t="s">
        <v>73</v>
      </c>
      <c r="AK579" s="71" t="s">
        <v>73</v>
      </c>
      <c r="AL579" s="64">
        <v>0</v>
      </c>
      <c r="AM579" s="71" t="s">
        <v>73</v>
      </c>
      <c r="AN579" s="71" t="s">
        <v>73</v>
      </c>
      <c r="AO579" s="71" t="s">
        <v>73</v>
      </c>
      <c r="AP579" s="92">
        <f t="shared" si="50"/>
        <v>0</v>
      </c>
      <c r="AQ579" s="92">
        <f t="shared" si="51"/>
        <v>8175000</v>
      </c>
      <c r="AR579" s="64" t="s">
        <v>65</v>
      </c>
      <c r="AS579" s="68">
        <v>8175000</v>
      </c>
      <c r="AT579" s="64" t="s">
        <v>215</v>
      </c>
      <c r="AU579" s="68">
        <v>0</v>
      </c>
      <c r="AV579" s="72" t="s">
        <v>73</v>
      </c>
      <c r="AW579" s="171">
        <v>1425000</v>
      </c>
      <c r="AX579" s="74">
        <f t="shared" si="52"/>
        <v>6750000</v>
      </c>
      <c r="AY579" s="75">
        <f t="shared" si="53"/>
        <v>0.1743119266055046</v>
      </c>
      <c r="AZ579" s="76">
        <v>0.1743119266055046</v>
      </c>
      <c r="BA579" s="72" t="s">
        <v>73</v>
      </c>
      <c r="BB579" s="64" t="s">
        <v>123</v>
      </c>
      <c r="BC579" s="67" t="s">
        <v>3514</v>
      </c>
      <c r="BD579" s="63" t="s">
        <v>65</v>
      </c>
      <c r="BE579" s="63" t="s">
        <v>65</v>
      </c>
    </row>
    <row r="580" spans="2:57" x14ac:dyDescent="0.25">
      <c r="B580" s="63">
        <v>2025</v>
      </c>
      <c r="C580" s="63">
        <v>891780111</v>
      </c>
      <c r="D580" s="63" t="s">
        <v>63</v>
      </c>
      <c r="E580" s="64" t="s">
        <v>3515</v>
      </c>
      <c r="F580" s="64" t="s">
        <v>3516</v>
      </c>
      <c r="G580" s="64">
        <v>0</v>
      </c>
      <c r="H580" s="64" t="s">
        <v>71</v>
      </c>
      <c r="I580" s="63" t="s">
        <v>64</v>
      </c>
      <c r="J580" s="65" t="s">
        <v>81</v>
      </c>
      <c r="K580" s="67" t="s">
        <v>3427</v>
      </c>
      <c r="L580" s="68">
        <v>10600000</v>
      </c>
      <c r="M580" s="63" t="s">
        <v>66</v>
      </c>
      <c r="N580" s="67" t="s">
        <v>3517</v>
      </c>
      <c r="O580" s="67">
        <v>85153365</v>
      </c>
      <c r="P580" s="64">
        <v>27</v>
      </c>
      <c r="Q580" s="71">
        <v>45670</v>
      </c>
      <c r="R580" s="67">
        <v>2494141000</v>
      </c>
      <c r="S580" s="71">
        <v>45707</v>
      </c>
      <c r="T580" s="68">
        <v>10600000</v>
      </c>
      <c r="U580" s="64" t="s">
        <v>65</v>
      </c>
      <c r="V580" s="68">
        <v>85152695</v>
      </c>
      <c r="W580" s="107" t="s">
        <v>1152</v>
      </c>
      <c r="X580" s="69">
        <v>45707</v>
      </c>
      <c r="Y580" s="69">
        <v>45707</v>
      </c>
      <c r="Z580" s="69" t="s">
        <v>73</v>
      </c>
      <c r="AA580" s="69">
        <v>45808</v>
      </c>
      <c r="AB580" s="92">
        <f t="shared" si="48"/>
        <v>101</v>
      </c>
      <c r="AC580" s="64">
        <v>0</v>
      </c>
      <c r="AD580" s="64">
        <v>0</v>
      </c>
      <c r="AE580" s="64">
        <v>0</v>
      </c>
      <c r="AF580" s="70" t="s">
        <v>73</v>
      </c>
      <c r="AG580" s="92">
        <f t="shared" si="49"/>
        <v>0</v>
      </c>
      <c r="AH580" s="64">
        <v>0</v>
      </c>
      <c r="AI580" s="68">
        <v>0</v>
      </c>
      <c r="AJ580" s="64" t="s">
        <v>73</v>
      </c>
      <c r="AK580" s="71" t="s">
        <v>73</v>
      </c>
      <c r="AL580" s="64">
        <v>0</v>
      </c>
      <c r="AM580" s="71" t="s">
        <v>73</v>
      </c>
      <c r="AN580" s="71" t="s">
        <v>73</v>
      </c>
      <c r="AO580" s="71" t="s">
        <v>73</v>
      </c>
      <c r="AP580" s="92">
        <f t="shared" si="50"/>
        <v>0</v>
      </c>
      <c r="AQ580" s="92">
        <f t="shared" si="51"/>
        <v>10600000</v>
      </c>
      <c r="AR580" s="64" t="s">
        <v>65</v>
      </c>
      <c r="AS580" s="68">
        <v>10600000</v>
      </c>
      <c r="AT580" s="64" t="s">
        <v>215</v>
      </c>
      <c r="AU580" s="68">
        <v>0</v>
      </c>
      <c r="AV580" s="72" t="s">
        <v>73</v>
      </c>
      <c r="AW580" s="171">
        <v>2650000</v>
      </c>
      <c r="AX580" s="74">
        <f t="shared" si="52"/>
        <v>7950000</v>
      </c>
      <c r="AY580" s="75">
        <f t="shared" si="53"/>
        <v>0.25</v>
      </c>
      <c r="AZ580" s="76">
        <v>0.25</v>
      </c>
      <c r="BA580" s="72" t="s">
        <v>73</v>
      </c>
      <c r="BB580" s="64" t="s">
        <v>123</v>
      </c>
      <c r="BC580" s="67" t="s">
        <v>3518</v>
      </c>
      <c r="BD580" s="63" t="s">
        <v>65</v>
      </c>
      <c r="BE580" s="63" t="s">
        <v>65</v>
      </c>
    </row>
    <row r="581" spans="2:57" x14ac:dyDescent="0.25">
      <c r="B581" s="63">
        <v>2025</v>
      </c>
      <c r="C581" s="63">
        <v>891780111</v>
      </c>
      <c r="D581" s="63" t="s">
        <v>63</v>
      </c>
      <c r="E581" s="64" t="s">
        <v>3519</v>
      </c>
      <c r="F581" s="64" t="s">
        <v>3520</v>
      </c>
      <c r="G581" s="64">
        <v>0</v>
      </c>
      <c r="H581" s="64" t="s">
        <v>71</v>
      </c>
      <c r="I581" s="63" t="s">
        <v>64</v>
      </c>
      <c r="J581" s="65" t="s">
        <v>81</v>
      </c>
      <c r="K581" s="67" t="s">
        <v>3521</v>
      </c>
      <c r="L581" s="68">
        <v>14533400</v>
      </c>
      <c r="M581" s="63" t="s">
        <v>66</v>
      </c>
      <c r="N581" s="67" t="s">
        <v>3522</v>
      </c>
      <c r="O581" s="67">
        <v>85450306</v>
      </c>
      <c r="P581" s="64">
        <v>28</v>
      </c>
      <c r="Q581" s="71">
        <v>45670</v>
      </c>
      <c r="R581" s="67">
        <v>5573604000</v>
      </c>
      <c r="S581" s="71">
        <v>45707</v>
      </c>
      <c r="T581" s="68">
        <v>14533400</v>
      </c>
      <c r="U581" s="64" t="s">
        <v>65</v>
      </c>
      <c r="V581" s="68">
        <v>85460949</v>
      </c>
      <c r="W581" s="107" t="s">
        <v>2045</v>
      </c>
      <c r="X581" s="69">
        <v>45707</v>
      </c>
      <c r="Y581" s="69">
        <v>45707</v>
      </c>
      <c r="Z581" s="69" t="s">
        <v>73</v>
      </c>
      <c r="AA581" s="69">
        <v>45808</v>
      </c>
      <c r="AB581" s="92">
        <f t="shared" si="48"/>
        <v>101</v>
      </c>
      <c r="AC581" s="64">
        <v>0</v>
      </c>
      <c r="AD581" s="64">
        <v>0</v>
      </c>
      <c r="AE581" s="64">
        <v>0</v>
      </c>
      <c r="AF581" s="70" t="s">
        <v>73</v>
      </c>
      <c r="AG581" s="92">
        <f t="shared" si="49"/>
        <v>0</v>
      </c>
      <c r="AH581" s="64">
        <v>0</v>
      </c>
      <c r="AI581" s="68">
        <v>0</v>
      </c>
      <c r="AJ581" s="64" t="s">
        <v>73</v>
      </c>
      <c r="AK581" s="71" t="s">
        <v>73</v>
      </c>
      <c r="AL581" s="64">
        <v>0</v>
      </c>
      <c r="AM581" s="71" t="s">
        <v>73</v>
      </c>
      <c r="AN581" s="71" t="s">
        <v>73</v>
      </c>
      <c r="AO581" s="71" t="s">
        <v>73</v>
      </c>
      <c r="AP581" s="92">
        <f t="shared" si="50"/>
        <v>0</v>
      </c>
      <c r="AQ581" s="92">
        <f t="shared" si="51"/>
        <v>14533400</v>
      </c>
      <c r="AR581" s="64" t="s">
        <v>65</v>
      </c>
      <c r="AS581" s="68">
        <v>14533400</v>
      </c>
      <c r="AT581" s="64" t="s">
        <v>215</v>
      </c>
      <c r="AU581" s="68">
        <v>0</v>
      </c>
      <c r="AV581" s="72" t="s">
        <v>73</v>
      </c>
      <c r="AW581" s="171">
        <v>2533400</v>
      </c>
      <c r="AX581" s="74">
        <f t="shared" si="52"/>
        <v>12000000</v>
      </c>
      <c r="AY581" s="75">
        <f t="shared" si="53"/>
        <v>0.17431571414810024</v>
      </c>
      <c r="AZ581" s="76">
        <v>0.17431571414810024</v>
      </c>
      <c r="BA581" s="72" t="s">
        <v>73</v>
      </c>
      <c r="BB581" s="64" t="s">
        <v>123</v>
      </c>
      <c r="BC581" s="67" t="s">
        <v>3523</v>
      </c>
      <c r="BD581" s="63" t="s">
        <v>65</v>
      </c>
      <c r="BE581" s="63" t="s">
        <v>65</v>
      </c>
    </row>
    <row r="582" spans="2:57" x14ac:dyDescent="0.25">
      <c r="B582" s="63">
        <v>2025</v>
      </c>
      <c r="C582" s="63">
        <v>891780111</v>
      </c>
      <c r="D582" s="63" t="s">
        <v>63</v>
      </c>
      <c r="E582" s="64" t="s">
        <v>3524</v>
      </c>
      <c r="F582" s="64" t="s">
        <v>3525</v>
      </c>
      <c r="G582" s="64">
        <v>0</v>
      </c>
      <c r="H582" s="64" t="s">
        <v>71</v>
      </c>
      <c r="I582" s="63" t="s">
        <v>64</v>
      </c>
      <c r="J582" s="65" t="s">
        <v>81</v>
      </c>
      <c r="K582" s="67" t="s">
        <v>1230</v>
      </c>
      <c r="L582" s="68">
        <v>13888000</v>
      </c>
      <c r="M582" s="63" t="s">
        <v>66</v>
      </c>
      <c r="N582" s="67" t="s">
        <v>3526</v>
      </c>
      <c r="O582" s="67">
        <v>1082858153</v>
      </c>
      <c r="P582" s="64">
        <v>28</v>
      </c>
      <c r="Q582" s="71">
        <v>45670</v>
      </c>
      <c r="R582" s="67">
        <v>5573604000</v>
      </c>
      <c r="S582" s="71">
        <v>45707</v>
      </c>
      <c r="T582" s="68">
        <v>13888000</v>
      </c>
      <c r="U582" s="64" t="s">
        <v>65</v>
      </c>
      <c r="V582" s="68">
        <v>85465146</v>
      </c>
      <c r="W582" s="107" t="s">
        <v>1173</v>
      </c>
      <c r="X582" s="69">
        <v>45707</v>
      </c>
      <c r="Y582" s="69">
        <v>45707</v>
      </c>
      <c r="Z582" s="69" t="s">
        <v>73</v>
      </c>
      <c r="AA582" s="69">
        <v>45808</v>
      </c>
      <c r="AB582" s="92">
        <f t="shared" si="48"/>
        <v>101</v>
      </c>
      <c r="AC582" s="64">
        <v>0</v>
      </c>
      <c r="AD582" s="64">
        <v>0</v>
      </c>
      <c r="AE582" s="64">
        <v>0</v>
      </c>
      <c r="AF582" s="70" t="s">
        <v>73</v>
      </c>
      <c r="AG582" s="92">
        <f t="shared" si="49"/>
        <v>0</v>
      </c>
      <c r="AH582" s="64">
        <v>0</v>
      </c>
      <c r="AI582" s="68">
        <v>0</v>
      </c>
      <c r="AJ582" s="64" t="s">
        <v>73</v>
      </c>
      <c r="AK582" s="71" t="s">
        <v>73</v>
      </c>
      <c r="AL582" s="64">
        <v>0</v>
      </c>
      <c r="AM582" s="71" t="s">
        <v>73</v>
      </c>
      <c r="AN582" s="71" t="s">
        <v>73</v>
      </c>
      <c r="AO582" s="71" t="s">
        <v>73</v>
      </c>
      <c r="AP582" s="92">
        <f t="shared" si="50"/>
        <v>0</v>
      </c>
      <c r="AQ582" s="92">
        <f t="shared" si="51"/>
        <v>13888000</v>
      </c>
      <c r="AR582" s="64" t="s">
        <v>65</v>
      </c>
      <c r="AS582" s="68">
        <v>13888000</v>
      </c>
      <c r="AT582" s="64" t="s">
        <v>215</v>
      </c>
      <c r="AU582" s="68">
        <v>0</v>
      </c>
      <c r="AV582" s="72" t="s">
        <v>73</v>
      </c>
      <c r="AW582" s="171">
        <v>3472000</v>
      </c>
      <c r="AX582" s="74">
        <f t="shared" si="52"/>
        <v>10416000</v>
      </c>
      <c r="AY582" s="75">
        <f t="shared" si="53"/>
        <v>0.25</v>
      </c>
      <c r="AZ582" s="76">
        <v>0.25</v>
      </c>
      <c r="BA582" s="72" t="s">
        <v>73</v>
      </c>
      <c r="BB582" s="64" t="s">
        <v>123</v>
      </c>
      <c r="BC582" s="67" t="s">
        <v>3527</v>
      </c>
      <c r="BD582" s="63" t="s">
        <v>65</v>
      </c>
      <c r="BE582" s="63" t="s">
        <v>65</v>
      </c>
    </row>
    <row r="583" spans="2:57" x14ac:dyDescent="0.25">
      <c r="B583" s="63">
        <v>2025</v>
      </c>
      <c r="C583" s="63">
        <v>891780111</v>
      </c>
      <c r="D583" s="63" t="s">
        <v>63</v>
      </c>
      <c r="E583" s="64" t="s">
        <v>3528</v>
      </c>
      <c r="F583" s="64" t="s">
        <v>3529</v>
      </c>
      <c r="G583" s="64">
        <v>0</v>
      </c>
      <c r="H583" s="64" t="s">
        <v>71</v>
      </c>
      <c r="I583" s="63" t="s">
        <v>64</v>
      </c>
      <c r="J583" s="65" t="s">
        <v>81</v>
      </c>
      <c r="K583" s="67" t="s">
        <v>3339</v>
      </c>
      <c r="L583" s="68">
        <v>12846400</v>
      </c>
      <c r="M583" s="63" t="s">
        <v>66</v>
      </c>
      <c r="N583" s="67" t="s">
        <v>3530</v>
      </c>
      <c r="O583" s="67">
        <v>12538059</v>
      </c>
      <c r="P583" s="64">
        <v>28</v>
      </c>
      <c r="Q583" s="71">
        <v>45670</v>
      </c>
      <c r="R583" s="67">
        <v>5573604000</v>
      </c>
      <c r="S583" s="71">
        <v>45707</v>
      </c>
      <c r="T583" s="68">
        <v>12846400</v>
      </c>
      <c r="U583" s="64" t="s">
        <v>65</v>
      </c>
      <c r="V583" s="68">
        <v>36559627</v>
      </c>
      <c r="W583" s="107" t="s">
        <v>2495</v>
      </c>
      <c r="X583" s="69">
        <v>45707</v>
      </c>
      <c r="Y583" s="69">
        <v>45707</v>
      </c>
      <c r="Z583" s="69" t="s">
        <v>73</v>
      </c>
      <c r="AA583" s="69">
        <v>45808</v>
      </c>
      <c r="AB583" s="92">
        <f t="shared" si="48"/>
        <v>101</v>
      </c>
      <c r="AC583" s="64">
        <v>0</v>
      </c>
      <c r="AD583" s="64">
        <v>0</v>
      </c>
      <c r="AE583" s="64">
        <v>0</v>
      </c>
      <c r="AF583" s="70" t="s">
        <v>73</v>
      </c>
      <c r="AG583" s="92">
        <f t="shared" si="49"/>
        <v>0</v>
      </c>
      <c r="AH583" s="64">
        <v>0</v>
      </c>
      <c r="AI583" s="68">
        <v>0</v>
      </c>
      <c r="AJ583" s="64" t="s">
        <v>73</v>
      </c>
      <c r="AK583" s="71" t="s">
        <v>73</v>
      </c>
      <c r="AL583" s="64">
        <v>0</v>
      </c>
      <c r="AM583" s="71" t="s">
        <v>73</v>
      </c>
      <c r="AN583" s="71" t="s">
        <v>73</v>
      </c>
      <c r="AO583" s="71" t="s">
        <v>73</v>
      </c>
      <c r="AP583" s="92">
        <f t="shared" si="50"/>
        <v>0</v>
      </c>
      <c r="AQ583" s="92">
        <f t="shared" si="51"/>
        <v>12846400</v>
      </c>
      <c r="AR583" s="64" t="s">
        <v>65</v>
      </c>
      <c r="AS583" s="68">
        <v>12846400</v>
      </c>
      <c r="AT583" s="64" t="s">
        <v>215</v>
      </c>
      <c r="AU583" s="68">
        <v>0</v>
      </c>
      <c r="AV583" s="72" t="s">
        <v>73</v>
      </c>
      <c r="AW583" s="171">
        <v>2430400</v>
      </c>
      <c r="AX583" s="74">
        <f t="shared" si="52"/>
        <v>10416000</v>
      </c>
      <c r="AY583" s="75">
        <f t="shared" si="53"/>
        <v>0.1891891891891892</v>
      </c>
      <c r="AZ583" s="76">
        <v>0.1891891891891892</v>
      </c>
      <c r="BA583" s="72" t="s">
        <v>73</v>
      </c>
      <c r="BB583" s="64" t="s">
        <v>123</v>
      </c>
      <c r="BC583" s="67" t="s">
        <v>3531</v>
      </c>
      <c r="BD583" s="63" t="s">
        <v>65</v>
      </c>
      <c r="BE583" s="63" t="s">
        <v>65</v>
      </c>
    </row>
    <row r="584" spans="2:57" x14ac:dyDescent="0.25">
      <c r="B584" s="63">
        <v>2025</v>
      </c>
      <c r="C584" s="63">
        <v>891780111</v>
      </c>
      <c r="D584" s="63" t="s">
        <v>63</v>
      </c>
      <c r="E584" s="64" t="s">
        <v>3532</v>
      </c>
      <c r="F584" s="64" t="s">
        <v>3533</v>
      </c>
      <c r="G584" s="64">
        <v>0</v>
      </c>
      <c r="H584" s="64" t="s">
        <v>71</v>
      </c>
      <c r="I584" s="63" t="s">
        <v>64</v>
      </c>
      <c r="J584" s="65" t="s">
        <v>81</v>
      </c>
      <c r="K584" s="67" t="s">
        <v>3534</v>
      </c>
      <c r="L584" s="68">
        <v>16650000</v>
      </c>
      <c r="M584" s="63" t="s">
        <v>66</v>
      </c>
      <c r="N584" s="67" t="s">
        <v>3535</v>
      </c>
      <c r="O584" s="67">
        <v>1192770332</v>
      </c>
      <c r="P584" s="64">
        <v>28</v>
      </c>
      <c r="Q584" s="71">
        <v>45670</v>
      </c>
      <c r="R584" s="67">
        <v>5573604000</v>
      </c>
      <c r="S584" s="71">
        <v>45707</v>
      </c>
      <c r="T584" s="68">
        <v>16650000</v>
      </c>
      <c r="U584" s="64" t="s">
        <v>65</v>
      </c>
      <c r="V584" s="68">
        <v>36559627</v>
      </c>
      <c r="W584" s="107" t="s">
        <v>2495</v>
      </c>
      <c r="X584" s="69">
        <v>45707</v>
      </c>
      <c r="Y584" s="69">
        <v>45707</v>
      </c>
      <c r="Z584" s="69" t="s">
        <v>73</v>
      </c>
      <c r="AA584" s="69">
        <v>45808</v>
      </c>
      <c r="AB584" s="92">
        <f t="shared" ref="AB584:AB606" si="54">+IF(Z584="1800-01-01",AA584-Y584,AA584-Z584)</f>
        <v>101</v>
      </c>
      <c r="AC584" s="64">
        <v>0</v>
      </c>
      <c r="AD584" s="64">
        <v>0</v>
      </c>
      <c r="AE584" s="64">
        <v>0</v>
      </c>
      <c r="AF584" s="70" t="s">
        <v>73</v>
      </c>
      <c r="AG584" s="92">
        <f t="shared" ref="AG584:AG606" si="55">+IF(AF584="1800-01-01",0,AF584-AA584)</f>
        <v>0</v>
      </c>
      <c r="AH584" s="64">
        <v>0</v>
      </c>
      <c r="AI584" s="68">
        <v>0</v>
      </c>
      <c r="AJ584" s="64" t="s">
        <v>73</v>
      </c>
      <c r="AK584" s="71" t="s">
        <v>73</v>
      </c>
      <c r="AL584" s="64">
        <v>0</v>
      </c>
      <c r="AM584" s="71" t="s">
        <v>73</v>
      </c>
      <c r="AN584" s="71" t="s">
        <v>73</v>
      </c>
      <c r="AO584" s="71" t="s">
        <v>73</v>
      </c>
      <c r="AP584" s="92">
        <f t="shared" ref="AP584:AP606" si="56">+IF(AM584="1800-01-01",0,AN584-AM584)</f>
        <v>0</v>
      </c>
      <c r="AQ584" s="92">
        <f t="shared" ref="AQ584:AQ606" si="57">+L584+AD584-AI584</f>
        <v>16650000</v>
      </c>
      <c r="AR584" s="64" t="s">
        <v>65</v>
      </c>
      <c r="AS584" s="68">
        <v>16650000</v>
      </c>
      <c r="AT584" s="64" t="s">
        <v>215</v>
      </c>
      <c r="AU584" s="68">
        <v>0</v>
      </c>
      <c r="AV584" s="72" t="s">
        <v>73</v>
      </c>
      <c r="AW584" s="171">
        <v>3150000</v>
      </c>
      <c r="AX584" s="74">
        <f t="shared" ref="AX584:AX606" si="58">AQ584-AW584</f>
        <v>13500000</v>
      </c>
      <c r="AY584" s="75">
        <f t="shared" ref="AY584:AY606" si="59">+IFERROR(AW584/AQ584,"_")</f>
        <v>0.1891891891891892</v>
      </c>
      <c r="AZ584" s="76">
        <v>0.1891891891891892</v>
      </c>
      <c r="BA584" s="72" t="s">
        <v>73</v>
      </c>
      <c r="BB584" s="64" t="s">
        <v>123</v>
      </c>
      <c r="BC584" s="67" t="s">
        <v>3536</v>
      </c>
      <c r="BD584" s="63" t="s">
        <v>65</v>
      </c>
      <c r="BE584" s="63" t="s">
        <v>65</v>
      </c>
    </row>
    <row r="585" spans="2:57" x14ac:dyDescent="0.25">
      <c r="B585" s="63">
        <v>2025</v>
      </c>
      <c r="C585" s="63">
        <v>891780111</v>
      </c>
      <c r="D585" s="63" t="s">
        <v>63</v>
      </c>
      <c r="E585" s="64" t="s">
        <v>3537</v>
      </c>
      <c r="F585" s="64" t="s">
        <v>3538</v>
      </c>
      <c r="G585" s="64">
        <v>0</v>
      </c>
      <c r="H585" s="64" t="s">
        <v>71</v>
      </c>
      <c r="I585" s="63" t="s">
        <v>64</v>
      </c>
      <c r="J585" s="65" t="s">
        <v>81</v>
      </c>
      <c r="K585" s="67" t="s">
        <v>3539</v>
      </c>
      <c r="L585" s="68">
        <v>11466800</v>
      </c>
      <c r="M585" s="63" t="s">
        <v>66</v>
      </c>
      <c r="N585" s="67" t="s">
        <v>3540</v>
      </c>
      <c r="O585" s="67">
        <v>1083045179</v>
      </c>
      <c r="P585" s="64">
        <v>28</v>
      </c>
      <c r="Q585" s="71">
        <v>45670</v>
      </c>
      <c r="R585" s="67">
        <v>5573604000</v>
      </c>
      <c r="S585" s="71">
        <v>45707</v>
      </c>
      <c r="T585" s="68">
        <v>11466800</v>
      </c>
      <c r="U585" s="64" t="s">
        <v>65</v>
      </c>
      <c r="V585" s="68">
        <v>36557666</v>
      </c>
      <c r="W585" s="107" t="s">
        <v>1015</v>
      </c>
      <c r="X585" s="69">
        <v>45707</v>
      </c>
      <c r="Y585" s="69">
        <v>45707</v>
      </c>
      <c r="Z585" s="69" t="s">
        <v>73</v>
      </c>
      <c r="AA585" s="69">
        <v>45808</v>
      </c>
      <c r="AB585" s="92">
        <f t="shared" si="54"/>
        <v>101</v>
      </c>
      <c r="AC585" s="64">
        <v>0</v>
      </c>
      <c r="AD585" s="64">
        <v>0</v>
      </c>
      <c r="AE585" s="64">
        <v>0</v>
      </c>
      <c r="AF585" s="70" t="s">
        <v>73</v>
      </c>
      <c r="AG585" s="92">
        <f t="shared" si="55"/>
        <v>0</v>
      </c>
      <c r="AH585" s="64">
        <v>0</v>
      </c>
      <c r="AI585" s="68">
        <v>0</v>
      </c>
      <c r="AJ585" s="64" t="s">
        <v>73</v>
      </c>
      <c r="AK585" s="71" t="s">
        <v>73</v>
      </c>
      <c r="AL585" s="64">
        <v>0</v>
      </c>
      <c r="AM585" s="71" t="s">
        <v>73</v>
      </c>
      <c r="AN585" s="71" t="s">
        <v>73</v>
      </c>
      <c r="AO585" s="71" t="s">
        <v>73</v>
      </c>
      <c r="AP585" s="92">
        <f t="shared" si="56"/>
        <v>0</v>
      </c>
      <c r="AQ585" s="92">
        <f t="shared" si="57"/>
        <v>11466800</v>
      </c>
      <c r="AR585" s="64" t="s">
        <v>65</v>
      </c>
      <c r="AS585" s="68">
        <v>11466800</v>
      </c>
      <c r="AT585" s="64" t="s">
        <v>215</v>
      </c>
      <c r="AU585" s="68">
        <v>0</v>
      </c>
      <c r="AV585" s="72" t="s">
        <v>73</v>
      </c>
      <c r="AW585" s="171">
        <v>1998800</v>
      </c>
      <c r="AX585" s="74">
        <f t="shared" si="58"/>
        <v>9468000</v>
      </c>
      <c r="AY585" s="75">
        <f t="shared" si="59"/>
        <v>0.1743119266055046</v>
      </c>
      <c r="AZ585" s="76">
        <v>0.1743119266055046</v>
      </c>
      <c r="BA585" s="72" t="s">
        <v>73</v>
      </c>
      <c r="BB585" s="64" t="s">
        <v>123</v>
      </c>
      <c r="BC585" s="67" t="s">
        <v>3541</v>
      </c>
      <c r="BD585" s="63" t="s">
        <v>65</v>
      </c>
      <c r="BE585" s="63" t="s">
        <v>65</v>
      </c>
    </row>
    <row r="586" spans="2:57" x14ac:dyDescent="0.25">
      <c r="B586" s="63">
        <v>2025</v>
      </c>
      <c r="C586" s="63">
        <v>891780111</v>
      </c>
      <c r="D586" s="63" t="s">
        <v>63</v>
      </c>
      <c r="E586" s="64" t="s">
        <v>3542</v>
      </c>
      <c r="F586" s="64" t="s">
        <v>3543</v>
      </c>
      <c r="G586" s="64">
        <v>0</v>
      </c>
      <c r="H586" s="64" t="s">
        <v>71</v>
      </c>
      <c r="I586" s="63" t="s">
        <v>64</v>
      </c>
      <c r="J586" s="65" t="s">
        <v>81</v>
      </c>
      <c r="K586" s="67" t="s">
        <v>3339</v>
      </c>
      <c r="L586" s="68">
        <v>15540000</v>
      </c>
      <c r="M586" s="63" t="s">
        <v>66</v>
      </c>
      <c r="N586" s="67" t="s">
        <v>3544</v>
      </c>
      <c r="O586" s="67">
        <v>1083035460</v>
      </c>
      <c r="P586" s="64">
        <v>28</v>
      </c>
      <c r="Q586" s="71">
        <v>45670</v>
      </c>
      <c r="R586" s="67">
        <v>5573604000</v>
      </c>
      <c r="S586" s="71">
        <v>45707</v>
      </c>
      <c r="T586" s="68">
        <v>15540000</v>
      </c>
      <c r="U586" s="64" t="s">
        <v>65</v>
      </c>
      <c r="V586" s="68">
        <v>36559627</v>
      </c>
      <c r="W586" s="107" t="s">
        <v>2495</v>
      </c>
      <c r="X586" s="69">
        <v>45707</v>
      </c>
      <c r="Y586" s="69">
        <v>45707</v>
      </c>
      <c r="Z586" s="69" t="s">
        <v>73</v>
      </c>
      <c r="AA586" s="69">
        <v>45808</v>
      </c>
      <c r="AB586" s="92">
        <f t="shared" si="54"/>
        <v>101</v>
      </c>
      <c r="AC586" s="64">
        <v>0</v>
      </c>
      <c r="AD586" s="64">
        <v>0</v>
      </c>
      <c r="AE586" s="64">
        <v>0</v>
      </c>
      <c r="AF586" s="70" t="s">
        <v>73</v>
      </c>
      <c r="AG586" s="92">
        <f t="shared" si="55"/>
        <v>0</v>
      </c>
      <c r="AH586" s="64">
        <v>0</v>
      </c>
      <c r="AI586" s="68">
        <v>0</v>
      </c>
      <c r="AJ586" s="64" t="s">
        <v>73</v>
      </c>
      <c r="AK586" s="71" t="s">
        <v>73</v>
      </c>
      <c r="AL586" s="64">
        <v>0</v>
      </c>
      <c r="AM586" s="71" t="s">
        <v>73</v>
      </c>
      <c r="AN586" s="71" t="s">
        <v>73</v>
      </c>
      <c r="AO586" s="71" t="s">
        <v>73</v>
      </c>
      <c r="AP586" s="92">
        <f t="shared" si="56"/>
        <v>0</v>
      </c>
      <c r="AQ586" s="92">
        <f t="shared" si="57"/>
        <v>15540000</v>
      </c>
      <c r="AR586" s="64" t="s">
        <v>65</v>
      </c>
      <c r="AS586" s="68">
        <v>15540000</v>
      </c>
      <c r="AT586" s="64" t="s">
        <v>215</v>
      </c>
      <c r="AU586" s="68">
        <v>0</v>
      </c>
      <c r="AV586" s="72" t="s">
        <v>73</v>
      </c>
      <c r="AW586" s="171">
        <v>2940000</v>
      </c>
      <c r="AX586" s="74">
        <f t="shared" si="58"/>
        <v>12600000</v>
      </c>
      <c r="AY586" s="75">
        <f t="shared" si="59"/>
        <v>0.1891891891891892</v>
      </c>
      <c r="AZ586" s="76">
        <v>0.1891891891891892</v>
      </c>
      <c r="BA586" s="72" t="s">
        <v>73</v>
      </c>
      <c r="BB586" s="64" t="s">
        <v>123</v>
      </c>
      <c r="BC586" s="67" t="s">
        <v>3545</v>
      </c>
      <c r="BD586" s="63" t="s">
        <v>65</v>
      </c>
      <c r="BE586" s="63" t="s">
        <v>65</v>
      </c>
    </row>
    <row r="587" spans="2:57" x14ac:dyDescent="0.25">
      <c r="B587" s="63">
        <v>2025</v>
      </c>
      <c r="C587" s="63">
        <v>891780111</v>
      </c>
      <c r="D587" s="63" t="s">
        <v>63</v>
      </c>
      <c r="E587" s="64" t="s">
        <v>3546</v>
      </c>
      <c r="F587" s="64" t="s">
        <v>3547</v>
      </c>
      <c r="G587" s="64">
        <v>0</v>
      </c>
      <c r="H587" s="64" t="s">
        <v>71</v>
      </c>
      <c r="I587" s="63" t="s">
        <v>64</v>
      </c>
      <c r="J587" s="65" t="s">
        <v>81</v>
      </c>
      <c r="K587" s="67" t="s">
        <v>769</v>
      </c>
      <c r="L587" s="68">
        <v>7800000</v>
      </c>
      <c r="M587" s="63" t="s">
        <v>66</v>
      </c>
      <c r="N587" s="67" t="s">
        <v>3548</v>
      </c>
      <c r="O587" s="67">
        <v>19769778</v>
      </c>
      <c r="P587" s="64">
        <v>27</v>
      </c>
      <c r="Q587" s="71">
        <v>45670</v>
      </c>
      <c r="R587" s="67">
        <v>2494141000</v>
      </c>
      <c r="S587" s="71">
        <v>45708</v>
      </c>
      <c r="T587" s="68">
        <v>7800000</v>
      </c>
      <c r="U587" s="64" t="s">
        <v>65</v>
      </c>
      <c r="V587" s="68">
        <v>85459497</v>
      </c>
      <c r="W587" s="107" t="s">
        <v>771</v>
      </c>
      <c r="X587" s="69">
        <v>45708</v>
      </c>
      <c r="Y587" s="69">
        <v>45708</v>
      </c>
      <c r="Z587" s="69" t="s">
        <v>73</v>
      </c>
      <c r="AA587" s="69">
        <v>45808</v>
      </c>
      <c r="AB587" s="92">
        <f t="shared" si="54"/>
        <v>100</v>
      </c>
      <c r="AC587" s="64">
        <v>0</v>
      </c>
      <c r="AD587" s="64">
        <v>0</v>
      </c>
      <c r="AE587" s="64">
        <v>0</v>
      </c>
      <c r="AF587" s="70" t="s">
        <v>73</v>
      </c>
      <c r="AG587" s="92">
        <f t="shared" si="55"/>
        <v>0</v>
      </c>
      <c r="AH587" s="64">
        <v>0</v>
      </c>
      <c r="AI587" s="68">
        <v>0</v>
      </c>
      <c r="AJ587" s="64" t="s">
        <v>73</v>
      </c>
      <c r="AK587" s="71" t="s">
        <v>73</v>
      </c>
      <c r="AL587" s="64">
        <v>0</v>
      </c>
      <c r="AM587" s="71" t="s">
        <v>73</v>
      </c>
      <c r="AN587" s="71" t="s">
        <v>73</v>
      </c>
      <c r="AO587" s="71" t="s">
        <v>73</v>
      </c>
      <c r="AP587" s="92">
        <f t="shared" si="56"/>
        <v>0</v>
      </c>
      <c r="AQ587" s="92">
        <f t="shared" si="57"/>
        <v>7800000</v>
      </c>
      <c r="AR587" s="64" t="s">
        <v>65</v>
      </c>
      <c r="AS587" s="68">
        <v>7800000</v>
      </c>
      <c r="AT587" s="64" t="s">
        <v>215</v>
      </c>
      <c r="AU587" s="68">
        <v>0</v>
      </c>
      <c r="AV587" s="72" t="s">
        <v>73</v>
      </c>
      <c r="AW587" s="171">
        <v>0</v>
      </c>
      <c r="AX587" s="74">
        <f t="shared" si="58"/>
        <v>7800000</v>
      </c>
      <c r="AY587" s="75">
        <f t="shared" si="59"/>
        <v>0</v>
      </c>
      <c r="AZ587" s="76">
        <v>0</v>
      </c>
      <c r="BA587" s="72" t="s">
        <v>73</v>
      </c>
      <c r="BB587" s="64" t="s">
        <v>123</v>
      </c>
      <c r="BC587" s="67" t="s">
        <v>3549</v>
      </c>
      <c r="BD587" s="63" t="s">
        <v>65</v>
      </c>
      <c r="BE587" s="63" t="s">
        <v>65</v>
      </c>
    </row>
    <row r="588" spans="2:57" x14ac:dyDescent="0.25">
      <c r="B588" s="63">
        <v>2025</v>
      </c>
      <c r="C588" s="63">
        <v>891780111</v>
      </c>
      <c r="D588" s="63" t="s">
        <v>63</v>
      </c>
      <c r="E588" s="64" t="s">
        <v>3550</v>
      </c>
      <c r="F588" s="64" t="s">
        <v>3551</v>
      </c>
      <c r="G588" s="64">
        <v>0</v>
      </c>
      <c r="H588" s="64" t="s">
        <v>71</v>
      </c>
      <c r="I588" s="63" t="s">
        <v>64</v>
      </c>
      <c r="J588" s="65" t="s">
        <v>81</v>
      </c>
      <c r="K588" s="67" t="s">
        <v>3552</v>
      </c>
      <c r="L588" s="68">
        <v>10600000</v>
      </c>
      <c r="M588" s="63" t="s">
        <v>66</v>
      </c>
      <c r="N588" s="67" t="s">
        <v>3553</v>
      </c>
      <c r="O588" s="67">
        <v>1082949505</v>
      </c>
      <c r="P588" s="64">
        <v>27</v>
      </c>
      <c r="Q588" s="71">
        <v>45670</v>
      </c>
      <c r="R588" s="67">
        <v>2494141000</v>
      </c>
      <c r="S588" s="71">
        <v>45708</v>
      </c>
      <c r="T588" s="68">
        <v>10600000</v>
      </c>
      <c r="U588" s="64" t="s">
        <v>65</v>
      </c>
      <c r="V588" s="68">
        <v>36557666</v>
      </c>
      <c r="W588" s="107" t="s">
        <v>1015</v>
      </c>
      <c r="X588" s="69">
        <v>45708</v>
      </c>
      <c r="Y588" s="69">
        <v>45708</v>
      </c>
      <c r="Z588" s="69" t="s">
        <v>73</v>
      </c>
      <c r="AA588" s="69">
        <v>45808</v>
      </c>
      <c r="AB588" s="92">
        <f t="shared" si="54"/>
        <v>100</v>
      </c>
      <c r="AC588" s="64">
        <v>0</v>
      </c>
      <c r="AD588" s="64">
        <v>0</v>
      </c>
      <c r="AE588" s="64">
        <v>0</v>
      </c>
      <c r="AF588" s="70" t="s">
        <v>73</v>
      </c>
      <c r="AG588" s="92">
        <f t="shared" si="55"/>
        <v>0</v>
      </c>
      <c r="AH588" s="64">
        <v>0</v>
      </c>
      <c r="AI588" s="68">
        <v>0</v>
      </c>
      <c r="AJ588" s="64" t="s">
        <v>73</v>
      </c>
      <c r="AK588" s="71" t="s">
        <v>73</v>
      </c>
      <c r="AL588" s="64">
        <v>0</v>
      </c>
      <c r="AM588" s="71" t="s">
        <v>73</v>
      </c>
      <c r="AN588" s="71" t="s">
        <v>73</v>
      </c>
      <c r="AO588" s="71" t="s">
        <v>73</v>
      </c>
      <c r="AP588" s="92">
        <f t="shared" si="56"/>
        <v>0</v>
      </c>
      <c r="AQ588" s="92">
        <f t="shared" si="57"/>
        <v>10600000</v>
      </c>
      <c r="AR588" s="64" t="s">
        <v>65</v>
      </c>
      <c r="AS588" s="68">
        <v>10600000</v>
      </c>
      <c r="AT588" s="64" t="s">
        <v>215</v>
      </c>
      <c r="AU588" s="68">
        <v>0</v>
      </c>
      <c r="AV588" s="72" t="s">
        <v>73</v>
      </c>
      <c r="AW588" s="171">
        <v>0</v>
      </c>
      <c r="AX588" s="74">
        <f t="shared" si="58"/>
        <v>10600000</v>
      </c>
      <c r="AY588" s="75">
        <f t="shared" si="59"/>
        <v>0</v>
      </c>
      <c r="AZ588" s="76">
        <v>0</v>
      </c>
      <c r="BA588" s="72" t="s">
        <v>73</v>
      </c>
      <c r="BB588" s="64" t="s">
        <v>123</v>
      </c>
      <c r="BC588" s="67" t="s">
        <v>3554</v>
      </c>
      <c r="BD588" s="63" t="s">
        <v>65</v>
      </c>
      <c r="BE588" s="63" t="s">
        <v>65</v>
      </c>
    </row>
    <row r="589" spans="2:57" x14ac:dyDescent="0.25">
      <c r="B589" s="63">
        <v>2025</v>
      </c>
      <c r="C589" s="63">
        <v>891780111</v>
      </c>
      <c r="D589" s="63" t="s">
        <v>63</v>
      </c>
      <c r="E589" s="64" t="s">
        <v>3555</v>
      </c>
      <c r="F589" s="64" t="s">
        <v>3556</v>
      </c>
      <c r="G589" s="64">
        <v>0</v>
      </c>
      <c r="H589" s="64" t="s">
        <v>71</v>
      </c>
      <c r="I589" s="63" t="s">
        <v>64</v>
      </c>
      <c r="J589" s="65" t="s">
        <v>81</v>
      </c>
      <c r="K589" s="67" t="s">
        <v>2700</v>
      </c>
      <c r="L589" s="68">
        <v>9000000</v>
      </c>
      <c r="M589" s="63" t="s">
        <v>66</v>
      </c>
      <c r="N589" s="67" t="s">
        <v>3557</v>
      </c>
      <c r="O589" s="67">
        <v>1080670248</v>
      </c>
      <c r="P589" s="64">
        <v>27</v>
      </c>
      <c r="Q589" s="71">
        <v>45670</v>
      </c>
      <c r="R589" s="67">
        <v>2494141000</v>
      </c>
      <c r="S589" s="71">
        <v>45708</v>
      </c>
      <c r="T589" s="68">
        <v>9000000</v>
      </c>
      <c r="U589" s="64" t="s">
        <v>65</v>
      </c>
      <c r="V589" s="68">
        <v>57444673</v>
      </c>
      <c r="W589" s="107" t="s">
        <v>978</v>
      </c>
      <c r="X589" s="69">
        <v>45708</v>
      </c>
      <c r="Y589" s="69">
        <v>45708</v>
      </c>
      <c r="Z589" s="69" t="s">
        <v>73</v>
      </c>
      <c r="AA589" s="69">
        <v>45808</v>
      </c>
      <c r="AB589" s="92">
        <f t="shared" si="54"/>
        <v>100</v>
      </c>
      <c r="AC589" s="64">
        <v>0</v>
      </c>
      <c r="AD589" s="64">
        <v>0</v>
      </c>
      <c r="AE589" s="64">
        <v>0</v>
      </c>
      <c r="AF589" s="70" t="s">
        <v>73</v>
      </c>
      <c r="AG589" s="92">
        <f t="shared" si="55"/>
        <v>0</v>
      </c>
      <c r="AH589" s="64">
        <v>0</v>
      </c>
      <c r="AI589" s="68">
        <v>0</v>
      </c>
      <c r="AJ589" s="64" t="s">
        <v>73</v>
      </c>
      <c r="AK589" s="71" t="s">
        <v>73</v>
      </c>
      <c r="AL589" s="64">
        <v>0</v>
      </c>
      <c r="AM589" s="71" t="s">
        <v>73</v>
      </c>
      <c r="AN589" s="71" t="s">
        <v>73</v>
      </c>
      <c r="AO589" s="71" t="s">
        <v>73</v>
      </c>
      <c r="AP589" s="92">
        <f t="shared" si="56"/>
        <v>0</v>
      </c>
      <c r="AQ589" s="92">
        <f t="shared" si="57"/>
        <v>9000000</v>
      </c>
      <c r="AR589" s="64" t="s">
        <v>65</v>
      </c>
      <c r="AS589" s="68">
        <v>9000000</v>
      </c>
      <c r="AT589" s="64" t="s">
        <v>215</v>
      </c>
      <c r="AU589" s="68">
        <v>0</v>
      </c>
      <c r="AV589" s="72" t="s">
        <v>73</v>
      </c>
      <c r="AW589" s="171">
        <v>0</v>
      </c>
      <c r="AX589" s="74">
        <f t="shared" si="58"/>
        <v>9000000</v>
      </c>
      <c r="AY589" s="75">
        <f t="shared" si="59"/>
        <v>0</v>
      </c>
      <c r="AZ589" s="76">
        <v>0</v>
      </c>
      <c r="BA589" s="72" t="s">
        <v>73</v>
      </c>
      <c r="BB589" s="64" t="s">
        <v>123</v>
      </c>
      <c r="BC589" s="67" t="s">
        <v>3558</v>
      </c>
      <c r="BD589" s="63" t="s">
        <v>65</v>
      </c>
      <c r="BE589" s="63" t="s">
        <v>65</v>
      </c>
    </row>
    <row r="590" spans="2:57" x14ac:dyDescent="0.25">
      <c r="B590" s="63">
        <v>2025</v>
      </c>
      <c r="C590" s="63">
        <v>891780111</v>
      </c>
      <c r="D590" s="63" t="s">
        <v>63</v>
      </c>
      <c r="E590" s="64" t="s">
        <v>3559</v>
      </c>
      <c r="F590" s="64" t="s">
        <v>3560</v>
      </c>
      <c r="G590" s="64">
        <v>0</v>
      </c>
      <c r="H590" s="64" t="s">
        <v>71</v>
      </c>
      <c r="I590" s="63" t="s">
        <v>64</v>
      </c>
      <c r="J590" s="65" t="s">
        <v>81</v>
      </c>
      <c r="K590" s="67" t="s">
        <v>3561</v>
      </c>
      <c r="L590" s="68">
        <v>9000000</v>
      </c>
      <c r="M590" s="63" t="s">
        <v>66</v>
      </c>
      <c r="N590" s="67" t="s">
        <v>3562</v>
      </c>
      <c r="O590" s="67">
        <v>7628983</v>
      </c>
      <c r="P590" s="64">
        <v>27</v>
      </c>
      <c r="Q590" s="71">
        <v>45670</v>
      </c>
      <c r="R590" s="67">
        <v>2494141000</v>
      </c>
      <c r="S590" s="71">
        <v>45708</v>
      </c>
      <c r="T590" s="68">
        <v>9000000</v>
      </c>
      <c r="U590" s="64" t="s">
        <v>65</v>
      </c>
      <c r="V590" s="68">
        <v>2536172</v>
      </c>
      <c r="W590" s="107" t="s">
        <v>1836</v>
      </c>
      <c r="X590" s="69">
        <v>45708</v>
      </c>
      <c r="Y590" s="69">
        <v>45708</v>
      </c>
      <c r="Z590" s="69" t="s">
        <v>73</v>
      </c>
      <c r="AA590" s="69">
        <v>45808</v>
      </c>
      <c r="AB590" s="92">
        <f t="shared" si="54"/>
        <v>100</v>
      </c>
      <c r="AC590" s="64">
        <v>0</v>
      </c>
      <c r="AD590" s="64">
        <v>0</v>
      </c>
      <c r="AE590" s="64">
        <v>0</v>
      </c>
      <c r="AF590" s="70" t="s">
        <v>73</v>
      </c>
      <c r="AG590" s="92">
        <f t="shared" si="55"/>
        <v>0</v>
      </c>
      <c r="AH590" s="64">
        <v>0</v>
      </c>
      <c r="AI590" s="68">
        <v>0</v>
      </c>
      <c r="AJ590" s="64" t="s">
        <v>73</v>
      </c>
      <c r="AK590" s="71" t="s">
        <v>73</v>
      </c>
      <c r="AL590" s="64">
        <v>0</v>
      </c>
      <c r="AM590" s="71" t="s">
        <v>73</v>
      </c>
      <c r="AN590" s="71" t="s">
        <v>73</v>
      </c>
      <c r="AO590" s="71" t="s">
        <v>73</v>
      </c>
      <c r="AP590" s="92">
        <f t="shared" si="56"/>
        <v>0</v>
      </c>
      <c r="AQ590" s="92">
        <f t="shared" si="57"/>
        <v>9000000</v>
      </c>
      <c r="AR590" s="64" t="s">
        <v>65</v>
      </c>
      <c r="AS590" s="68">
        <v>9000000</v>
      </c>
      <c r="AT590" s="64" t="s">
        <v>215</v>
      </c>
      <c r="AU590" s="68">
        <v>0</v>
      </c>
      <c r="AV590" s="72" t="s">
        <v>73</v>
      </c>
      <c r="AW590" s="171">
        <v>0</v>
      </c>
      <c r="AX590" s="74">
        <f t="shared" si="58"/>
        <v>9000000</v>
      </c>
      <c r="AY590" s="75">
        <f t="shared" si="59"/>
        <v>0</v>
      </c>
      <c r="AZ590" s="76">
        <v>0</v>
      </c>
      <c r="BA590" s="72" t="s">
        <v>73</v>
      </c>
      <c r="BB590" s="64" t="s">
        <v>123</v>
      </c>
      <c r="BC590" s="67" t="s">
        <v>3563</v>
      </c>
      <c r="BD590" s="63" t="s">
        <v>65</v>
      </c>
      <c r="BE590" s="63" t="s">
        <v>65</v>
      </c>
    </row>
    <row r="591" spans="2:57" x14ac:dyDescent="0.25">
      <c r="B591" s="63">
        <v>2025</v>
      </c>
      <c r="C591" s="63">
        <v>891780111</v>
      </c>
      <c r="D591" s="63" t="s">
        <v>63</v>
      </c>
      <c r="E591" s="64" t="s">
        <v>3564</v>
      </c>
      <c r="F591" s="64" t="s">
        <v>3565</v>
      </c>
      <c r="G591" s="64">
        <v>0</v>
      </c>
      <c r="H591" s="64" t="s">
        <v>71</v>
      </c>
      <c r="I591" s="63" t="s">
        <v>64</v>
      </c>
      <c r="J591" s="65" t="s">
        <v>81</v>
      </c>
      <c r="K591" s="67" t="s">
        <v>3566</v>
      </c>
      <c r="L591" s="68">
        <v>11466800</v>
      </c>
      <c r="M591" s="63" t="s">
        <v>66</v>
      </c>
      <c r="N591" s="67" t="s">
        <v>3567</v>
      </c>
      <c r="O591" s="67">
        <v>1083035620</v>
      </c>
      <c r="P591" s="64">
        <v>28</v>
      </c>
      <c r="Q591" s="71">
        <v>45670</v>
      </c>
      <c r="R591" s="67">
        <v>5573604000</v>
      </c>
      <c r="S591" s="71">
        <v>45708</v>
      </c>
      <c r="T591" s="68">
        <v>11466800</v>
      </c>
      <c r="U591" s="64" t="s">
        <v>65</v>
      </c>
      <c r="V591" s="68">
        <v>84452087</v>
      </c>
      <c r="W591" s="107" t="s">
        <v>733</v>
      </c>
      <c r="X591" s="69">
        <v>45708</v>
      </c>
      <c r="Y591" s="69">
        <v>45708</v>
      </c>
      <c r="Z591" s="69" t="s">
        <v>73</v>
      </c>
      <c r="AA591" s="69">
        <v>45808</v>
      </c>
      <c r="AB591" s="92">
        <f t="shared" si="54"/>
        <v>100</v>
      </c>
      <c r="AC591" s="64">
        <v>0</v>
      </c>
      <c r="AD591" s="64">
        <v>0</v>
      </c>
      <c r="AE591" s="64">
        <v>0</v>
      </c>
      <c r="AF591" s="70" t="s">
        <v>73</v>
      </c>
      <c r="AG591" s="92">
        <f t="shared" si="55"/>
        <v>0</v>
      </c>
      <c r="AH591" s="64">
        <v>0</v>
      </c>
      <c r="AI591" s="68">
        <v>0</v>
      </c>
      <c r="AJ591" s="64" t="s">
        <v>73</v>
      </c>
      <c r="AK591" s="71" t="s">
        <v>73</v>
      </c>
      <c r="AL591" s="64">
        <v>0</v>
      </c>
      <c r="AM591" s="71" t="s">
        <v>73</v>
      </c>
      <c r="AN591" s="71" t="s">
        <v>73</v>
      </c>
      <c r="AO591" s="71" t="s">
        <v>73</v>
      </c>
      <c r="AP591" s="92">
        <f t="shared" si="56"/>
        <v>0</v>
      </c>
      <c r="AQ591" s="92">
        <f t="shared" si="57"/>
        <v>11466800</v>
      </c>
      <c r="AR591" s="64" t="s">
        <v>65</v>
      </c>
      <c r="AS591" s="68">
        <v>11466800</v>
      </c>
      <c r="AT591" s="64" t="s">
        <v>215</v>
      </c>
      <c r="AU591" s="68">
        <v>0</v>
      </c>
      <c r="AV591" s="72" t="s">
        <v>73</v>
      </c>
      <c r="AW591" s="171">
        <v>0</v>
      </c>
      <c r="AX591" s="74">
        <f t="shared" si="58"/>
        <v>11466800</v>
      </c>
      <c r="AY591" s="75">
        <f t="shared" si="59"/>
        <v>0</v>
      </c>
      <c r="AZ591" s="76">
        <v>0</v>
      </c>
      <c r="BA591" s="72" t="s">
        <v>73</v>
      </c>
      <c r="BB591" s="64" t="s">
        <v>123</v>
      </c>
      <c r="BC591" s="67" t="s">
        <v>3568</v>
      </c>
      <c r="BD591" s="63" t="s">
        <v>65</v>
      </c>
      <c r="BE591" s="63" t="s">
        <v>65</v>
      </c>
    </row>
    <row r="592" spans="2:57" x14ac:dyDescent="0.25">
      <c r="B592" s="63">
        <v>2025</v>
      </c>
      <c r="C592" s="63">
        <v>891780111</v>
      </c>
      <c r="D592" s="63" t="s">
        <v>63</v>
      </c>
      <c r="E592" s="64" t="s">
        <v>3569</v>
      </c>
      <c r="F592" s="64" t="s">
        <v>3570</v>
      </c>
      <c r="G592" s="64">
        <v>0</v>
      </c>
      <c r="H592" s="64" t="s">
        <v>71</v>
      </c>
      <c r="I592" s="63" t="s">
        <v>64</v>
      </c>
      <c r="J592" s="65" t="s">
        <v>81</v>
      </c>
      <c r="K592" s="67" t="s">
        <v>3339</v>
      </c>
      <c r="L592" s="68">
        <v>10940800</v>
      </c>
      <c r="M592" s="63" t="s">
        <v>66</v>
      </c>
      <c r="N592" s="67" t="s">
        <v>3571</v>
      </c>
      <c r="O592" s="67">
        <v>1083016500</v>
      </c>
      <c r="P592" s="64">
        <v>28</v>
      </c>
      <c r="Q592" s="71">
        <v>45670</v>
      </c>
      <c r="R592" s="67">
        <v>5573604000</v>
      </c>
      <c r="S592" s="71">
        <v>45708</v>
      </c>
      <c r="T592" s="68">
        <v>10940800</v>
      </c>
      <c r="U592" s="64" t="s">
        <v>65</v>
      </c>
      <c r="V592" s="68">
        <v>36559627</v>
      </c>
      <c r="W592" s="107" t="s">
        <v>2495</v>
      </c>
      <c r="X592" s="69">
        <v>45708</v>
      </c>
      <c r="Y592" s="69">
        <v>45708</v>
      </c>
      <c r="Z592" s="69" t="s">
        <v>73</v>
      </c>
      <c r="AA592" s="69">
        <v>45808</v>
      </c>
      <c r="AB592" s="92">
        <f t="shared" si="54"/>
        <v>100</v>
      </c>
      <c r="AC592" s="64">
        <v>0</v>
      </c>
      <c r="AD592" s="64">
        <v>0</v>
      </c>
      <c r="AE592" s="64">
        <v>0</v>
      </c>
      <c r="AF592" s="70" t="s">
        <v>73</v>
      </c>
      <c r="AG592" s="92">
        <f t="shared" si="55"/>
        <v>0</v>
      </c>
      <c r="AH592" s="64">
        <v>0</v>
      </c>
      <c r="AI592" s="68">
        <v>0</v>
      </c>
      <c r="AJ592" s="64" t="s">
        <v>73</v>
      </c>
      <c r="AK592" s="71" t="s">
        <v>73</v>
      </c>
      <c r="AL592" s="64">
        <v>0</v>
      </c>
      <c r="AM592" s="71" t="s">
        <v>73</v>
      </c>
      <c r="AN592" s="71" t="s">
        <v>73</v>
      </c>
      <c r="AO592" s="71" t="s">
        <v>73</v>
      </c>
      <c r="AP592" s="92">
        <f t="shared" si="56"/>
        <v>0</v>
      </c>
      <c r="AQ592" s="92">
        <f t="shared" si="57"/>
        <v>10940800</v>
      </c>
      <c r="AR592" s="64" t="s">
        <v>65</v>
      </c>
      <c r="AS592" s="68">
        <v>10940800</v>
      </c>
      <c r="AT592" s="64" t="s">
        <v>215</v>
      </c>
      <c r="AU592" s="68">
        <v>0</v>
      </c>
      <c r="AV592" s="72" t="s">
        <v>73</v>
      </c>
      <c r="AW592" s="171">
        <v>0</v>
      </c>
      <c r="AX592" s="74">
        <f t="shared" si="58"/>
        <v>10940800</v>
      </c>
      <c r="AY592" s="75">
        <f t="shared" si="59"/>
        <v>0</v>
      </c>
      <c r="AZ592" s="76">
        <v>0</v>
      </c>
      <c r="BA592" s="72" t="s">
        <v>73</v>
      </c>
      <c r="BB592" s="64" t="s">
        <v>123</v>
      </c>
      <c r="BC592" s="67" t="s">
        <v>3572</v>
      </c>
      <c r="BD592" s="63" t="s">
        <v>65</v>
      </c>
      <c r="BE592" s="63" t="s">
        <v>65</v>
      </c>
    </row>
    <row r="593" spans="2:57" x14ac:dyDescent="0.25">
      <c r="B593" s="63">
        <v>2025</v>
      </c>
      <c r="C593" s="63">
        <v>891780111</v>
      </c>
      <c r="D593" s="63" t="s">
        <v>63</v>
      </c>
      <c r="E593" s="64" t="s">
        <v>3573</v>
      </c>
      <c r="F593" s="64" t="s">
        <v>3574</v>
      </c>
      <c r="G593" s="64">
        <v>0</v>
      </c>
      <c r="H593" s="64" t="s">
        <v>71</v>
      </c>
      <c r="I593" s="63" t="s">
        <v>64</v>
      </c>
      <c r="J593" s="65" t="s">
        <v>81</v>
      </c>
      <c r="K593" s="67" t="s">
        <v>3575</v>
      </c>
      <c r="L593" s="68">
        <v>10600000</v>
      </c>
      <c r="M593" s="63" t="s">
        <v>66</v>
      </c>
      <c r="N593" s="67" t="s">
        <v>3576</v>
      </c>
      <c r="O593" s="67">
        <v>57443455</v>
      </c>
      <c r="P593" s="64">
        <v>28</v>
      </c>
      <c r="Q593" s="71">
        <v>45670</v>
      </c>
      <c r="R593" s="67">
        <v>5573604000</v>
      </c>
      <c r="S593" s="71">
        <v>45708</v>
      </c>
      <c r="T593" s="68">
        <v>10600000</v>
      </c>
      <c r="U593" s="64" t="s">
        <v>65</v>
      </c>
      <c r="V593" s="68">
        <v>36557666</v>
      </c>
      <c r="W593" s="107" t="s">
        <v>1015</v>
      </c>
      <c r="X593" s="69">
        <v>45708</v>
      </c>
      <c r="Y593" s="69">
        <v>45708</v>
      </c>
      <c r="Z593" s="69" t="s">
        <v>73</v>
      </c>
      <c r="AA593" s="69">
        <v>45808</v>
      </c>
      <c r="AB593" s="92">
        <f t="shared" si="54"/>
        <v>100</v>
      </c>
      <c r="AC593" s="64">
        <v>0</v>
      </c>
      <c r="AD593" s="64">
        <v>0</v>
      </c>
      <c r="AE593" s="64">
        <v>0</v>
      </c>
      <c r="AF593" s="70" t="s">
        <v>73</v>
      </c>
      <c r="AG593" s="92">
        <f t="shared" si="55"/>
        <v>0</v>
      </c>
      <c r="AH593" s="64">
        <v>0</v>
      </c>
      <c r="AI593" s="68">
        <v>0</v>
      </c>
      <c r="AJ593" s="64" t="s">
        <v>73</v>
      </c>
      <c r="AK593" s="71" t="s">
        <v>73</v>
      </c>
      <c r="AL593" s="64">
        <v>0</v>
      </c>
      <c r="AM593" s="71" t="s">
        <v>73</v>
      </c>
      <c r="AN593" s="71" t="s">
        <v>73</v>
      </c>
      <c r="AO593" s="71" t="s">
        <v>73</v>
      </c>
      <c r="AP593" s="92">
        <f t="shared" si="56"/>
        <v>0</v>
      </c>
      <c r="AQ593" s="92">
        <f t="shared" si="57"/>
        <v>10600000</v>
      </c>
      <c r="AR593" s="64" t="s">
        <v>65</v>
      </c>
      <c r="AS593" s="68">
        <v>10600000</v>
      </c>
      <c r="AT593" s="64" t="s">
        <v>215</v>
      </c>
      <c r="AU593" s="68">
        <v>0</v>
      </c>
      <c r="AV593" s="72" t="s">
        <v>73</v>
      </c>
      <c r="AW593" s="171">
        <v>0</v>
      </c>
      <c r="AX593" s="74">
        <f t="shared" si="58"/>
        <v>10600000</v>
      </c>
      <c r="AY593" s="75">
        <f t="shared" si="59"/>
        <v>0</v>
      </c>
      <c r="AZ593" s="76">
        <v>0</v>
      </c>
      <c r="BA593" s="72" t="s">
        <v>73</v>
      </c>
      <c r="BB593" s="64" t="s">
        <v>123</v>
      </c>
      <c r="BC593" s="67" t="s">
        <v>3577</v>
      </c>
      <c r="BD593" s="63" t="s">
        <v>65</v>
      </c>
      <c r="BE593" s="63" t="s">
        <v>65</v>
      </c>
    </row>
    <row r="594" spans="2:57" x14ac:dyDescent="0.25">
      <c r="B594" s="63">
        <v>2025</v>
      </c>
      <c r="C594" s="63">
        <v>891780111</v>
      </c>
      <c r="D594" s="63" t="s">
        <v>63</v>
      </c>
      <c r="E594" s="64" t="s">
        <v>3578</v>
      </c>
      <c r="F594" s="64" t="s">
        <v>3579</v>
      </c>
      <c r="G594" s="64">
        <v>0</v>
      </c>
      <c r="H594" s="64" t="s">
        <v>71</v>
      </c>
      <c r="I594" s="63" t="s">
        <v>64</v>
      </c>
      <c r="J594" s="65" t="s">
        <v>81</v>
      </c>
      <c r="K594" s="67" t="s">
        <v>3580</v>
      </c>
      <c r="L594" s="68">
        <v>10416000</v>
      </c>
      <c r="M594" s="63" t="s">
        <v>66</v>
      </c>
      <c r="N594" s="67" t="s">
        <v>3581</v>
      </c>
      <c r="O594" s="67">
        <v>36556729</v>
      </c>
      <c r="P594" s="64">
        <v>28</v>
      </c>
      <c r="Q594" s="71">
        <v>45670</v>
      </c>
      <c r="R594" s="67">
        <v>5573604000</v>
      </c>
      <c r="S594" s="71">
        <v>45708</v>
      </c>
      <c r="T594" s="68">
        <v>10416000</v>
      </c>
      <c r="U594" s="64" t="s">
        <v>65</v>
      </c>
      <c r="V594" s="68">
        <v>36559627</v>
      </c>
      <c r="W594" s="107" t="s">
        <v>2495</v>
      </c>
      <c r="X594" s="69">
        <v>45708</v>
      </c>
      <c r="Y594" s="69">
        <v>45708</v>
      </c>
      <c r="Z594" s="69" t="s">
        <v>73</v>
      </c>
      <c r="AA594" s="69">
        <v>45808</v>
      </c>
      <c r="AB594" s="92">
        <f t="shared" si="54"/>
        <v>100</v>
      </c>
      <c r="AC594" s="64">
        <v>0</v>
      </c>
      <c r="AD594" s="64">
        <v>0</v>
      </c>
      <c r="AE594" s="64">
        <v>0</v>
      </c>
      <c r="AF594" s="70" t="s">
        <v>73</v>
      </c>
      <c r="AG594" s="92">
        <f t="shared" si="55"/>
        <v>0</v>
      </c>
      <c r="AH594" s="64">
        <v>0</v>
      </c>
      <c r="AI594" s="68">
        <v>0</v>
      </c>
      <c r="AJ594" s="64" t="s">
        <v>73</v>
      </c>
      <c r="AK594" s="71" t="s">
        <v>73</v>
      </c>
      <c r="AL594" s="64">
        <v>0</v>
      </c>
      <c r="AM594" s="71" t="s">
        <v>73</v>
      </c>
      <c r="AN594" s="71" t="s">
        <v>73</v>
      </c>
      <c r="AO594" s="71" t="s">
        <v>73</v>
      </c>
      <c r="AP594" s="92">
        <f t="shared" si="56"/>
        <v>0</v>
      </c>
      <c r="AQ594" s="92">
        <f t="shared" si="57"/>
        <v>10416000</v>
      </c>
      <c r="AR594" s="64" t="s">
        <v>65</v>
      </c>
      <c r="AS594" s="68">
        <v>10416000</v>
      </c>
      <c r="AT594" s="64" t="s">
        <v>215</v>
      </c>
      <c r="AU594" s="68">
        <v>0</v>
      </c>
      <c r="AV594" s="72" t="s">
        <v>73</v>
      </c>
      <c r="AW594" s="171">
        <v>0</v>
      </c>
      <c r="AX594" s="74">
        <f t="shared" si="58"/>
        <v>10416000</v>
      </c>
      <c r="AY594" s="75">
        <f t="shared" si="59"/>
        <v>0</v>
      </c>
      <c r="AZ594" s="76">
        <v>0</v>
      </c>
      <c r="BA594" s="72" t="s">
        <v>73</v>
      </c>
      <c r="BB594" s="64" t="s">
        <v>123</v>
      </c>
      <c r="BC594" s="67" t="s">
        <v>3582</v>
      </c>
      <c r="BD594" s="63" t="s">
        <v>65</v>
      </c>
      <c r="BE594" s="63" t="s">
        <v>65</v>
      </c>
    </row>
    <row r="595" spans="2:57" x14ac:dyDescent="0.25">
      <c r="B595" s="63">
        <v>2025</v>
      </c>
      <c r="C595" s="63">
        <v>891780111</v>
      </c>
      <c r="D595" s="63" t="s">
        <v>63</v>
      </c>
      <c r="E595" s="64" t="s">
        <v>3583</v>
      </c>
      <c r="F595" s="64" t="s">
        <v>3584</v>
      </c>
      <c r="G595" s="64">
        <v>0</v>
      </c>
      <c r="H595" s="64" t="s">
        <v>71</v>
      </c>
      <c r="I595" s="63" t="s">
        <v>64</v>
      </c>
      <c r="J595" s="65" t="s">
        <v>81</v>
      </c>
      <c r="K595" s="67" t="s">
        <v>993</v>
      </c>
      <c r="L595" s="68">
        <v>10835600</v>
      </c>
      <c r="M595" s="63" t="s">
        <v>66</v>
      </c>
      <c r="N595" s="67" t="s">
        <v>3585</v>
      </c>
      <c r="O595" s="67">
        <v>1082999140</v>
      </c>
      <c r="P595" s="64">
        <v>28</v>
      </c>
      <c r="Q595" s="71">
        <v>45670</v>
      </c>
      <c r="R595" s="67">
        <v>5573604000</v>
      </c>
      <c r="S595" s="71">
        <v>45708</v>
      </c>
      <c r="T595" s="68">
        <v>10835600</v>
      </c>
      <c r="U595" s="64" t="s">
        <v>65</v>
      </c>
      <c r="V595" s="68">
        <v>15443332</v>
      </c>
      <c r="W595" s="107" t="s">
        <v>995</v>
      </c>
      <c r="X595" s="69">
        <v>45708</v>
      </c>
      <c r="Y595" s="69">
        <v>45708</v>
      </c>
      <c r="Z595" s="69" t="s">
        <v>73</v>
      </c>
      <c r="AA595" s="69">
        <v>45808</v>
      </c>
      <c r="AB595" s="92">
        <f t="shared" si="54"/>
        <v>100</v>
      </c>
      <c r="AC595" s="64">
        <v>0</v>
      </c>
      <c r="AD595" s="64">
        <v>0</v>
      </c>
      <c r="AE595" s="64">
        <v>0</v>
      </c>
      <c r="AF595" s="70" t="s">
        <v>73</v>
      </c>
      <c r="AG595" s="92">
        <f t="shared" si="55"/>
        <v>0</v>
      </c>
      <c r="AH595" s="64">
        <v>0</v>
      </c>
      <c r="AI595" s="68">
        <v>0</v>
      </c>
      <c r="AJ595" s="64" t="s">
        <v>73</v>
      </c>
      <c r="AK595" s="71" t="s">
        <v>73</v>
      </c>
      <c r="AL595" s="64">
        <v>0</v>
      </c>
      <c r="AM595" s="71" t="s">
        <v>73</v>
      </c>
      <c r="AN595" s="71" t="s">
        <v>73</v>
      </c>
      <c r="AO595" s="71" t="s">
        <v>73</v>
      </c>
      <c r="AP595" s="92">
        <f t="shared" si="56"/>
        <v>0</v>
      </c>
      <c r="AQ595" s="92">
        <f t="shared" si="57"/>
        <v>10835600</v>
      </c>
      <c r="AR595" s="64" t="s">
        <v>65</v>
      </c>
      <c r="AS595" s="68">
        <v>10835600</v>
      </c>
      <c r="AT595" s="64" t="s">
        <v>215</v>
      </c>
      <c r="AU595" s="68">
        <v>0</v>
      </c>
      <c r="AV595" s="72" t="s">
        <v>73</v>
      </c>
      <c r="AW595" s="171">
        <v>0</v>
      </c>
      <c r="AX595" s="74">
        <f t="shared" si="58"/>
        <v>10835600</v>
      </c>
      <c r="AY595" s="75">
        <f t="shared" si="59"/>
        <v>0</v>
      </c>
      <c r="AZ595" s="76">
        <v>0</v>
      </c>
      <c r="BA595" s="72" t="s">
        <v>73</v>
      </c>
      <c r="BB595" s="64" t="s">
        <v>123</v>
      </c>
      <c r="BC595" s="67" t="s">
        <v>3586</v>
      </c>
      <c r="BD595" s="63" t="s">
        <v>65</v>
      </c>
      <c r="BE595" s="63" t="s">
        <v>65</v>
      </c>
    </row>
    <row r="596" spans="2:57" x14ac:dyDescent="0.25">
      <c r="B596" s="63">
        <v>2025</v>
      </c>
      <c r="C596" s="63">
        <v>891780111</v>
      </c>
      <c r="D596" s="63" t="s">
        <v>63</v>
      </c>
      <c r="E596" s="64" t="s">
        <v>3587</v>
      </c>
      <c r="F596" s="64" t="s">
        <v>3588</v>
      </c>
      <c r="G596" s="64">
        <v>0</v>
      </c>
      <c r="H596" s="64" t="s">
        <v>71</v>
      </c>
      <c r="I596" s="63" t="s">
        <v>64</v>
      </c>
      <c r="J596" s="65" t="s">
        <v>81</v>
      </c>
      <c r="K596" s="67" t="s">
        <v>3589</v>
      </c>
      <c r="L596" s="68">
        <v>9000000</v>
      </c>
      <c r="M596" s="63" t="s">
        <v>66</v>
      </c>
      <c r="N596" s="67" t="s">
        <v>3590</v>
      </c>
      <c r="O596" s="67">
        <v>1082903162</v>
      </c>
      <c r="P596" s="64">
        <v>27</v>
      </c>
      <c r="Q596" s="71">
        <v>45670</v>
      </c>
      <c r="R596" s="67">
        <v>2494141000</v>
      </c>
      <c r="S596" s="71">
        <v>45709</v>
      </c>
      <c r="T596" s="68">
        <v>9000000</v>
      </c>
      <c r="U596" s="64" t="s">
        <v>65</v>
      </c>
      <c r="V596" s="68">
        <v>85467461</v>
      </c>
      <c r="W596" s="107" t="s">
        <v>915</v>
      </c>
      <c r="X596" s="69">
        <v>45709</v>
      </c>
      <c r="Y596" s="69">
        <v>45709</v>
      </c>
      <c r="Z596" s="69" t="s">
        <v>73</v>
      </c>
      <c r="AA596" s="69">
        <v>45808</v>
      </c>
      <c r="AB596" s="92">
        <f t="shared" si="54"/>
        <v>99</v>
      </c>
      <c r="AC596" s="64">
        <v>0</v>
      </c>
      <c r="AD596" s="64">
        <v>0</v>
      </c>
      <c r="AE596" s="64">
        <v>0</v>
      </c>
      <c r="AF596" s="70" t="s">
        <v>73</v>
      </c>
      <c r="AG596" s="92">
        <f t="shared" si="55"/>
        <v>0</v>
      </c>
      <c r="AH596" s="64">
        <v>0</v>
      </c>
      <c r="AI596" s="68">
        <v>0</v>
      </c>
      <c r="AJ596" s="64" t="s">
        <v>73</v>
      </c>
      <c r="AK596" s="71" t="s">
        <v>73</v>
      </c>
      <c r="AL596" s="64">
        <v>0</v>
      </c>
      <c r="AM596" s="71" t="s">
        <v>73</v>
      </c>
      <c r="AN596" s="71" t="s">
        <v>73</v>
      </c>
      <c r="AO596" s="71" t="s">
        <v>73</v>
      </c>
      <c r="AP596" s="92">
        <f t="shared" si="56"/>
        <v>0</v>
      </c>
      <c r="AQ596" s="92">
        <f t="shared" si="57"/>
        <v>9000000</v>
      </c>
      <c r="AR596" s="64" t="s">
        <v>65</v>
      </c>
      <c r="AS596" s="68">
        <v>9000000</v>
      </c>
      <c r="AT596" s="64" t="s">
        <v>215</v>
      </c>
      <c r="AU596" s="68">
        <v>0</v>
      </c>
      <c r="AV596" s="72" t="s">
        <v>73</v>
      </c>
      <c r="AW596" s="171">
        <v>0</v>
      </c>
      <c r="AX596" s="74">
        <f t="shared" si="58"/>
        <v>9000000</v>
      </c>
      <c r="AY596" s="75">
        <f t="shared" si="59"/>
        <v>0</v>
      </c>
      <c r="AZ596" s="76">
        <v>0</v>
      </c>
      <c r="BA596" s="72" t="s">
        <v>73</v>
      </c>
      <c r="BB596" s="64" t="s">
        <v>123</v>
      </c>
      <c r="BC596" s="67" t="s">
        <v>3591</v>
      </c>
      <c r="BD596" s="63" t="s">
        <v>65</v>
      </c>
      <c r="BE596" s="63" t="s">
        <v>65</v>
      </c>
    </row>
    <row r="597" spans="2:57" x14ac:dyDescent="0.25">
      <c r="B597" s="63">
        <v>2025</v>
      </c>
      <c r="C597" s="63">
        <v>891780111</v>
      </c>
      <c r="D597" s="63" t="s">
        <v>63</v>
      </c>
      <c r="E597" s="64" t="s">
        <v>3592</v>
      </c>
      <c r="F597" s="64" t="s">
        <v>3593</v>
      </c>
      <c r="G597" s="64">
        <v>0</v>
      </c>
      <c r="H597" s="64" t="s">
        <v>71</v>
      </c>
      <c r="I597" s="63" t="s">
        <v>64</v>
      </c>
      <c r="J597" s="65" t="s">
        <v>81</v>
      </c>
      <c r="K597" s="67" t="s">
        <v>3594</v>
      </c>
      <c r="L597" s="68">
        <v>9010000</v>
      </c>
      <c r="M597" s="63" t="s">
        <v>66</v>
      </c>
      <c r="N597" s="67" t="s">
        <v>3595</v>
      </c>
      <c r="O597" s="67">
        <v>1082858858</v>
      </c>
      <c r="P597" s="64">
        <v>27</v>
      </c>
      <c r="Q597" s="71">
        <v>45670</v>
      </c>
      <c r="R597" s="67">
        <v>2494141000</v>
      </c>
      <c r="S597" s="71">
        <v>45709</v>
      </c>
      <c r="T597" s="68">
        <v>9010000</v>
      </c>
      <c r="U597" s="64" t="s">
        <v>65</v>
      </c>
      <c r="V597" s="68">
        <v>85459497</v>
      </c>
      <c r="W597" s="107" t="s">
        <v>771</v>
      </c>
      <c r="X597" s="69">
        <v>45709</v>
      </c>
      <c r="Y597" s="69">
        <v>45709</v>
      </c>
      <c r="Z597" s="69" t="s">
        <v>73</v>
      </c>
      <c r="AA597" s="69">
        <v>45808</v>
      </c>
      <c r="AB597" s="92">
        <f t="shared" si="54"/>
        <v>99</v>
      </c>
      <c r="AC597" s="64">
        <v>0</v>
      </c>
      <c r="AD597" s="64">
        <v>0</v>
      </c>
      <c r="AE597" s="64">
        <v>0</v>
      </c>
      <c r="AF597" s="70" t="s">
        <v>73</v>
      </c>
      <c r="AG597" s="92">
        <f t="shared" si="55"/>
        <v>0</v>
      </c>
      <c r="AH597" s="64">
        <v>0</v>
      </c>
      <c r="AI597" s="68">
        <v>0</v>
      </c>
      <c r="AJ597" s="64" t="s">
        <v>73</v>
      </c>
      <c r="AK597" s="71" t="s">
        <v>73</v>
      </c>
      <c r="AL597" s="64">
        <v>0</v>
      </c>
      <c r="AM597" s="71" t="s">
        <v>73</v>
      </c>
      <c r="AN597" s="71" t="s">
        <v>73</v>
      </c>
      <c r="AO597" s="71" t="s">
        <v>73</v>
      </c>
      <c r="AP597" s="92">
        <f t="shared" si="56"/>
        <v>0</v>
      </c>
      <c r="AQ597" s="92">
        <f t="shared" si="57"/>
        <v>9010000</v>
      </c>
      <c r="AR597" s="64" t="s">
        <v>65</v>
      </c>
      <c r="AS597" s="68">
        <v>9010000</v>
      </c>
      <c r="AT597" s="64" t="s">
        <v>215</v>
      </c>
      <c r="AU597" s="68">
        <v>0</v>
      </c>
      <c r="AV597" s="72" t="s">
        <v>73</v>
      </c>
      <c r="AW597" s="171">
        <v>0</v>
      </c>
      <c r="AX597" s="74">
        <f t="shared" si="58"/>
        <v>9010000</v>
      </c>
      <c r="AY597" s="75">
        <f t="shared" si="59"/>
        <v>0</v>
      </c>
      <c r="AZ597" s="76">
        <v>0</v>
      </c>
      <c r="BA597" s="72" t="s">
        <v>73</v>
      </c>
      <c r="BB597" s="64" t="s">
        <v>123</v>
      </c>
      <c r="BC597" s="67" t="s">
        <v>3596</v>
      </c>
      <c r="BD597" s="63" t="s">
        <v>65</v>
      </c>
      <c r="BE597" s="63" t="s">
        <v>65</v>
      </c>
    </row>
    <row r="598" spans="2:57" x14ac:dyDescent="0.25">
      <c r="B598" s="63">
        <v>2025</v>
      </c>
      <c r="C598" s="63">
        <v>891780111</v>
      </c>
      <c r="D598" s="63" t="s">
        <v>63</v>
      </c>
      <c r="E598" s="64" t="s">
        <v>3597</v>
      </c>
      <c r="F598" s="64" t="s">
        <v>3598</v>
      </c>
      <c r="G598" s="64">
        <v>0</v>
      </c>
      <c r="H598" s="64" t="s">
        <v>71</v>
      </c>
      <c r="I598" s="63" t="s">
        <v>64</v>
      </c>
      <c r="J598" s="65" t="s">
        <v>81</v>
      </c>
      <c r="K598" s="67" t="s">
        <v>1874</v>
      </c>
      <c r="L598" s="68">
        <v>7800000</v>
      </c>
      <c r="M598" s="63" t="s">
        <v>66</v>
      </c>
      <c r="N598" s="67" t="s">
        <v>3599</v>
      </c>
      <c r="O598" s="67">
        <v>36560538</v>
      </c>
      <c r="P598" s="64">
        <v>27</v>
      </c>
      <c r="Q598" s="71">
        <v>45670</v>
      </c>
      <c r="R598" s="67">
        <v>2494141000</v>
      </c>
      <c r="S598" s="71">
        <v>45709</v>
      </c>
      <c r="T598" s="68">
        <v>7800000</v>
      </c>
      <c r="U598" s="64" t="s">
        <v>65</v>
      </c>
      <c r="V598" s="68">
        <v>7633817</v>
      </c>
      <c r="W598" s="107" t="s">
        <v>1876</v>
      </c>
      <c r="X598" s="69">
        <v>45709</v>
      </c>
      <c r="Y598" s="69">
        <v>45709</v>
      </c>
      <c r="Z598" s="69" t="s">
        <v>73</v>
      </c>
      <c r="AA598" s="69">
        <v>45808</v>
      </c>
      <c r="AB598" s="92">
        <f t="shared" si="54"/>
        <v>99</v>
      </c>
      <c r="AC598" s="64">
        <v>0</v>
      </c>
      <c r="AD598" s="64">
        <v>0</v>
      </c>
      <c r="AE598" s="64">
        <v>0</v>
      </c>
      <c r="AF598" s="70" t="s">
        <v>73</v>
      </c>
      <c r="AG598" s="92">
        <f t="shared" si="55"/>
        <v>0</v>
      </c>
      <c r="AH598" s="64">
        <v>0</v>
      </c>
      <c r="AI598" s="68">
        <v>0</v>
      </c>
      <c r="AJ598" s="64" t="s">
        <v>73</v>
      </c>
      <c r="AK598" s="71" t="s">
        <v>73</v>
      </c>
      <c r="AL598" s="64">
        <v>0</v>
      </c>
      <c r="AM598" s="71" t="s">
        <v>73</v>
      </c>
      <c r="AN598" s="71" t="s">
        <v>73</v>
      </c>
      <c r="AO598" s="71" t="s">
        <v>73</v>
      </c>
      <c r="AP598" s="92">
        <f t="shared" si="56"/>
        <v>0</v>
      </c>
      <c r="AQ598" s="92">
        <f t="shared" si="57"/>
        <v>7800000</v>
      </c>
      <c r="AR598" s="64" t="s">
        <v>65</v>
      </c>
      <c r="AS598" s="68">
        <v>7800000</v>
      </c>
      <c r="AT598" s="64" t="s">
        <v>215</v>
      </c>
      <c r="AU598" s="68">
        <v>0</v>
      </c>
      <c r="AV598" s="72" t="s">
        <v>73</v>
      </c>
      <c r="AW598" s="171">
        <v>0</v>
      </c>
      <c r="AX598" s="74">
        <f t="shared" si="58"/>
        <v>7800000</v>
      </c>
      <c r="AY598" s="75">
        <f t="shared" si="59"/>
        <v>0</v>
      </c>
      <c r="AZ598" s="76">
        <v>0</v>
      </c>
      <c r="BA598" s="72" t="s">
        <v>73</v>
      </c>
      <c r="BB598" s="64" t="s">
        <v>123</v>
      </c>
      <c r="BC598" s="67" t="s">
        <v>3600</v>
      </c>
      <c r="BD598" s="63" t="s">
        <v>65</v>
      </c>
      <c r="BE598" s="63" t="s">
        <v>65</v>
      </c>
    </row>
    <row r="599" spans="2:57" x14ac:dyDescent="0.25">
      <c r="B599" s="63">
        <v>2025</v>
      </c>
      <c r="C599" s="63">
        <v>891780111</v>
      </c>
      <c r="D599" s="63" t="s">
        <v>63</v>
      </c>
      <c r="E599" s="64" t="s">
        <v>3601</v>
      </c>
      <c r="F599" s="64" t="s">
        <v>3602</v>
      </c>
      <c r="G599" s="64">
        <v>0</v>
      </c>
      <c r="H599" s="64" t="s">
        <v>71</v>
      </c>
      <c r="I599" s="63" t="s">
        <v>64</v>
      </c>
      <c r="J599" s="65" t="s">
        <v>81</v>
      </c>
      <c r="K599" s="67" t="s">
        <v>3603</v>
      </c>
      <c r="L599" s="68">
        <v>8700000</v>
      </c>
      <c r="M599" s="63" t="s">
        <v>66</v>
      </c>
      <c r="N599" s="67" t="s">
        <v>3604</v>
      </c>
      <c r="O599" s="67">
        <v>1081829133</v>
      </c>
      <c r="P599" s="64">
        <v>27</v>
      </c>
      <c r="Q599" s="71">
        <v>45670</v>
      </c>
      <c r="R599" s="67">
        <v>2494141000</v>
      </c>
      <c r="S599" s="71">
        <v>45709</v>
      </c>
      <c r="T599" s="68">
        <v>8700000</v>
      </c>
      <c r="U599" s="64" t="s">
        <v>65</v>
      </c>
      <c r="V599" s="68">
        <v>85475141</v>
      </c>
      <c r="W599" s="107" t="s">
        <v>1921</v>
      </c>
      <c r="X599" s="69">
        <v>45709</v>
      </c>
      <c r="Y599" s="69">
        <v>45709</v>
      </c>
      <c r="Z599" s="69" t="s">
        <v>73</v>
      </c>
      <c r="AA599" s="69">
        <v>45808</v>
      </c>
      <c r="AB599" s="92">
        <f t="shared" si="54"/>
        <v>99</v>
      </c>
      <c r="AC599" s="64">
        <v>0</v>
      </c>
      <c r="AD599" s="64">
        <v>0</v>
      </c>
      <c r="AE599" s="64">
        <v>0</v>
      </c>
      <c r="AF599" s="70" t="s">
        <v>73</v>
      </c>
      <c r="AG599" s="92">
        <f t="shared" si="55"/>
        <v>0</v>
      </c>
      <c r="AH599" s="64">
        <v>0</v>
      </c>
      <c r="AI599" s="68">
        <v>0</v>
      </c>
      <c r="AJ599" s="64" t="s">
        <v>73</v>
      </c>
      <c r="AK599" s="71" t="s">
        <v>73</v>
      </c>
      <c r="AL599" s="64">
        <v>0</v>
      </c>
      <c r="AM599" s="71" t="s">
        <v>73</v>
      </c>
      <c r="AN599" s="71" t="s">
        <v>73</v>
      </c>
      <c r="AO599" s="71" t="s">
        <v>73</v>
      </c>
      <c r="AP599" s="92">
        <f t="shared" si="56"/>
        <v>0</v>
      </c>
      <c r="AQ599" s="92">
        <f t="shared" si="57"/>
        <v>8700000</v>
      </c>
      <c r="AR599" s="64" t="s">
        <v>65</v>
      </c>
      <c r="AS599" s="68">
        <v>8700000</v>
      </c>
      <c r="AT599" s="64" t="s">
        <v>215</v>
      </c>
      <c r="AU599" s="68">
        <v>0</v>
      </c>
      <c r="AV599" s="72" t="s">
        <v>73</v>
      </c>
      <c r="AW599" s="171">
        <v>0</v>
      </c>
      <c r="AX599" s="74">
        <f t="shared" si="58"/>
        <v>8700000</v>
      </c>
      <c r="AY599" s="75">
        <f t="shared" si="59"/>
        <v>0</v>
      </c>
      <c r="AZ599" s="76">
        <v>0</v>
      </c>
      <c r="BA599" s="72" t="s">
        <v>73</v>
      </c>
      <c r="BB599" s="64" t="s">
        <v>123</v>
      </c>
      <c r="BC599" s="67" t="s">
        <v>3605</v>
      </c>
      <c r="BD599" s="63" t="s">
        <v>65</v>
      </c>
      <c r="BE599" s="63" t="s">
        <v>65</v>
      </c>
    </row>
    <row r="600" spans="2:57" x14ac:dyDescent="0.25">
      <c r="B600" s="63">
        <v>2025</v>
      </c>
      <c r="C600" s="63">
        <v>891780111</v>
      </c>
      <c r="D600" s="63" t="s">
        <v>63</v>
      </c>
      <c r="E600" s="64" t="s">
        <v>3606</v>
      </c>
      <c r="F600" s="64" t="s">
        <v>3607</v>
      </c>
      <c r="G600" s="64">
        <v>0</v>
      </c>
      <c r="H600" s="64" t="s">
        <v>71</v>
      </c>
      <c r="I600" s="63" t="s">
        <v>64</v>
      </c>
      <c r="J600" s="65" t="s">
        <v>81</v>
      </c>
      <c r="K600" s="67" t="s">
        <v>3608</v>
      </c>
      <c r="L600" s="68">
        <v>9098400</v>
      </c>
      <c r="M600" s="63" t="s">
        <v>66</v>
      </c>
      <c r="N600" s="67" t="s">
        <v>3609</v>
      </c>
      <c r="O600" s="67">
        <v>1082984727</v>
      </c>
      <c r="P600" s="64">
        <v>27</v>
      </c>
      <c r="Q600" s="71">
        <v>45670</v>
      </c>
      <c r="R600" s="67">
        <v>2494141000</v>
      </c>
      <c r="S600" s="71">
        <v>45712</v>
      </c>
      <c r="T600" s="68">
        <v>9098400</v>
      </c>
      <c r="U600" s="64" t="s">
        <v>65</v>
      </c>
      <c r="V600" s="68">
        <v>85152695</v>
      </c>
      <c r="W600" s="107" t="s">
        <v>1152</v>
      </c>
      <c r="X600" s="69">
        <v>45712</v>
      </c>
      <c r="Y600" s="69">
        <v>45712</v>
      </c>
      <c r="Z600" s="69" t="s">
        <v>73</v>
      </c>
      <c r="AA600" s="69">
        <v>45808</v>
      </c>
      <c r="AB600" s="92">
        <f t="shared" si="54"/>
        <v>96</v>
      </c>
      <c r="AC600" s="64">
        <v>0</v>
      </c>
      <c r="AD600" s="64">
        <v>0</v>
      </c>
      <c r="AE600" s="64">
        <v>0</v>
      </c>
      <c r="AF600" s="70" t="s">
        <v>73</v>
      </c>
      <c r="AG600" s="92">
        <f t="shared" si="55"/>
        <v>0</v>
      </c>
      <c r="AH600" s="64">
        <v>0</v>
      </c>
      <c r="AI600" s="68">
        <v>0</v>
      </c>
      <c r="AJ600" s="64" t="s">
        <v>73</v>
      </c>
      <c r="AK600" s="71" t="s">
        <v>73</v>
      </c>
      <c r="AL600" s="64">
        <v>0</v>
      </c>
      <c r="AM600" s="71" t="s">
        <v>73</v>
      </c>
      <c r="AN600" s="71" t="s">
        <v>73</v>
      </c>
      <c r="AO600" s="71" t="s">
        <v>73</v>
      </c>
      <c r="AP600" s="92">
        <f t="shared" si="56"/>
        <v>0</v>
      </c>
      <c r="AQ600" s="92">
        <f t="shared" si="57"/>
        <v>9098400</v>
      </c>
      <c r="AR600" s="64" t="s">
        <v>65</v>
      </c>
      <c r="AS600" s="68">
        <v>9098400</v>
      </c>
      <c r="AT600" s="64" t="s">
        <v>215</v>
      </c>
      <c r="AU600" s="68">
        <v>0</v>
      </c>
      <c r="AV600" s="72" t="s">
        <v>73</v>
      </c>
      <c r="AW600" s="171">
        <v>0</v>
      </c>
      <c r="AX600" s="74">
        <f t="shared" si="58"/>
        <v>9098400</v>
      </c>
      <c r="AY600" s="75">
        <f t="shared" si="59"/>
        <v>0</v>
      </c>
      <c r="AZ600" s="76">
        <v>0</v>
      </c>
      <c r="BA600" s="72" t="s">
        <v>73</v>
      </c>
      <c r="BB600" s="64" t="s">
        <v>123</v>
      </c>
      <c r="BC600" s="67" t="s">
        <v>3610</v>
      </c>
      <c r="BD600" s="63" t="s">
        <v>65</v>
      </c>
      <c r="BE600" s="63" t="s">
        <v>65</v>
      </c>
    </row>
    <row r="601" spans="2:57" x14ac:dyDescent="0.25">
      <c r="B601" s="63">
        <v>2025</v>
      </c>
      <c r="C601" s="63">
        <v>891780111</v>
      </c>
      <c r="D601" s="63" t="s">
        <v>63</v>
      </c>
      <c r="E601" s="64" t="s">
        <v>3611</v>
      </c>
      <c r="F601" s="64" t="s">
        <v>3612</v>
      </c>
      <c r="G601" s="64">
        <v>0</v>
      </c>
      <c r="H601" s="64" t="s">
        <v>71</v>
      </c>
      <c r="I601" s="63" t="s">
        <v>64</v>
      </c>
      <c r="J601" s="65" t="s">
        <v>81</v>
      </c>
      <c r="K601" s="67" t="s">
        <v>3613</v>
      </c>
      <c r="L601" s="68">
        <v>12846400</v>
      </c>
      <c r="M601" s="63" t="s">
        <v>66</v>
      </c>
      <c r="N601" s="67" t="s">
        <v>3614</v>
      </c>
      <c r="O601" s="67">
        <v>39045662</v>
      </c>
      <c r="P601" s="64">
        <v>28</v>
      </c>
      <c r="Q601" s="71">
        <v>45670</v>
      </c>
      <c r="R601" s="67">
        <v>5573604000</v>
      </c>
      <c r="S601" s="71">
        <v>45712</v>
      </c>
      <c r="T601" s="68">
        <v>12846400</v>
      </c>
      <c r="U601" s="64" t="s">
        <v>65</v>
      </c>
      <c r="V601" s="68">
        <v>45691169</v>
      </c>
      <c r="W601" s="107" t="s">
        <v>1284</v>
      </c>
      <c r="X601" s="69">
        <v>45712</v>
      </c>
      <c r="Y601" s="69">
        <v>45712</v>
      </c>
      <c r="Z601" s="69" t="s">
        <v>73</v>
      </c>
      <c r="AA601" s="69">
        <v>45808</v>
      </c>
      <c r="AB601" s="92">
        <f t="shared" si="54"/>
        <v>96</v>
      </c>
      <c r="AC601" s="64">
        <v>0</v>
      </c>
      <c r="AD601" s="64">
        <v>0</v>
      </c>
      <c r="AE601" s="64">
        <v>0</v>
      </c>
      <c r="AF601" s="70" t="s">
        <v>73</v>
      </c>
      <c r="AG601" s="92">
        <f t="shared" si="55"/>
        <v>0</v>
      </c>
      <c r="AH601" s="64">
        <v>0</v>
      </c>
      <c r="AI601" s="68">
        <v>0</v>
      </c>
      <c r="AJ601" s="64" t="s">
        <v>73</v>
      </c>
      <c r="AK601" s="71" t="s">
        <v>73</v>
      </c>
      <c r="AL601" s="64">
        <v>0</v>
      </c>
      <c r="AM601" s="71" t="s">
        <v>73</v>
      </c>
      <c r="AN601" s="71" t="s">
        <v>73</v>
      </c>
      <c r="AO601" s="71" t="s">
        <v>73</v>
      </c>
      <c r="AP601" s="92">
        <f t="shared" si="56"/>
        <v>0</v>
      </c>
      <c r="AQ601" s="92">
        <f t="shared" si="57"/>
        <v>12846400</v>
      </c>
      <c r="AR601" s="64" t="s">
        <v>65</v>
      </c>
      <c r="AS601" s="68">
        <v>12846400</v>
      </c>
      <c r="AT601" s="64" t="s">
        <v>215</v>
      </c>
      <c r="AU601" s="68">
        <v>0</v>
      </c>
      <c r="AV601" s="72" t="s">
        <v>73</v>
      </c>
      <c r="AW601" s="171">
        <v>0</v>
      </c>
      <c r="AX601" s="74">
        <f t="shared" si="58"/>
        <v>12846400</v>
      </c>
      <c r="AY601" s="75">
        <f t="shared" si="59"/>
        <v>0</v>
      </c>
      <c r="AZ601" s="76">
        <v>0</v>
      </c>
      <c r="BA601" s="72" t="s">
        <v>73</v>
      </c>
      <c r="BB601" s="64" t="s">
        <v>123</v>
      </c>
      <c r="BC601" s="67" t="s">
        <v>3615</v>
      </c>
      <c r="BD601" s="63" t="s">
        <v>65</v>
      </c>
      <c r="BE601" s="63" t="s">
        <v>65</v>
      </c>
    </row>
    <row r="602" spans="2:57" x14ac:dyDescent="0.25">
      <c r="B602" s="63">
        <v>2025</v>
      </c>
      <c r="C602" s="63">
        <v>891780111</v>
      </c>
      <c r="D602" s="63" t="s">
        <v>63</v>
      </c>
      <c r="E602" s="64" t="s">
        <v>3616</v>
      </c>
      <c r="F602" s="64" t="s">
        <v>3617</v>
      </c>
      <c r="G602" s="64">
        <v>0</v>
      </c>
      <c r="H602" s="64" t="s">
        <v>71</v>
      </c>
      <c r="I602" s="63" t="s">
        <v>64</v>
      </c>
      <c r="J602" s="65" t="s">
        <v>81</v>
      </c>
      <c r="K602" s="67" t="s">
        <v>3618</v>
      </c>
      <c r="L602" s="68">
        <v>9880000</v>
      </c>
      <c r="M602" s="63" t="s">
        <v>66</v>
      </c>
      <c r="N602" s="67" t="s">
        <v>3619</v>
      </c>
      <c r="O602" s="67">
        <v>1082852952</v>
      </c>
      <c r="P602" s="64">
        <v>28</v>
      </c>
      <c r="Q602" s="71">
        <v>45670</v>
      </c>
      <c r="R602" s="67">
        <v>5573604000</v>
      </c>
      <c r="S602" s="71">
        <v>45713</v>
      </c>
      <c r="T602" s="68">
        <v>9880000</v>
      </c>
      <c r="U602" s="64" t="s">
        <v>65</v>
      </c>
      <c r="V602" s="68">
        <v>85465146</v>
      </c>
      <c r="W602" s="107" t="s">
        <v>1173</v>
      </c>
      <c r="X602" s="69">
        <v>45713</v>
      </c>
      <c r="Y602" s="69">
        <v>45713</v>
      </c>
      <c r="Z602" s="69" t="s">
        <v>73</v>
      </c>
      <c r="AA602" s="69">
        <v>45808</v>
      </c>
      <c r="AB602" s="92">
        <f t="shared" si="54"/>
        <v>95</v>
      </c>
      <c r="AC602" s="64">
        <v>0</v>
      </c>
      <c r="AD602" s="64">
        <v>0</v>
      </c>
      <c r="AE602" s="64">
        <v>0</v>
      </c>
      <c r="AF602" s="70" t="s">
        <v>73</v>
      </c>
      <c r="AG602" s="92">
        <f t="shared" si="55"/>
        <v>0</v>
      </c>
      <c r="AH602" s="64">
        <v>0</v>
      </c>
      <c r="AI602" s="68">
        <v>0</v>
      </c>
      <c r="AJ602" s="64" t="s">
        <v>73</v>
      </c>
      <c r="AK602" s="71" t="s">
        <v>73</v>
      </c>
      <c r="AL602" s="64">
        <v>0</v>
      </c>
      <c r="AM602" s="71" t="s">
        <v>73</v>
      </c>
      <c r="AN602" s="71" t="s">
        <v>73</v>
      </c>
      <c r="AO602" s="71" t="s">
        <v>73</v>
      </c>
      <c r="AP602" s="92">
        <f t="shared" si="56"/>
        <v>0</v>
      </c>
      <c r="AQ602" s="92">
        <f t="shared" si="57"/>
        <v>9880000</v>
      </c>
      <c r="AR602" s="64" t="s">
        <v>65</v>
      </c>
      <c r="AS602" s="68">
        <v>9880000</v>
      </c>
      <c r="AT602" s="64" t="s">
        <v>215</v>
      </c>
      <c r="AU602" s="68">
        <v>0</v>
      </c>
      <c r="AV602" s="72" t="s">
        <v>73</v>
      </c>
      <c r="AW602" s="171">
        <v>0</v>
      </c>
      <c r="AX602" s="74">
        <f t="shared" si="58"/>
        <v>9880000</v>
      </c>
      <c r="AY602" s="75">
        <f t="shared" si="59"/>
        <v>0</v>
      </c>
      <c r="AZ602" s="76">
        <v>0</v>
      </c>
      <c r="BA602" s="72" t="s">
        <v>73</v>
      </c>
      <c r="BB602" s="64" t="s">
        <v>123</v>
      </c>
      <c r="BC602" s="67" t="s">
        <v>3620</v>
      </c>
      <c r="BD602" s="63" t="s">
        <v>65</v>
      </c>
      <c r="BE602" s="63" t="s">
        <v>65</v>
      </c>
    </row>
    <row r="603" spans="2:57" x14ac:dyDescent="0.25">
      <c r="B603" s="63">
        <v>2025</v>
      </c>
      <c r="C603" s="63">
        <v>891780111</v>
      </c>
      <c r="D603" s="63" t="s">
        <v>63</v>
      </c>
      <c r="E603" s="64" t="s">
        <v>3621</v>
      </c>
      <c r="F603" s="64" t="s">
        <v>3622</v>
      </c>
      <c r="G603" s="64">
        <v>0</v>
      </c>
      <c r="H603" s="64" t="s">
        <v>71</v>
      </c>
      <c r="I603" s="63" t="s">
        <v>64</v>
      </c>
      <c r="J603" s="65" t="s">
        <v>81</v>
      </c>
      <c r="K603" s="67" t="s">
        <v>3427</v>
      </c>
      <c r="L603" s="68">
        <v>9186700</v>
      </c>
      <c r="M603" s="63" t="s">
        <v>66</v>
      </c>
      <c r="N603" s="67" t="s">
        <v>3623</v>
      </c>
      <c r="O603" s="67">
        <v>65775723</v>
      </c>
      <c r="P603" s="64">
        <v>27</v>
      </c>
      <c r="Q603" s="71">
        <v>45670</v>
      </c>
      <c r="R603" s="67">
        <v>2494141000</v>
      </c>
      <c r="S603" s="71">
        <v>45713</v>
      </c>
      <c r="T603" s="68">
        <v>9186700</v>
      </c>
      <c r="U603" s="64" t="s">
        <v>65</v>
      </c>
      <c r="V603" s="68">
        <v>85152695</v>
      </c>
      <c r="W603" s="107" t="s">
        <v>1152</v>
      </c>
      <c r="X603" s="69">
        <v>45713</v>
      </c>
      <c r="Y603" s="69">
        <v>45713</v>
      </c>
      <c r="Z603" s="69" t="s">
        <v>73</v>
      </c>
      <c r="AA603" s="69">
        <v>45808</v>
      </c>
      <c r="AB603" s="92">
        <f t="shared" si="54"/>
        <v>95</v>
      </c>
      <c r="AC603" s="64">
        <v>0</v>
      </c>
      <c r="AD603" s="64">
        <v>0</v>
      </c>
      <c r="AE603" s="64">
        <v>0</v>
      </c>
      <c r="AF603" s="70" t="s">
        <v>73</v>
      </c>
      <c r="AG603" s="92">
        <f t="shared" si="55"/>
        <v>0</v>
      </c>
      <c r="AH603" s="64">
        <v>0</v>
      </c>
      <c r="AI603" s="68">
        <v>0</v>
      </c>
      <c r="AJ603" s="64" t="s">
        <v>73</v>
      </c>
      <c r="AK603" s="71" t="s">
        <v>73</v>
      </c>
      <c r="AL603" s="64">
        <v>0</v>
      </c>
      <c r="AM603" s="71" t="s">
        <v>73</v>
      </c>
      <c r="AN603" s="71" t="s">
        <v>73</v>
      </c>
      <c r="AO603" s="71" t="s">
        <v>73</v>
      </c>
      <c r="AP603" s="92">
        <f t="shared" si="56"/>
        <v>0</v>
      </c>
      <c r="AQ603" s="92">
        <f t="shared" si="57"/>
        <v>9186700</v>
      </c>
      <c r="AR603" s="64" t="s">
        <v>65</v>
      </c>
      <c r="AS603" s="68">
        <v>9186700</v>
      </c>
      <c r="AT603" s="64" t="s">
        <v>215</v>
      </c>
      <c r="AU603" s="68">
        <v>0</v>
      </c>
      <c r="AV603" s="72" t="s">
        <v>73</v>
      </c>
      <c r="AW603" s="171">
        <v>0</v>
      </c>
      <c r="AX603" s="74">
        <f t="shared" si="58"/>
        <v>9186700</v>
      </c>
      <c r="AY603" s="75">
        <f t="shared" si="59"/>
        <v>0</v>
      </c>
      <c r="AZ603" s="76">
        <v>0</v>
      </c>
      <c r="BA603" s="72" t="s">
        <v>73</v>
      </c>
      <c r="BB603" s="64" t="s">
        <v>123</v>
      </c>
      <c r="BC603" s="67" t="s">
        <v>3624</v>
      </c>
      <c r="BD603" s="63" t="s">
        <v>65</v>
      </c>
      <c r="BE603" s="63" t="s">
        <v>65</v>
      </c>
    </row>
    <row r="604" spans="2:57" x14ac:dyDescent="0.25">
      <c r="B604" s="63">
        <v>2025</v>
      </c>
      <c r="C604" s="63">
        <v>891780111</v>
      </c>
      <c r="D604" s="63" t="s">
        <v>63</v>
      </c>
      <c r="E604" s="64" t="s">
        <v>3625</v>
      </c>
      <c r="F604" s="64" t="s">
        <v>3626</v>
      </c>
      <c r="G604" s="64">
        <v>0</v>
      </c>
      <c r="H604" s="64" t="s">
        <v>71</v>
      </c>
      <c r="I604" s="63" t="s">
        <v>64</v>
      </c>
      <c r="J604" s="65" t="s">
        <v>81</v>
      </c>
      <c r="K604" s="67" t="s">
        <v>3627</v>
      </c>
      <c r="L604" s="68">
        <v>7575000</v>
      </c>
      <c r="M604" s="63" t="s">
        <v>66</v>
      </c>
      <c r="N604" s="67" t="s">
        <v>3628</v>
      </c>
      <c r="O604" s="67">
        <v>84456714</v>
      </c>
      <c r="P604" s="64">
        <v>27</v>
      </c>
      <c r="Q604" s="71">
        <v>45670</v>
      </c>
      <c r="R604" s="67">
        <v>2494141000</v>
      </c>
      <c r="S604" s="71">
        <v>45714</v>
      </c>
      <c r="T604" s="68">
        <v>7575000</v>
      </c>
      <c r="U604" s="64" t="s">
        <v>65</v>
      </c>
      <c r="V604" s="68">
        <v>84452426</v>
      </c>
      <c r="W604" s="107" t="s">
        <v>3629</v>
      </c>
      <c r="X604" s="69">
        <v>45714</v>
      </c>
      <c r="Y604" s="69">
        <v>45714</v>
      </c>
      <c r="Z604" s="69" t="s">
        <v>73</v>
      </c>
      <c r="AA604" s="69">
        <v>45808</v>
      </c>
      <c r="AB604" s="92">
        <f t="shared" si="54"/>
        <v>94</v>
      </c>
      <c r="AC604" s="64">
        <v>0</v>
      </c>
      <c r="AD604" s="64">
        <v>0</v>
      </c>
      <c r="AE604" s="64">
        <v>0</v>
      </c>
      <c r="AF604" s="70" t="s">
        <v>73</v>
      </c>
      <c r="AG604" s="92">
        <f t="shared" si="55"/>
        <v>0</v>
      </c>
      <c r="AH604" s="64">
        <v>0</v>
      </c>
      <c r="AI604" s="68">
        <v>0</v>
      </c>
      <c r="AJ604" s="64" t="s">
        <v>73</v>
      </c>
      <c r="AK604" s="71" t="s">
        <v>73</v>
      </c>
      <c r="AL604" s="64">
        <v>0</v>
      </c>
      <c r="AM604" s="71" t="s">
        <v>73</v>
      </c>
      <c r="AN604" s="71" t="s">
        <v>73</v>
      </c>
      <c r="AO604" s="71" t="s">
        <v>73</v>
      </c>
      <c r="AP604" s="92">
        <f t="shared" si="56"/>
        <v>0</v>
      </c>
      <c r="AQ604" s="92">
        <f t="shared" si="57"/>
        <v>7575000</v>
      </c>
      <c r="AR604" s="64" t="s">
        <v>65</v>
      </c>
      <c r="AS604" s="68">
        <v>7575000</v>
      </c>
      <c r="AT604" s="64" t="s">
        <v>215</v>
      </c>
      <c r="AU604" s="68">
        <v>0</v>
      </c>
      <c r="AV604" s="72" t="s">
        <v>73</v>
      </c>
      <c r="AW604" s="171">
        <v>0</v>
      </c>
      <c r="AX604" s="74">
        <f t="shared" si="58"/>
        <v>7575000</v>
      </c>
      <c r="AY604" s="75">
        <f t="shared" si="59"/>
        <v>0</v>
      </c>
      <c r="AZ604" s="76">
        <v>0</v>
      </c>
      <c r="BA604" s="72" t="s">
        <v>73</v>
      </c>
      <c r="BB604" s="64" t="s">
        <v>123</v>
      </c>
      <c r="BC604" s="67" t="s">
        <v>3630</v>
      </c>
      <c r="BD604" s="63" t="s">
        <v>65</v>
      </c>
      <c r="BE604" s="63" t="s">
        <v>65</v>
      </c>
    </row>
    <row r="605" spans="2:57" x14ac:dyDescent="0.25">
      <c r="B605" s="63">
        <v>2025</v>
      </c>
      <c r="C605" s="63">
        <v>891780111</v>
      </c>
      <c r="D605" s="63" t="s">
        <v>63</v>
      </c>
      <c r="E605" s="64" t="s">
        <v>3631</v>
      </c>
      <c r="F605" s="64" t="s">
        <v>3632</v>
      </c>
      <c r="G605" s="64">
        <v>0</v>
      </c>
      <c r="H605" s="64" t="s">
        <v>71</v>
      </c>
      <c r="I605" s="63" t="s">
        <v>64</v>
      </c>
      <c r="J605" s="65" t="s">
        <v>81</v>
      </c>
      <c r="K605" s="67" t="s">
        <v>3633</v>
      </c>
      <c r="L605" s="68">
        <v>7950000</v>
      </c>
      <c r="M605" s="63" t="s">
        <v>66</v>
      </c>
      <c r="N605" s="67" t="s">
        <v>3634</v>
      </c>
      <c r="O605" s="67">
        <v>42155216</v>
      </c>
      <c r="P605" s="64">
        <v>27</v>
      </c>
      <c r="Q605" s="71">
        <v>45670</v>
      </c>
      <c r="R605" s="67">
        <v>2494141000</v>
      </c>
      <c r="S605" s="71">
        <v>45714</v>
      </c>
      <c r="T605" s="68">
        <v>7950000</v>
      </c>
      <c r="U605" s="64" t="s">
        <v>65</v>
      </c>
      <c r="V605" s="68">
        <v>12560219</v>
      </c>
      <c r="W605" s="107" t="s">
        <v>2537</v>
      </c>
      <c r="X605" s="69">
        <v>45714</v>
      </c>
      <c r="Y605" s="69">
        <v>45720</v>
      </c>
      <c r="Z605" s="69" t="s">
        <v>73</v>
      </c>
      <c r="AA605" s="69">
        <v>45808</v>
      </c>
      <c r="AB605" s="92">
        <f t="shared" si="54"/>
        <v>88</v>
      </c>
      <c r="AC605" s="64">
        <v>0</v>
      </c>
      <c r="AD605" s="64">
        <v>0</v>
      </c>
      <c r="AE605" s="64">
        <v>0</v>
      </c>
      <c r="AF605" s="70" t="s">
        <v>73</v>
      </c>
      <c r="AG605" s="92">
        <f t="shared" si="55"/>
        <v>0</v>
      </c>
      <c r="AH605" s="64">
        <v>0</v>
      </c>
      <c r="AI605" s="68">
        <v>0</v>
      </c>
      <c r="AJ605" s="64" t="s">
        <v>73</v>
      </c>
      <c r="AK605" s="71" t="s">
        <v>73</v>
      </c>
      <c r="AL605" s="64">
        <v>0</v>
      </c>
      <c r="AM605" s="71" t="s">
        <v>73</v>
      </c>
      <c r="AN605" s="71" t="s">
        <v>73</v>
      </c>
      <c r="AO605" s="71" t="s">
        <v>73</v>
      </c>
      <c r="AP605" s="92">
        <f t="shared" si="56"/>
        <v>0</v>
      </c>
      <c r="AQ605" s="92">
        <f t="shared" si="57"/>
        <v>7950000</v>
      </c>
      <c r="AR605" s="64" t="s">
        <v>65</v>
      </c>
      <c r="AS605" s="68">
        <v>7950000</v>
      </c>
      <c r="AT605" s="64" t="s">
        <v>215</v>
      </c>
      <c r="AU605" s="68">
        <v>0</v>
      </c>
      <c r="AV605" s="72" t="s">
        <v>73</v>
      </c>
      <c r="AW605" s="171">
        <v>0</v>
      </c>
      <c r="AX605" s="74">
        <f t="shared" si="58"/>
        <v>7950000</v>
      </c>
      <c r="AY605" s="75">
        <f t="shared" si="59"/>
        <v>0</v>
      </c>
      <c r="AZ605" s="76">
        <v>0</v>
      </c>
      <c r="BA605" s="72" t="s">
        <v>73</v>
      </c>
      <c r="BB605" s="64" t="s">
        <v>123</v>
      </c>
      <c r="BC605" s="67" t="s">
        <v>3635</v>
      </c>
      <c r="BD605" s="63" t="s">
        <v>65</v>
      </c>
      <c r="BE605" s="63" t="s">
        <v>65</v>
      </c>
    </row>
    <row r="606" spans="2:57" ht="15.75" thickBot="1" x14ac:dyDescent="0.3">
      <c r="B606" s="77">
        <v>2025</v>
      </c>
      <c r="C606" s="77">
        <v>891780111</v>
      </c>
      <c r="D606" s="77" t="s">
        <v>63</v>
      </c>
      <c r="E606" s="78" t="s">
        <v>3636</v>
      </c>
      <c r="F606" s="78" t="s">
        <v>3637</v>
      </c>
      <c r="G606" s="78">
        <v>0</v>
      </c>
      <c r="H606" s="78" t="s">
        <v>71</v>
      </c>
      <c r="I606" s="77" t="s">
        <v>64</v>
      </c>
      <c r="J606" s="79" t="s">
        <v>81</v>
      </c>
      <c r="K606" s="81" t="s">
        <v>3638</v>
      </c>
      <c r="L606" s="82">
        <v>9186700</v>
      </c>
      <c r="M606" s="77" t="s">
        <v>66</v>
      </c>
      <c r="N606" s="81" t="s">
        <v>3639</v>
      </c>
      <c r="O606" s="81">
        <v>1192789489</v>
      </c>
      <c r="P606" s="78">
        <v>27</v>
      </c>
      <c r="Q606" s="86">
        <v>45670</v>
      </c>
      <c r="R606" s="81">
        <v>2494141000</v>
      </c>
      <c r="S606" s="86">
        <v>45715</v>
      </c>
      <c r="T606" s="82">
        <v>9186700</v>
      </c>
      <c r="U606" s="78" t="s">
        <v>65</v>
      </c>
      <c r="V606" s="82">
        <v>79738530</v>
      </c>
      <c r="W606" s="105" t="s">
        <v>3306</v>
      </c>
      <c r="X606" s="83">
        <v>45715</v>
      </c>
      <c r="Y606" s="83">
        <v>45715</v>
      </c>
      <c r="Z606" s="83" t="s">
        <v>73</v>
      </c>
      <c r="AA606" s="83">
        <v>45808</v>
      </c>
      <c r="AB606" s="93">
        <f t="shared" si="54"/>
        <v>93</v>
      </c>
      <c r="AC606" s="78">
        <v>0</v>
      </c>
      <c r="AD606" s="78">
        <v>0</v>
      </c>
      <c r="AE606" s="78">
        <v>0</v>
      </c>
      <c r="AF606" s="85" t="s">
        <v>73</v>
      </c>
      <c r="AG606" s="93">
        <f t="shared" si="55"/>
        <v>0</v>
      </c>
      <c r="AH606" s="78">
        <v>0</v>
      </c>
      <c r="AI606" s="82">
        <v>0</v>
      </c>
      <c r="AJ606" s="78" t="s">
        <v>73</v>
      </c>
      <c r="AK606" s="86" t="s">
        <v>73</v>
      </c>
      <c r="AL606" s="78">
        <v>0</v>
      </c>
      <c r="AM606" s="86" t="s">
        <v>73</v>
      </c>
      <c r="AN606" s="86" t="s">
        <v>73</v>
      </c>
      <c r="AO606" s="86" t="s">
        <v>73</v>
      </c>
      <c r="AP606" s="93">
        <f t="shared" si="56"/>
        <v>0</v>
      </c>
      <c r="AQ606" s="93">
        <f t="shared" si="57"/>
        <v>9186700</v>
      </c>
      <c r="AR606" s="78" t="s">
        <v>65</v>
      </c>
      <c r="AS606" s="82">
        <v>9186700</v>
      </c>
      <c r="AT606" s="78" t="s">
        <v>215</v>
      </c>
      <c r="AU606" s="82">
        <v>0</v>
      </c>
      <c r="AV606" s="88" t="s">
        <v>73</v>
      </c>
      <c r="AW606" s="170">
        <v>0</v>
      </c>
      <c r="AX606" s="94">
        <f t="shared" si="58"/>
        <v>9186700</v>
      </c>
      <c r="AY606" s="90">
        <f t="shared" si="59"/>
        <v>0</v>
      </c>
      <c r="AZ606" s="91">
        <v>0</v>
      </c>
      <c r="BA606" s="88" t="s">
        <v>73</v>
      </c>
      <c r="BB606" s="78" t="s">
        <v>123</v>
      </c>
      <c r="BC606" s="81" t="s">
        <v>3640</v>
      </c>
      <c r="BD606" s="77" t="s">
        <v>65</v>
      </c>
      <c r="BE606" s="77" t="s">
        <v>65</v>
      </c>
    </row>
    <row r="607" spans="2:57" s="23" customFormat="1" ht="15.75" thickBot="1" x14ac:dyDescent="0.3">
      <c r="B607" s="381" t="s">
        <v>67</v>
      </c>
      <c r="C607" s="382"/>
      <c r="D607" s="383"/>
      <c r="E607" s="30">
        <f>+SUBTOTAL(3,E8:E606)</f>
        <v>599</v>
      </c>
      <c r="F607" s="43"/>
      <c r="G607" s="42"/>
      <c r="H607" s="42"/>
      <c r="I607" s="42"/>
      <c r="J607" s="45"/>
      <c r="K607" s="24"/>
      <c r="L607" s="47">
        <f>SUM(L8:L606)</f>
        <v>7960470333</v>
      </c>
      <c r="M607" s="367"/>
      <c r="N607" s="368"/>
      <c r="O607" s="368"/>
      <c r="P607" s="368"/>
      <c r="Q607" s="368"/>
      <c r="R607" s="368"/>
      <c r="S607" s="368"/>
      <c r="T607" s="368"/>
      <c r="U607" s="368"/>
      <c r="V607" s="368"/>
      <c r="W607" s="368"/>
      <c r="X607" s="368"/>
      <c r="Y607" s="368"/>
      <c r="Z607" s="368"/>
      <c r="AA607" s="368"/>
      <c r="AB607" s="384"/>
      <c r="AC607" s="27">
        <f>SUM(AC8:AC606)</f>
        <v>8</v>
      </c>
      <c r="AD607" s="26">
        <f>SUM(AD8:AD606)</f>
        <v>26136000</v>
      </c>
      <c r="AE607" s="26">
        <f>SUM(AE8:AE606)</f>
        <v>0</v>
      </c>
      <c r="AF607" s="25"/>
      <c r="AG607" s="26">
        <f>SUM(AG8:AG606)</f>
        <v>0</v>
      </c>
      <c r="AH607" s="26">
        <f>SUM(AH8:AH606)</f>
        <v>8</v>
      </c>
      <c r="AI607" s="28">
        <f>SUM(AI8:AI606)</f>
        <v>81426000</v>
      </c>
      <c r="AJ607" s="25"/>
      <c r="AK607" s="25"/>
      <c r="AL607" s="29">
        <f>SUM(AL8:AL606)</f>
        <v>2</v>
      </c>
      <c r="AM607" s="367"/>
      <c r="AN607" s="368"/>
      <c r="AO607" s="368"/>
      <c r="AP607" s="384"/>
      <c r="AQ607" s="27">
        <f>SUM(AQ8:AQ606)</f>
        <v>7905180333</v>
      </c>
      <c r="AR607" s="25"/>
      <c r="AS607" s="34">
        <f>SUM(AS8:AS606)</f>
        <v>7905180333</v>
      </c>
      <c r="AT607" s="25"/>
      <c r="AU607" s="26">
        <f>SUM(AU8:AU606)</f>
        <v>0</v>
      </c>
      <c r="AV607" s="25"/>
      <c r="AW607" s="138">
        <f>SUM(AW8:AW606)</f>
        <v>2149773150</v>
      </c>
      <c r="AX607" s="32">
        <f>SUM(AX8:AX606)</f>
        <v>5755407183</v>
      </c>
      <c r="AY607" s="367"/>
      <c r="AZ607" s="368"/>
      <c r="BA607" s="368"/>
      <c r="BB607" s="368"/>
      <c r="BC607" s="368"/>
      <c r="BD607" s="368"/>
      <c r="BE607" s="368"/>
    </row>
  </sheetData>
  <sheetProtection formatCells="0" formatColumns="0" formatRows="0" insertRows="0" deleteRows="0" autoFilter="0"/>
  <mergeCells count="23">
    <mergeCell ref="F5:G5"/>
    <mergeCell ref="AC5:AP5"/>
    <mergeCell ref="H6:K6"/>
    <mergeCell ref="AT6:AY6"/>
    <mergeCell ref="AR6:AS6"/>
    <mergeCell ref="AH6:AK6"/>
    <mergeCell ref="AL6:AP6"/>
    <mergeCell ref="B3:C6"/>
    <mergeCell ref="D3:G4"/>
    <mergeCell ref="AY607:BE607"/>
    <mergeCell ref="B607:D607"/>
    <mergeCell ref="M607:AB607"/>
    <mergeCell ref="BC6:BE6"/>
    <mergeCell ref="N6:O6"/>
    <mergeCell ref="P6:R6"/>
    <mergeCell ref="S6:T6"/>
    <mergeCell ref="AM607:AP607"/>
    <mergeCell ref="U6:W6"/>
    <mergeCell ref="X6:AB6"/>
    <mergeCell ref="AC6:AG6"/>
    <mergeCell ref="H3:I5"/>
    <mergeCell ref="E6:G6"/>
    <mergeCell ref="AZ6:BB6"/>
  </mergeCells>
  <conditionalFormatting sqref="F5 E6">
    <cfRule type="containsText" dxfId="11" priority="6" operator="containsText" text="Seleccione Ordenador">
      <formula>NOT(ISERROR(SEARCH("Seleccione Ordenador",E5)))</formula>
    </cfRule>
  </conditionalFormatting>
  <conditionalFormatting sqref="F5:G5">
    <cfRule type="colorScale" priority="5">
      <colorScale>
        <cfvo type="min"/>
        <cfvo type="percentile" val="50"/>
        <cfvo type="max"/>
        <color rgb="FFF8696B"/>
        <color rgb="FFFFEB84"/>
        <color rgb="FF63BE7B"/>
      </colorScale>
    </cfRule>
  </conditionalFormatting>
  <conditionalFormatting sqref="L8:L606">
    <cfRule type="cellIs" dxfId="10" priority="3" operator="greaterThan">
      <formula>$K$5</formula>
    </cfRule>
  </conditionalFormatting>
  <conditionalFormatting sqref="AB8:AB606 AG8:AG606 AP8:AS606 AX8:AZ606">
    <cfRule type="expression" dxfId="9" priority="4">
      <formula>+_xlfn.ISFORMULA(AB8)</formula>
    </cfRule>
  </conditionalFormatting>
  <dataValidations count="10">
    <dataValidation type="list" allowBlank="1" showInputMessage="1" showErrorMessage="1" sqref="J8:J606" xr:uid="{FAF74885-72D6-4561-BE2D-B13692DE44E5}">
      <formula1>"CONTRATO DE OBRAS, OTROS TIPOS, PRESTACIÓN DE SERVICIOS, SUMINISTROS"</formula1>
    </dataValidation>
    <dataValidation type="list" allowBlank="1" showInputMessage="1" showErrorMessage="1" sqref="BB8:BB606" xr:uid="{63DA7620-CE4C-4F8A-896E-61CFBC4FF58E}">
      <formula1>"Por iniciar,En ejecucion,Suspendido,Terminado,Liquidado"</formula1>
    </dataValidation>
    <dataValidation type="list" allowBlank="1" showInputMessage="1" showErrorMessage="1" sqref="H8:H606" xr:uid="{0702C2A5-72D9-4820-8D3B-D816F8654FDD}">
      <formula1>"OTRO SECTOR"</formula1>
    </dataValidation>
    <dataValidation type="list" allowBlank="1" showInputMessage="1" showErrorMessage="1" sqref="M8:M606" xr:uid="{EE8EE2F2-8BC1-46D7-B28C-9776309D777D}">
      <formula1>"DIRECTA"</formula1>
    </dataValidation>
    <dataValidation type="list" allowBlank="1" showInputMessage="1" showErrorMessage="1" sqref="I8:I606" xr:uid="{824282D2-6949-47C9-9CE1-93CEB98509B5}">
      <formula1>"FUNCIONAMIENTO,INVERSION,OTROS"</formula1>
    </dataValidation>
    <dataValidation type="list" allowBlank="1" showInputMessage="1" showErrorMessage="1" sqref="BE8:BE606" xr:uid="{7299B4FF-1FDF-4CCF-8E6C-D62CC1F07AC6}">
      <formula1>"SI,NA por TIPO Contrato"</formula1>
    </dataValidation>
    <dataValidation type="list" allowBlank="1" showInputMessage="1" showErrorMessage="1" sqref="BD8:BD606" xr:uid="{C999323E-82E4-4B22-A9EA-DF4DDEFC5E8D}">
      <formula1>"SI,NO HA INICIADO"</formula1>
    </dataValidation>
    <dataValidation type="list" allowBlank="1" showInputMessage="1" showErrorMessage="1" sqref="AT8:AT606 U8:U606 AR8:AR606"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s>
  <hyperlinks>
    <hyperlink ref="BC97" r:id="rId1" xr:uid="{3F0E4A9B-EB34-40F9-952A-D39135523851}"/>
  </hyperlinks>
  <pageMargins left="0.7" right="0.7" top="0.75" bottom="0.75" header="0.3" footer="0.3"/>
  <pageSetup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AC2A-413E-494C-8E7C-37CAF6021A72}">
  <dimension ref="A1:BV96"/>
  <sheetViews>
    <sheetView showGridLines="0" zoomScaleNormal="100" workbookViewId="0">
      <selection activeCell="BH7" sqref="BH7"/>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19" bestFit="1" customWidth="1"/>
    <col min="6" max="6" width="15.7109375" style="44" customWidth="1"/>
    <col min="7" max="7" width="20" style="44" bestFit="1" customWidth="1"/>
    <col min="8" max="8" width="16.5703125" style="44" customWidth="1"/>
    <col min="9" max="9" width="17.42578125" style="44" customWidth="1"/>
    <col min="10" max="10" width="21.7109375" style="46" bestFit="1" customWidth="1"/>
    <col min="11" max="11" width="18.42578125" customWidth="1"/>
    <col min="12" max="12" width="13.42578125" bestFit="1" customWidth="1"/>
    <col min="13" max="13" width="13.42578125" customWidth="1"/>
    <col min="14" max="14" width="19.5703125" customWidth="1"/>
    <col min="15" max="15" width="16.42578125" customWidth="1"/>
    <col min="17" max="17" width="12.42578125" customWidth="1"/>
    <col min="18" max="18" width="17.140625" customWidth="1"/>
    <col min="19" max="19" width="15.42578125" customWidth="1"/>
    <col min="20" max="20" width="17.28515625" bestFit="1" customWidth="1"/>
    <col min="21" max="21" width="14.140625" customWidth="1"/>
    <col min="22" max="22" width="14.42578125" customWidth="1"/>
    <col min="23" max="23" width="17.425781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3000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117"/>
      <c r="F5" s="380" t="s">
        <v>146</v>
      </c>
      <c r="G5" s="380"/>
      <c r="H5" s="373"/>
      <c r="I5" s="374"/>
      <c r="J5" s="39"/>
      <c r="K5" s="10">
        <f>+L6*K4</f>
        <v>4270500000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680</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116" t="s">
        <v>679</v>
      </c>
      <c r="F8" s="49" t="s">
        <v>678</v>
      </c>
      <c r="G8" s="49">
        <v>0</v>
      </c>
      <c r="H8" s="49" t="s">
        <v>71</v>
      </c>
      <c r="I8" s="48" t="s">
        <v>64</v>
      </c>
      <c r="J8" s="50" t="s">
        <v>81</v>
      </c>
      <c r="K8" s="51" t="s">
        <v>677</v>
      </c>
      <c r="L8" s="53">
        <v>28875000</v>
      </c>
      <c r="M8" s="48" t="s">
        <v>66</v>
      </c>
      <c r="N8" s="51" t="s">
        <v>676</v>
      </c>
      <c r="O8" s="51">
        <v>1082886770</v>
      </c>
      <c r="P8" s="52">
        <v>123</v>
      </c>
      <c r="Q8" s="57">
        <v>45679</v>
      </c>
      <c r="R8" s="52">
        <v>1353279124</v>
      </c>
      <c r="S8" s="57">
        <v>45691</v>
      </c>
      <c r="T8" s="53">
        <v>28875000</v>
      </c>
      <c r="U8" s="49" t="s">
        <v>65</v>
      </c>
      <c r="V8" s="53">
        <v>85155333</v>
      </c>
      <c r="W8" s="50" t="s">
        <v>271</v>
      </c>
      <c r="X8" s="54">
        <v>45691</v>
      </c>
      <c r="Y8" s="54">
        <v>45691</v>
      </c>
      <c r="Z8" s="54" t="s">
        <v>73</v>
      </c>
      <c r="AA8" s="54">
        <v>45838</v>
      </c>
      <c r="AB8" s="55">
        <f t="shared" ref="AB8:AB39" si="0">+IF(Z8="1800-01-01",AA8-Y8,AA8-Z8)</f>
        <v>147</v>
      </c>
      <c r="AC8" s="49">
        <v>0</v>
      </c>
      <c r="AD8" s="53">
        <v>0</v>
      </c>
      <c r="AE8" s="49">
        <v>0</v>
      </c>
      <c r="AF8" s="56" t="s">
        <v>73</v>
      </c>
      <c r="AG8" s="55">
        <f t="shared" ref="AG8:AG39" si="1">+IF(AF8="1800-01-01",0,AF8-AA8)</f>
        <v>0</v>
      </c>
      <c r="AH8" s="49">
        <v>0</v>
      </c>
      <c r="AI8" s="53">
        <v>0</v>
      </c>
      <c r="AJ8" s="49" t="s">
        <v>73</v>
      </c>
      <c r="AK8" s="57" t="s">
        <v>73</v>
      </c>
      <c r="AL8" s="49">
        <v>0</v>
      </c>
      <c r="AM8" s="57" t="s">
        <v>73</v>
      </c>
      <c r="AN8" s="57" t="s">
        <v>73</v>
      </c>
      <c r="AO8" s="57" t="s">
        <v>73</v>
      </c>
      <c r="AP8" s="55">
        <f t="shared" ref="AP8:AP39" si="2">+IF(AM8="1800-01-01",0,AN8-AM8)</f>
        <v>0</v>
      </c>
      <c r="AQ8" s="55">
        <f t="shared" ref="AQ8:AQ39" si="3">+L8+AD8-AI8</f>
        <v>28875000</v>
      </c>
      <c r="AR8" s="49" t="s">
        <v>65</v>
      </c>
      <c r="AS8" s="53">
        <v>28875000</v>
      </c>
      <c r="AT8" s="49" t="s">
        <v>215</v>
      </c>
      <c r="AU8" s="53">
        <v>0</v>
      </c>
      <c r="AV8" s="58" t="s">
        <v>73</v>
      </c>
      <c r="AW8" s="59">
        <v>5250000</v>
      </c>
      <c r="AX8" s="60">
        <f t="shared" ref="AX8:AX39" si="4">AQ8-AW8</f>
        <v>23625000</v>
      </c>
      <c r="AY8" s="61">
        <f t="shared" ref="AY8:AY39" si="5">+IFERROR(AW8/AQ8,"_")</f>
        <v>0.18181818181818182</v>
      </c>
      <c r="AZ8" s="62">
        <v>0.18</v>
      </c>
      <c r="BA8" s="58" t="s">
        <v>73</v>
      </c>
      <c r="BB8" s="49" t="s">
        <v>123</v>
      </c>
      <c r="BC8" s="115" t="s">
        <v>675</v>
      </c>
      <c r="BD8" s="48" t="s">
        <v>65</v>
      </c>
      <c r="BE8" s="48" t="s">
        <v>65</v>
      </c>
    </row>
    <row r="9" spans="1:74" x14ac:dyDescent="0.25">
      <c r="B9" s="63">
        <v>2025</v>
      </c>
      <c r="C9" s="63">
        <v>891780111</v>
      </c>
      <c r="D9" s="63" t="s">
        <v>63</v>
      </c>
      <c r="E9" s="107" t="s">
        <v>674</v>
      </c>
      <c r="F9" s="64" t="s">
        <v>673</v>
      </c>
      <c r="G9" s="64">
        <v>0</v>
      </c>
      <c r="H9" s="64" t="s">
        <v>71</v>
      </c>
      <c r="I9" s="64" t="s">
        <v>64</v>
      </c>
      <c r="J9" s="107" t="s">
        <v>81</v>
      </c>
      <c r="K9" s="67" t="s">
        <v>672</v>
      </c>
      <c r="L9" s="68">
        <v>31762500</v>
      </c>
      <c r="M9" s="64" t="s">
        <v>66</v>
      </c>
      <c r="N9" s="67" t="s">
        <v>671</v>
      </c>
      <c r="O9" s="67">
        <v>7634777</v>
      </c>
      <c r="P9" s="67">
        <v>123</v>
      </c>
      <c r="Q9" s="71">
        <v>45679</v>
      </c>
      <c r="R9" s="67">
        <v>1353279124</v>
      </c>
      <c r="S9" s="71">
        <v>45691</v>
      </c>
      <c r="T9" s="68">
        <v>31762500</v>
      </c>
      <c r="U9" s="64" t="s">
        <v>65</v>
      </c>
      <c r="V9" s="68">
        <v>22793763</v>
      </c>
      <c r="W9" s="107" t="s">
        <v>317</v>
      </c>
      <c r="X9" s="69">
        <v>45691</v>
      </c>
      <c r="Y9" s="69">
        <v>45691</v>
      </c>
      <c r="Z9" s="69" t="s">
        <v>73</v>
      </c>
      <c r="AA9" s="69">
        <v>45838</v>
      </c>
      <c r="AB9" s="92">
        <f t="shared" si="0"/>
        <v>147</v>
      </c>
      <c r="AC9" s="64">
        <v>0</v>
      </c>
      <c r="AD9" s="68">
        <v>0</v>
      </c>
      <c r="AE9" s="64">
        <v>0</v>
      </c>
      <c r="AF9" s="70" t="s">
        <v>73</v>
      </c>
      <c r="AG9" s="92">
        <f t="shared" si="1"/>
        <v>0</v>
      </c>
      <c r="AH9" s="64">
        <v>0</v>
      </c>
      <c r="AI9" s="68">
        <v>0</v>
      </c>
      <c r="AJ9" s="64" t="s">
        <v>73</v>
      </c>
      <c r="AK9" s="71" t="s">
        <v>73</v>
      </c>
      <c r="AL9" s="64">
        <v>0</v>
      </c>
      <c r="AM9" s="71" t="s">
        <v>73</v>
      </c>
      <c r="AN9" s="71" t="s">
        <v>73</v>
      </c>
      <c r="AO9" s="71" t="s">
        <v>73</v>
      </c>
      <c r="AP9" s="92">
        <f t="shared" si="2"/>
        <v>0</v>
      </c>
      <c r="AQ9" s="92">
        <f t="shared" si="3"/>
        <v>31762500</v>
      </c>
      <c r="AR9" s="64" t="s">
        <v>65</v>
      </c>
      <c r="AS9" s="68">
        <v>31762500</v>
      </c>
      <c r="AT9" s="64" t="s">
        <v>215</v>
      </c>
      <c r="AU9" s="68">
        <v>0</v>
      </c>
      <c r="AV9" s="72" t="s">
        <v>73</v>
      </c>
      <c r="AW9" s="73">
        <v>0</v>
      </c>
      <c r="AX9" s="74">
        <f t="shared" si="4"/>
        <v>31762500</v>
      </c>
      <c r="AY9" s="75">
        <f t="shared" si="5"/>
        <v>0</v>
      </c>
      <c r="AZ9" s="76">
        <v>0</v>
      </c>
      <c r="BA9" s="72" t="s">
        <v>73</v>
      </c>
      <c r="BB9" s="64" t="s">
        <v>123</v>
      </c>
      <c r="BC9" s="106" t="s">
        <v>670</v>
      </c>
      <c r="BD9" s="63" t="s">
        <v>65</v>
      </c>
      <c r="BE9" s="63" t="s">
        <v>65</v>
      </c>
    </row>
    <row r="10" spans="1:74" x14ac:dyDescent="0.25">
      <c r="B10" s="63">
        <v>2025</v>
      </c>
      <c r="C10" s="63">
        <v>891780111</v>
      </c>
      <c r="D10" s="63" t="s">
        <v>63</v>
      </c>
      <c r="E10" s="107" t="s">
        <v>669</v>
      </c>
      <c r="F10" s="64" t="s">
        <v>668</v>
      </c>
      <c r="G10" s="64">
        <v>0</v>
      </c>
      <c r="H10" s="64" t="s">
        <v>71</v>
      </c>
      <c r="I10" s="64" t="s">
        <v>64</v>
      </c>
      <c r="J10" s="107" t="s">
        <v>81</v>
      </c>
      <c r="K10" s="67" t="s">
        <v>667</v>
      </c>
      <c r="L10" s="68">
        <v>31762500</v>
      </c>
      <c r="M10" s="64" t="s">
        <v>66</v>
      </c>
      <c r="N10" s="67" t="s">
        <v>666</v>
      </c>
      <c r="O10" s="67">
        <v>84459339</v>
      </c>
      <c r="P10" s="67">
        <v>123</v>
      </c>
      <c r="Q10" s="71">
        <v>45679</v>
      </c>
      <c r="R10" s="67">
        <v>1353279124</v>
      </c>
      <c r="S10" s="69">
        <v>45691</v>
      </c>
      <c r="T10" s="68">
        <v>31762500</v>
      </c>
      <c r="U10" s="64" t="s">
        <v>65</v>
      </c>
      <c r="V10" s="68">
        <v>22793763</v>
      </c>
      <c r="W10" s="107" t="s">
        <v>317</v>
      </c>
      <c r="X10" s="69">
        <v>45691</v>
      </c>
      <c r="Y10" s="69">
        <v>45691</v>
      </c>
      <c r="Z10" s="69" t="s">
        <v>73</v>
      </c>
      <c r="AA10" s="69">
        <v>45838</v>
      </c>
      <c r="AB10" s="92">
        <f t="shared" si="0"/>
        <v>147</v>
      </c>
      <c r="AC10" s="64">
        <v>0</v>
      </c>
      <c r="AD10" s="68">
        <v>0</v>
      </c>
      <c r="AE10" s="64">
        <v>0</v>
      </c>
      <c r="AF10" s="70" t="s">
        <v>73</v>
      </c>
      <c r="AG10" s="92">
        <f t="shared" si="1"/>
        <v>0</v>
      </c>
      <c r="AH10" s="64">
        <v>0</v>
      </c>
      <c r="AI10" s="68">
        <v>0</v>
      </c>
      <c r="AJ10" s="64" t="s">
        <v>73</v>
      </c>
      <c r="AK10" s="71" t="s">
        <v>73</v>
      </c>
      <c r="AL10" s="64">
        <v>0</v>
      </c>
      <c r="AM10" s="71" t="s">
        <v>73</v>
      </c>
      <c r="AN10" s="71" t="s">
        <v>73</v>
      </c>
      <c r="AO10" s="71" t="s">
        <v>73</v>
      </c>
      <c r="AP10" s="92">
        <f t="shared" si="2"/>
        <v>0</v>
      </c>
      <c r="AQ10" s="92">
        <f t="shared" si="3"/>
        <v>31762500</v>
      </c>
      <c r="AR10" s="64" t="s">
        <v>65</v>
      </c>
      <c r="AS10" s="68">
        <v>31762500</v>
      </c>
      <c r="AT10" s="64" t="s">
        <v>215</v>
      </c>
      <c r="AU10" s="68">
        <v>0</v>
      </c>
      <c r="AV10" s="72" t="s">
        <v>73</v>
      </c>
      <c r="AW10" s="73">
        <v>5775000</v>
      </c>
      <c r="AX10" s="74">
        <f t="shared" si="4"/>
        <v>25987500</v>
      </c>
      <c r="AY10" s="75">
        <f t="shared" si="5"/>
        <v>0.18181818181818182</v>
      </c>
      <c r="AZ10" s="76">
        <v>0.18</v>
      </c>
      <c r="BA10" s="72" t="s">
        <v>73</v>
      </c>
      <c r="BB10" s="64" t="s">
        <v>123</v>
      </c>
      <c r="BC10" s="106" t="s">
        <v>665</v>
      </c>
      <c r="BD10" s="63" t="s">
        <v>65</v>
      </c>
      <c r="BE10" s="63" t="s">
        <v>65</v>
      </c>
    </row>
    <row r="11" spans="1:74" x14ac:dyDescent="0.25">
      <c r="B11" s="63">
        <v>2025</v>
      </c>
      <c r="C11" s="63">
        <v>891780111</v>
      </c>
      <c r="D11" s="63" t="s">
        <v>63</v>
      </c>
      <c r="E11" s="107" t="s">
        <v>664</v>
      </c>
      <c r="F11" s="114" t="s">
        <v>663</v>
      </c>
      <c r="G11" s="64">
        <v>0</v>
      </c>
      <c r="H11" s="64" t="s">
        <v>71</v>
      </c>
      <c r="I11" s="64" t="s">
        <v>64</v>
      </c>
      <c r="J11" s="107" t="s">
        <v>81</v>
      </c>
      <c r="K11" s="67" t="s">
        <v>662</v>
      </c>
      <c r="L11" s="68">
        <v>19635000</v>
      </c>
      <c r="M11" s="64" t="s">
        <v>66</v>
      </c>
      <c r="N11" s="67" t="s">
        <v>661</v>
      </c>
      <c r="O11" s="67">
        <v>1042457246</v>
      </c>
      <c r="P11" s="67">
        <v>123</v>
      </c>
      <c r="Q11" s="71">
        <v>45679</v>
      </c>
      <c r="R11" s="67">
        <v>1353279124</v>
      </c>
      <c r="S11" s="69">
        <v>45691</v>
      </c>
      <c r="T11" s="68">
        <v>19635000</v>
      </c>
      <c r="U11" s="64" t="s">
        <v>65</v>
      </c>
      <c r="V11" s="68">
        <v>85155333</v>
      </c>
      <c r="W11" s="65" t="s">
        <v>271</v>
      </c>
      <c r="X11" s="69">
        <v>45691</v>
      </c>
      <c r="Y11" s="69">
        <v>45691</v>
      </c>
      <c r="Z11" s="69" t="s">
        <v>73</v>
      </c>
      <c r="AA11" s="69">
        <v>45838</v>
      </c>
      <c r="AB11" s="92">
        <f t="shared" si="0"/>
        <v>147</v>
      </c>
      <c r="AC11" s="64">
        <v>0</v>
      </c>
      <c r="AD11" s="68">
        <v>0</v>
      </c>
      <c r="AE11" s="64">
        <v>0</v>
      </c>
      <c r="AF11" s="70" t="s">
        <v>73</v>
      </c>
      <c r="AG11" s="92">
        <f t="shared" si="1"/>
        <v>0</v>
      </c>
      <c r="AH11" s="64">
        <v>0</v>
      </c>
      <c r="AI11" s="68">
        <v>0</v>
      </c>
      <c r="AJ11" s="64" t="s">
        <v>73</v>
      </c>
      <c r="AK11" s="71" t="s">
        <v>73</v>
      </c>
      <c r="AL11" s="64">
        <v>0</v>
      </c>
      <c r="AM11" s="71" t="s">
        <v>73</v>
      </c>
      <c r="AN11" s="71" t="s">
        <v>73</v>
      </c>
      <c r="AO11" s="71" t="s">
        <v>73</v>
      </c>
      <c r="AP11" s="92">
        <f t="shared" si="2"/>
        <v>0</v>
      </c>
      <c r="AQ11" s="92">
        <f t="shared" si="3"/>
        <v>19635000</v>
      </c>
      <c r="AR11" s="64" t="s">
        <v>65</v>
      </c>
      <c r="AS11" s="68">
        <v>19635000</v>
      </c>
      <c r="AT11" s="64" t="s">
        <v>215</v>
      </c>
      <c r="AU11" s="68">
        <v>0</v>
      </c>
      <c r="AV11" s="72" t="s">
        <v>73</v>
      </c>
      <c r="AW11" s="73">
        <v>3570000</v>
      </c>
      <c r="AX11" s="74">
        <f t="shared" si="4"/>
        <v>16065000</v>
      </c>
      <c r="AY11" s="75">
        <f t="shared" si="5"/>
        <v>0.18181818181818182</v>
      </c>
      <c r="AZ11" s="76">
        <v>0.18</v>
      </c>
      <c r="BA11" s="72" t="s">
        <v>73</v>
      </c>
      <c r="BB11" s="64" t="s">
        <v>123</v>
      </c>
      <c r="BC11" s="106" t="s">
        <v>660</v>
      </c>
      <c r="BD11" s="63" t="s">
        <v>65</v>
      </c>
      <c r="BE11" s="63" t="s">
        <v>65</v>
      </c>
    </row>
    <row r="12" spans="1:74" x14ac:dyDescent="0.25">
      <c r="B12" s="63">
        <v>2025</v>
      </c>
      <c r="C12" s="63">
        <v>891780111</v>
      </c>
      <c r="D12" s="63" t="s">
        <v>63</v>
      </c>
      <c r="E12" s="107" t="s">
        <v>659</v>
      </c>
      <c r="F12" s="64" t="s">
        <v>658</v>
      </c>
      <c r="G12" s="64">
        <v>0</v>
      </c>
      <c r="H12" s="64" t="s">
        <v>71</v>
      </c>
      <c r="I12" s="64" t="s">
        <v>64</v>
      </c>
      <c r="J12" s="107" t="s">
        <v>81</v>
      </c>
      <c r="K12" s="67" t="s">
        <v>657</v>
      </c>
      <c r="L12" s="68">
        <v>21367500</v>
      </c>
      <c r="M12" s="64" t="s">
        <v>66</v>
      </c>
      <c r="N12" s="67" t="s">
        <v>656</v>
      </c>
      <c r="O12" s="67">
        <v>1083029427</v>
      </c>
      <c r="P12" s="67">
        <v>123</v>
      </c>
      <c r="Q12" s="71">
        <v>45679</v>
      </c>
      <c r="R12" s="67">
        <v>1353279124</v>
      </c>
      <c r="S12" s="69">
        <v>45691</v>
      </c>
      <c r="T12" s="68">
        <v>21367500</v>
      </c>
      <c r="U12" s="64" t="s">
        <v>65</v>
      </c>
      <c r="V12" s="68">
        <v>85155333</v>
      </c>
      <c r="W12" s="65" t="s">
        <v>271</v>
      </c>
      <c r="X12" s="69">
        <v>45691</v>
      </c>
      <c r="Y12" s="69">
        <v>45691</v>
      </c>
      <c r="Z12" s="69" t="s">
        <v>73</v>
      </c>
      <c r="AA12" s="69">
        <v>45838</v>
      </c>
      <c r="AB12" s="92">
        <f t="shared" si="0"/>
        <v>147</v>
      </c>
      <c r="AC12" s="64">
        <v>0</v>
      </c>
      <c r="AD12" s="68">
        <v>0</v>
      </c>
      <c r="AE12" s="64">
        <v>0</v>
      </c>
      <c r="AF12" s="70" t="s">
        <v>73</v>
      </c>
      <c r="AG12" s="92">
        <f t="shared" si="1"/>
        <v>0</v>
      </c>
      <c r="AH12" s="64">
        <v>0</v>
      </c>
      <c r="AI12" s="68">
        <v>0</v>
      </c>
      <c r="AJ12" s="64" t="s">
        <v>73</v>
      </c>
      <c r="AK12" s="71" t="s">
        <v>73</v>
      </c>
      <c r="AL12" s="64">
        <v>0</v>
      </c>
      <c r="AM12" s="71" t="s">
        <v>73</v>
      </c>
      <c r="AN12" s="71" t="s">
        <v>73</v>
      </c>
      <c r="AO12" s="71" t="s">
        <v>73</v>
      </c>
      <c r="AP12" s="92">
        <f t="shared" si="2"/>
        <v>0</v>
      </c>
      <c r="AQ12" s="92">
        <f t="shared" si="3"/>
        <v>21367500</v>
      </c>
      <c r="AR12" s="64" t="s">
        <v>65</v>
      </c>
      <c r="AS12" s="68">
        <v>21367500</v>
      </c>
      <c r="AT12" s="64" t="s">
        <v>215</v>
      </c>
      <c r="AU12" s="68">
        <v>0</v>
      </c>
      <c r="AV12" s="72" t="s">
        <v>73</v>
      </c>
      <c r="AW12" s="73">
        <v>3885000</v>
      </c>
      <c r="AX12" s="74">
        <f t="shared" si="4"/>
        <v>17482500</v>
      </c>
      <c r="AY12" s="75">
        <f t="shared" si="5"/>
        <v>0.18181818181818182</v>
      </c>
      <c r="AZ12" s="76">
        <v>0.18</v>
      </c>
      <c r="BA12" s="72" t="s">
        <v>73</v>
      </c>
      <c r="BB12" s="64" t="s">
        <v>123</v>
      </c>
      <c r="BC12" s="106" t="s">
        <v>655</v>
      </c>
      <c r="BD12" s="63" t="s">
        <v>65</v>
      </c>
      <c r="BE12" s="63" t="s">
        <v>65</v>
      </c>
    </row>
    <row r="13" spans="1:74" x14ac:dyDescent="0.25">
      <c r="B13" s="63">
        <v>2025</v>
      </c>
      <c r="C13" s="63">
        <v>891780111</v>
      </c>
      <c r="D13" s="63" t="s">
        <v>63</v>
      </c>
      <c r="E13" s="107" t="s">
        <v>654</v>
      </c>
      <c r="F13" s="64" t="s">
        <v>653</v>
      </c>
      <c r="G13" s="64">
        <v>0</v>
      </c>
      <c r="H13" s="64" t="s">
        <v>71</v>
      </c>
      <c r="I13" s="64" t="s">
        <v>64</v>
      </c>
      <c r="J13" s="107" t="s">
        <v>81</v>
      </c>
      <c r="K13" s="67" t="s">
        <v>652</v>
      </c>
      <c r="L13" s="68">
        <v>19635000</v>
      </c>
      <c r="M13" s="64" t="s">
        <v>66</v>
      </c>
      <c r="N13" s="67" t="s">
        <v>651</v>
      </c>
      <c r="O13" s="67">
        <v>1082984815</v>
      </c>
      <c r="P13" s="67">
        <v>123</v>
      </c>
      <c r="Q13" s="71">
        <v>45679</v>
      </c>
      <c r="R13" s="67">
        <v>1353279124</v>
      </c>
      <c r="S13" s="69">
        <v>45691</v>
      </c>
      <c r="T13" s="68">
        <v>19635000</v>
      </c>
      <c r="U13" s="64" t="s">
        <v>65</v>
      </c>
      <c r="V13" s="68">
        <v>85155333</v>
      </c>
      <c r="W13" s="65" t="s">
        <v>271</v>
      </c>
      <c r="X13" s="69">
        <v>45691</v>
      </c>
      <c r="Y13" s="69">
        <v>45691</v>
      </c>
      <c r="Z13" s="69" t="s">
        <v>73</v>
      </c>
      <c r="AA13" s="69">
        <v>45838</v>
      </c>
      <c r="AB13" s="92">
        <f t="shared" si="0"/>
        <v>147</v>
      </c>
      <c r="AC13" s="64">
        <v>0</v>
      </c>
      <c r="AD13" s="68">
        <v>0</v>
      </c>
      <c r="AE13" s="64">
        <v>0</v>
      </c>
      <c r="AF13" s="70" t="s">
        <v>73</v>
      </c>
      <c r="AG13" s="92">
        <f t="shared" si="1"/>
        <v>0</v>
      </c>
      <c r="AH13" s="64">
        <v>0</v>
      </c>
      <c r="AI13" s="68">
        <v>0</v>
      </c>
      <c r="AJ13" s="64" t="s">
        <v>73</v>
      </c>
      <c r="AK13" s="71" t="s">
        <v>73</v>
      </c>
      <c r="AL13" s="64">
        <v>0</v>
      </c>
      <c r="AM13" s="71" t="s">
        <v>73</v>
      </c>
      <c r="AN13" s="71" t="s">
        <v>73</v>
      </c>
      <c r="AO13" s="71" t="s">
        <v>73</v>
      </c>
      <c r="AP13" s="92">
        <f t="shared" si="2"/>
        <v>0</v>
      </c>
      <c r="AQ13" s="92">
        <f t="shared" si="3"/>
        <v>19635000</v>
      </c>
      <c r="AR13" s="64" t="s">
        <v>65</v>
      </c>
      <c r="AS13" s="68">
        <v>19635000</v>
      </c>
      <c r="AT13" s="64" t="s">
        <v>215</v>
      </c>
      <c r="AU13" s="68">
        <v>0</v>
      </c>
      <c r="AV13" s="72" t="s">
        <v>73</v>
      </c>
      <c r="AW13" s="73">
        <v>3570000</v>
      </c>
      <c r="AX13" s="74">
        <f t="shared" si="4"/>
        <v>16065000</v>
      </c>
      <c r="AY13" s="75">
        <f t="shared" si="5"/>
        <v>0.18181818181818182</v>
      </c>
      <c r="AZ13" s="76">
        <v>0.18</v>
      </c>
      <c r="BA13" s="72" t="s">
        <v>73</v>
      </c>
      <c r="BB13" s="64" t="s">
        <v>123</v>
      </c>
      <c r="BC13" s="106" t="s">
        <v>650</v>
      </c>
      <c r="BD13" s="63" t="s">
        <v>65</v>
      </c>
      <c r="BE13" s="63" t="s">
        <v>65</v>
      </c>
    </row>
    <row r="14" spans="1:74" x14ac:dyDescent="0.25">
      <c r="B14" s="63">
        <v>2025</v>
      </c>
      <c r="C14" s="63">
        <v>891780111</v>
      </c>
      <c r="D14" s="63" t="s">
        <v>63</v>
      </c>
      <c r="E14" s="107" t="s">
        <v>649</v>
      </c>
      <c r="F14" s="64" t="s">
        <v>648</v>
      </c>
      <c r="G14" s="64">
        <v>0</v>
      </c>
      <c r="H14" s="64" t="s">
        <v>71</v>
      </c>
      <c r="I14" s="64" t="s">
        <v>64</v>
      </c>
      <c r="J14" s="107" t="s">
        <v>81</v>
      </c>
      <c r="K14" s="67" t="s">
        <v>647</v>
      </c>
      <c r="L14" s="68">
        <v>15592500</v>
      </c>
      <c r="M14" s="64" t="s">
        <v>66</v>
      </c>
      <c r="N14" s="67" t="s">
        <v>646</v>
      </c>
      <c r="O14" s="67">
        <v>1083007524</v>
      </c>
      <c r="P14" s="67">
        <v>123</v>
      </c>
      <c r="Q14" s="71">
        <v>45679</v>
      </c>
      <c r="R14" s="67">
        <v>1353279124</v>
      </c>
      <c r="S14" s="69">
        <v>45691</v>
      </c>
      <c r="T14" s="68">
        <v>19635000</v>
      </c>
      <c r="U14" s="64" t="s">
        <v>65</v>
      </c>
      <c r="V14" s="68">
        <v>85155333</v>
      </c>
      <c r="W14" s="65" t="s">
        <v>271</v>
      </c>
      <c r="X14" s="69">
        <v>45691</v>
      </c>
      <c r="Y14" s="69">
        <v>45691</v>
      </c>
      <c r="Z14" s="69" t="s">
        <v>73</v>
      </c>
      <c r="AA14" s="69">
        <v>45838</v>
      </c>
      <c r="AB14" s="92">
        <f t="shared" si="0"/>
        <v>147</v>
      </c>
      <c r="AC14" s="64">
        <v>0</v>
      </c>
      <c r="AD14" s="68">
        <v>0</v>
      </c>
      <c r="AE14" s="64">
        <v>0</v>
      </c>
      <c r="AF14" s="70" t="s">
        <v>73</v>
      </c>
      <c r="AG14" s="92">
        <f t="shared" si="1"/>
        <v>0</v>
      </c>
      <c r="AH14" s="64">
        <v>0</v>
      </c>
      <c r="AI14" s="68">
        <v>0</v>
      </c>
      <c r="AJ14" s="64" t="s">
        <v>73</v>
      </c>
      <c r="AK14" s="71" t="s">
        <v>73</v>
      </c>
      <c r="AL14" s="64">
        <v>0</v>
      </c>
      <c r="AM14" s="71" t="s">
        <v>73</v>
      </c>
      <c r="AN14" s="71" t="s">
        <v>73</v>
      </c>
      <c r="AO14" s="71" t="s">
        <v>73</v>
      </c>
      <c r="AP14" s="92">
        <f t="shared" si="2"/>
        <v>0</v>
      </c>
      <c r="AQ14" s="92">
        <f t="shared" si="3"/>
        <v>15592500</v>
      </c>
      <c r="AR14" s="64" t="s">
        <v>65</v>
      </c>
      <c r="AS14" s="68">
        <v>15592500</v>
      </c>
      <c r="AT14" s="64" t="s">
        <v>215</v>
      </c>
      <c r="AU14" s="68">
        <v>0</v>
      </c>
      <c r="AV14" s="72" t="s">
        <v>73</v>
      </c>
      <c r="AW14" s="73">
        <v>2835000</v>
      </c>
      <c r="AX14" s="74">
        <f t="shared" si="4"/>
        <v>12757500</v>
      </c>
      <c r="AY14" s="75">
        <f t="shared" si="5"/>
        <v>0.18181818181818182</v>
      </c>
      <c r="AZ14" s="76">
        <v>0.18</v>
      </c>
      <c r="BA14" s="72" t="s">
        <v>73</v>
      </c>
      <c r="BB14" s="64" t="s">
        <v>123</v>
      </c>
      <c r="BC14" s="106" t="s">
        <v>645</v>
      </c>
      <c r="BD14" s="63" t="s">
        <v>65</v>
      </c>
      <c r="BE14" s="63" t="s">
        <v>65</v>
      </c>
    </row>
    <row r="15" spans="1:74" x14ac:dyDescent="0.25">
      <c r="B15" s="63">
        <v>2025</v>
      </c>
      <c r="C15" s="63">
        <v>891780111</v>
      </c>
      <c r="D15" s="63" t="s">
        <v>63</v>
      </c>
      <c r="E15" s="107" t="s">
        <v>644</v>
      </c>
      <c r="F15" s="64" t="s">
        <v>643</v>
      </c>
      <c r="G15" s="64">
        <v>0</v>
      </c>
      <c r="H15" s="64" t="s">
        <v>71</v>
      </c>
      <c r="I15" s="64" t="s">
        <v>244</v>
      </c>
      <c r="J15" s="107" t="s">
        <v>81</v>
      </c>
      <c r="K15" s="67" t="s">
        <v>642</v>
      </c>
      <c r="L15" s="68">
        <v>23160000</v>
      </c>
      <c r="M15" s="64" t="s">
        <v>66</v>
      </c>
      <c r="N15" s="67" t="s">
        <v>641</v>
      </c>
      <c r="O15" s="67">
        <v>1082872242</v>
      </c>
      <c r="P15" s="67">
        <v>227</v>
      </c>
      <c r="Q15" s="69">
        <v>45691</v>
      </c>
      <c r="R15" s="67">
        <v>501037440</v>
      </c>
      <c r="S15" s="69">
        <v>45693</v>
      </c>
      <c r="T15" s="68">
        <v>23160000</v>
      </c>
      <c r="U15" s="64" t="s">
        <v>65</v>
      </c>
      <c r="V15" s="68">
        <v>85472020</v>
      </c>
      <c r="W15" s="107" t="s">
        <v>241</v>
      </c>
      <c r="X15" s="69">
        <v>45693</v>
      </c>
      <c r="Y15" s="69">
        <v>45693</v>
      </c>
      <c r="Z15" s="69" t="s">
        <v>73</v>
      </c>
      <c r="AA15" s="69">
        <v>45869</v>
      </c>
      <c r="AB15" s="92">
        <f t="shared" si="0"/>
        <v>176</v>
      </c>
      <c r="AC15" s="64">
        <v>0</v>
      </c>
      <c r="AD15" s="68">
        <v>0</v>
      </c>
      <c r="AE15" s="64">
        <v>0</v>
      </c>
      <c r="AF15" s="70" t="s">
        <v>73</v>
      </c>
      <c r="AG15" s="92">
        <f t="shared" si="1"/>
        <v>0</v>
      </c>
      <c r="AH15" s="64">
        <v>0</v>
      </c>
      <c r="AI15" s="68">
        <v>0</v>
      </c>
      <c r="AJ15" s="64" t="s">
        <v>73</v>
      </c>
      <c r="AK15" s="71" t="s">
        <v>73</v>
      </c>
      <c r="AL15" s="64">
        <v>0</v>
      </c>
      <c r="AM15" s="71" t="s">
        <v>73</v>
      </c>
      <c r="AN15" s="71" t="s">
        <v>73</v>
      </c>
      <c r="AO15" s="71" t="s">
        <v>73</v>
      </c>
      <c r="AP15" s="92">
        <f t="shared" si="2"/>
        <v>0</v>
      </c>
      <c r="AQ15" s="92">
        <f t="shared" si="3"/>
        <v>23160000</v>
      </c>
      <c r="AR15" s="64" t="s">
        <v>215</v>
      </c>
      <c r="AS15" s="68">
        <v>0</v>
      </c>
      <c r="AT15" s="64" t="s">
        <v>215</v>
      </c>
      <c r="AU15" s="68">
        <v>0</v>
      </c>
      <c r="AV15" s="72" t="s">
        <v>73</v>
      </c>
      <c r="AW15" s="73">
        <v>0</v>
      </c>
      <c r="AX15" s="74">
        <f t="shared" si="4"/>
        <v>23160000</v>
      </c>
      <c r="AY15" s="75">
        <f t="shared" si="5"/>
        <v>0</v>
      </c>
      <c r="AZ15" s="76">
        <v>0</v>
      </c>
      <c r="BA15" s="72" t="s">
        <v>73</v>
      </c>
      <c r="BB15" s="64" t="s">
        <v>123</v>
      </c>
      <c r="BC15" s="106" t="s">
        <v>640</v>
      </c>
      <c r="BD15" s="63" t="s">
        <v>65</v>
      </c>
      <c r="BE15" s="63" t="s">
        <v>65</v>
      </c>
    </row>
    <row r="16" spans="1:74" x14ac:dyDescent="0.25">
      <c r="B16" s="63">
        <v>2025</v>
      </c>
      <c r="C16" s="63">
        <v>891780111</v>
      </c>
      <c r="D16" s="63" t="s">
        <v>63</v>
      </c>
      <c r="E16" s="107" t="s">
        <v>639</v>
      </c>
      <c r="F16" s="64" t="s">
        <v>638</v>
      </c>
      <c r="G16" s="64">
        <v>0</v>
      </c>
      <c r="H16" s="64" t="s">
        <v>71</v>
      </c>
      <c r="I16" s="64" t="s">
        <v>64</v>
      </c>
      <c r="J16" s="107" t="s">
        <v>81</v>
      </c>
      <c r="K16" s="67" t="s">
        <v>637</v>
      </c>
      <c r="L16" s="68">
        <v>13500000</v>
      </c>
      <c r="M16" s="64" t="s">
        <v>66</v>
      </c>
      <c r="N16" s="67" t="s">
        <v>636</v>
      </c>
      <c r="O16" s="67">
        <v>84455915</v>
      </c>
      <c r="P16" s="67">
        <v>123</v>
      </c>
      <c r="Q16" s="71">
        <v>45679</v>
      </c>
      <c r="R16" s="67">
        <v>1353279124</v>
      </c>
      <c r="S16" s="69">
        <v>45693</v>
      </c>
      <c r="T16" s="68">
        <v>13500000</v>
      </c>
      <c r="U16" s="64" t="s">
        <v>65</v>
      </c>
      <c r="V16" s="68">
        <v>85155333</v>
      </c>
      <c r="W16" s="65" t="s">
        <v>271</v>
      </c>
      <c r="X16" s="69">
        <v>45693</v>
      </c>
      <c r="Y16" s="69">
        <v>45693</v>
      </c>
      <c r="Z16" s="69" t="s">
        <v>73</v>
      </c>
      <c r="AA16" s="69">
        <v>45838</v>
      </c>
      <c r="AB16" s="92">
        <f t="shared" si="0"/>
        <v>145</v>
      </c>
      <c r="AC16" s="64">
        <v>0</v>
      </c>
      <c r="AD16" s="68">
        <v>0</v>
      </c>
      <c r="AE16" s="64">
        <v>0</v>
      </c>
      <c r="AF16" s="70" t="s">
        <v>73</v>
      </c>
      <c r="AG16" s="92">
        <f t="shared" si="1"/>
        <v>0</v>
      </c>
      <c r="AH16" s="64">
        <v>0</v>
      </c>
      <c r="AI16" s="68">
        <v>0</v>
      </c>
      <c r="AJ16" s="64" t="s">
        <v>73</v>
      </c>
      <c r="AK16" s="71" t="s">
        <v>73</v>
      </c>
      <c r="AL16" s="64">
        <v>0</v>
      </c>
      <c r="AM16" s="71" t="s">
        <v>73</v>
      </c>
      <c r="AN16" s="71" t="s">
        <v>73</v>
      </c>
      <c r="AO16" s="71" t="s">
        <v>73</v>
      </c>
      <c r="AP16" s="92">
        <f t="shared" si="2"/>
        <v>0</v>
      </c>
      <c r="AQ16" s="92">
        <f t="shared" si="3"/>
        <v>13500000</v>
      </c>
      <c r="AR16" s="64" t="s">
        <v>65</v>
      </c>
      <c r="AS16" s="68">
        <v>13500000</v>
      </c>
      <c r="AT16" s="64" t="s">
        <v>215</v>
      </c>
      <c r="AU16" s="68">
        <v>0</v>
      </c>
      <c r="AV16" s="72" t="s">
        <v>73</v>
      </c>
      <c r="AW16" s="73">
        <v>0</v>
      </c>
      <c r="AX16" s="74">
        <f t="shared" si="4"/>
        <v>13500000</v>
      </c>
      <c r="AY16" s="75">
        <f t="shared" si="5"/>
        <v>0</v>
      </c>
      <c r="AZ16" s="76">
        <v>0</v>
      </c>
      <c r="BA16" s="72" t="s">
        <v>73</v>
      </c>
      <c r="BB16" s="64" t="s">
        <v>123</v>
      </c>
      <c r="BC16" s="106" t="s">
        <v>635</v>
      </c>
      <c r="BD16" s="63" t="s">
        <v>65</v>
      </c>
      <c r="BE16" s="63" t="s">
        <v>65</v>
      </c>
    </row>
    <row r="17" spans="2:57" x14ac:dyDescent="0.25">
      <c r="B17" s="63">
        <v>2025</v>
      </c>
      <c r="C17" s="63">
        <v>891780111</v>
      </c>
      <c r="D17" s="63" t="s">
        <v>63</v>
      </c>
      <c r="E17" s="107" t="s">
        <v>634</v>
      </c>
      <c r="F17" s="64" t="s">
        <v>633</v>
      </c>
      <c r="G17" s="64">
        <v>0</v>
      </c>
      <c r="H17" s="64" t="s">
        <v>71</v>
      </c>
      <c r="I17" s="64" t="s">
        <v>64</v>
      </c>
      <c r="J17" s="107" t="s">
        <v>81</v>
      </c>
      <c r="K17" s="67" t="s">
        <v>632</v>
      </c>
      <c r="L17" s="68">
        <v>16500000</v>
      </c>
      <c r="M17" s="64" t="s">
        <v>66</v>
      </c>
      <c r="N17" s="67" t="s">
        <v>631</v>
      </c>
      <c r="O17" s="67">
        <v>1082372495</v>
      </c>
      <c r="P17" s="67">
        <v>123</v>
      </c>
      <c r="Q17" s="71">
        <v>45679</v>
      </c>
      <c r="R17" s="67">
        <v>1353279124</v>
      </c>
      <c r="S17" s="69">
        <v>45695</v>
      </c>
      <c r="T17" s="68">
        <v>16500000</v>
      </c>
      <c r="U17" s="64" t="s">
        <v>65</v>
      </c>
      <c r="V17" s="68">
        <v>1082939683</v>
      </c>
      <c r="W17" s="107" t="s">
        <v>230</v>
      </c>
      <c r="X17" s="69">
        <v>45694</v>
      </c>
      <c r="Y17" s="69">
        <v>45695</v>
      </c>
      <c r="Z17" s="69" t="s">
        <v>73</v>
      </c>
      <c r="AA17" s="69">
        <v>45838</v>
      </c>
      <c r="AB17" s="92">
        <f t="shared" si="0"/>
        <v>143</v>
      </c>
      <c r="AC17" s="64">
        <v>0</v>
      </c>
      <c r="AD17" s="68">
        <v>0</v>
      </c>
      <c r="AE17" s="64">
        <v>0</v>
      </c>
      <c r="AF17" s="70" t="s">
        <v>73</v>
      </c>
      <c r="AG17" s="92">
        <f t="shared" si="1"/>
        <v>0</v>
      </c>
      <c r="AH17" s="64">
        <v>0</v>
      </c>
      <c r="AI17" s="68">
        <v>0</v>
      </c>
      <c r="AJ17" s="64" t="s">
        <v>73</v>
      </c>
      <c r="AK17" s="71" t="s">
        <v>73</v>
      </c>
      <c r="AL17" s="64">
        <v>0</v>
      </c>
      <c r="AM17" s="71" t="s">
        <v>73</v>
      </c>
      <c r="AN17" s="71" t="s">
        <v>73</v>
      </c>
      <c r="AO17" s="71" t="s">
        <v>73</v>
      </c>
      <c r="AP17" s="92">
        <f t="shared" si="2"/>
        <v>0</v>
      </c>
      <c r="AQ17" s="92">
        <f t="shared" si="3"/>
        <v>16500000</v>
      </c>
      <c r="AR17" s="64" t="s">
        <v>65</v>
      </c>
      <c r="AS17" s="68">
        <v>16500000</v>
      </c>
      <c r="AT17" s="64" t="s">
        <v>215</v>
      </c>
      <c r="AU17" s="68">
        <v>0</v>
      </c>
      <c r="AV17" s="72" t="s">
        <v>73</v>
      </c>
      <c r="AW17" s="73">
        <v>0</v>
      </c>
      <c r="AX17" s="74">
        <f t="shared" si="4"/>
        <v>16500000</v>
      </c>
      <c r="AY17" s="75">
        <f t="shared" si="5"/>
        <v>0</v>
      </c>
      <c r="AZ17" s="76">
        <v>0</v>
      </c>
      <c r="BA17" s="72" t="s">
        <v>73</v>
      </c>
      <c r="BB17" s="64" t="s">
        <v>123</v>
      </c>
      <c r="BC17" s="106" t="s">
        <v>630</v>
      </c>
      <c r="BD17" s="63" t="s">
        <v>65</v>
      </c>
      <c r="BE17" s="63" t="s">
        <v>65</v>
      </c>
    </row>
    <row r="18" spans="2:57" x14ac:dyDescent="0.25">
      <c r="B18" s="63">
        <v>2025</v>
      </c>
      <c r="C18" s="63">
        <v>891780111</v>
      </c>
      <c r="D18" s="63" t="s">
        <v>63</v>
      </c>
      <c r="E18" s="107" t="s">
        <v>629</v>
      </c>
      <c r="F18" s="64" t="s">
        <v>628</v>
      </c>
      <c r="G18" s="64">
        <v>0</v>
      </c>
      <c r="H18" s="64" t="s">
        <v>71</v>
      </c>
      <c r="I18" s="64" t="s">
        <v>64</v>
      </c>
      <c r="J18" s="107" t="s">
        <v>81</v>
      </c>
      <c r="K18" s="67" t="s">
        <v>627</v>
      </c>
      <c r="L18" s="68">
        <v>16500000</v>
      </c>
      <c r="M18" s="64" t="s">
        <v>66</v>
      </c>
      <c r="N18" s="67" t="s">
        <v>354</v>
      </c>
      <c r="O18" s="67">
        <v>1079938053</v>
      </c>
      <c r="P18" s="67">
        <v>123</v>
      </c>
      <c r="Q18" s="71">
        <v>45679</v>
      </c>
      <c r="R18" s="67">
        <v>1353279124</v>
      </c>
      <c r="S18" s="69">
        <v>45695</v>
      </c>
      <c r="T18" s="68">
        <v>16500000</v>
      </c>
      <c r="U18" s="64" t="s">
        <v>65</v>
      </c>
      <c r="V18" s="68">
        <v>1082939683</v>
      </c>
      <c r="W18" s="107" t="s">
        <v>230</v>
      </c>
      <c r="X18" s="69">
        <v>45694</v>
      </c>
      <c r="Y18" s="69">
        <v>45695</v>
      </c>
      <c r="Z18" s="69" t="s">
        <v>73</v>
      </c>
      <c r="AA18" s="69">
        <v>45838</v>
      </c>
      <c r="AB18" s="92">
        <f t="shared" si="0"/>
        <v>143</v>
      </c>
      <c r="AC18" s="64">
        <v>0</v>
      </c>
      <c r="AD18" s="68">
        <v>0</v>
      </c>
      <c r="AE18" s="64">
        <v>0</v>
      </c>
      <c r="AF18" s="70" t="s">
        <v>73</v>
      </c>
      <c r="AG18" s="92">
        <f t="shared" si="1"/>
        <v>0</v>
      </c>
      <c r="AH18" s="64">
        <v>0</v>
      </c>
      <c r="AI18" s="68">
        <v>16500000</v>
      </c>
      <c r="AJ18" s="69">
        <v>45699</v>
      </c>
      <c r="AK18" s="71" t="s">
        <v>73</v>
      </c>
      <c r="AL18" s="64">
        <v>0</v>
      </c>
      <c r="AM18" s="71" t="s">
        <v>73</v>
      </c>
      <c r="AN18" s="71" t="s">
        <v>73</v>
      </c>
      <c r="AO18" s="71" t="s">
        <v>73</v>
      </c>
      <c r="AP18" s="92">
        <f t="shared" si="2"/>
        <v>0</v>
      </c>
      <c r="AQ18" s="92">
        <f t="shared" si="3"/>
        <v>0</v>
      </c>
      <c r="AR18" s="64" t="s">
        <v>65</v>
      </c>
      <c r="AS18" s="68">
        <v>16500000</v>
      </c>
      <c r="AT18" s="64" t="s">
        <v>215</v>
      </c>
      <c r="AU18" s="68">
        <v>0</v>
      </c>
      <c r="AV18" s="72" t="s">
        <v>73</v>
      </c>
      <c r="AW18" s="73">
        <v>0</v>
      </c>
      <c r="AX18" s="74">
        <f t="shared" si="4"/>
        <v>0</v>
      </c>
      <c r="AY18" s="75" t="str">
        <f t="shared" si="5"/>
        <v>_</v>
      </c>
      <c r="AZ18" s="76">
        <v>0</v>
      </c>
      <c r="BA18" s="72" t="s">
        <v>73</v>
      </c>
      <c r="BB18" s="64" t="s">
        <v>123</v>
      </c>
      <c r="BC18" s="106" t="s">
        <v>626</v>
      </c>
      <c r="BD18" s="63" t="s">
        <v>65</v>
      </c>
      <c r="BE18" s="63" t="s">
        <v>65</v>
      </c>
    </row>
    <row r="19" spans="2:57" x14ac:dyDescent="0.25">
      <c r="B19" s="63">
        <v>2025</v>
      </c>
      <c r="C19" s="63">
        <v>891780111</v>
      </c>
      <c r="D19" s="63" t="s">
        <v>63</v>
      </c>
      <c r="E19" s="107" t="s">
        <v>625</v>
      </c>
      <c r="F19" s="64" t="s">
        <v>624</v>
      </c>
      <c r="G19" s="64">
        <v>0</v>
      </c>
      <c r="H19" s="64" t="s">
        <v>71</v>
      </c>
      <c r="I19" s="64" t="s">
        <v>244</v>
      </c>
      <c r="J19" s="107" t="s">
        <v>81</v>
      </c>
      <c r="K19" s="67" t="s">
        <v>623</v>
      </c>
      <c r="L19" s="68">
        <v>45158400</v>
      </c>
      <c r="M19" s="64" t="s">
        <v>66</v>
      </c>
      <c r="N19" s="67" t="s">
        <v>622</v>
      </c>
      <c r="O19" s="67">
        <v>93123401</v>
      </c>
      <c r="P19" s="67">
        <v>227</v>
      </c>
      <c r="Q19" s="69">
        <v>45691</v>
      </c>
      <c r="R19" s="67">
        <v>501037440</v>
      </c>
      <c r="S19" s="69">
        <v>45695</v>
      </c>
      <c r="T19" s="68">
        <v>45158400</v>
      </c>
      <c r="U19" s="64" t="s">
        <v>65</v>
      </c>
      <c r="V19" s="68">
        <v>85472020</v>
      </c>
      <c r="W19" s="107" t="s">
        <v>241</v>
      </c>
      <c r="X19" s="69">
        <v>45695</v>
      </c>
      <c r="Y19" s="69">
        <v>45695</v>
      </c>
      <c r="Z19" s="69" t="s">
        <v>73</v>
      </c>
      <c r="AA19" s="69">
        <v>45991</v>
      </c>
      <c r="AB19" s="92">
        <f t="shared" si="0"/>
        <v>296</v>
      </c>
      <c r="AC19" s="64">
        <v>0</v>
      </c>
      <c r="AD19" s="68">
        <v>0</v>
      </c>
      <c r="AE19" s="64">
        <v>0</v>
      </c>
      <c r="AF19" s="70" t="s">
        <v>73</v>
      </c>
      <c r="AG19" s="92">
        <f t="shared" si="1"/>
        <v>0</v>
      </c>
      <c r="AH19" s="64">
        <v>0</v>
      </c>
      <c r="AI19" s="68">
        <v>0</v>
      </c>
      <c r="AJ19" s="64" t="s">
        <v>73</v>
      </c>
      <c r="AK19" s="71" t="s">
        <v>73</v>
      </c>
      <c r="AL19" s="64">
        <v>0</v>
      </c>
      <c r="AM19" s="71" t="s">
        <v>73</v>
      </c>
      <c r="AN19" s="71" t="s">
        <v>73</v>
      </c>
      <c r="AO19" s="71" t="s">
        <v>73</v>
      </c>
      <c r="AP19" s="92">
        <f t="shared" si="2"/>
        <v>0</v>
      </c>
      <c r="AQ19" s="92">
        <f t="shared" si="3"/>
        <v>45158400</v>
      </c>
      <c r="AR19" s="64" t="s">
        <v>215</v>
      </c>
      <c r="AS19" s="68">
        <v>0</v>
      </c>
      <c r="AT19" s="64" t="s">
        <v>215</v>
      </c>
      <c r="AU19" s="68">
        <v>0</v>
      </c>
      <c r="AV19" s="72" t="s">
        <v>73</v>
      </c>
      <c r="AW19" s="73">
        <v>0</v>
      </c>
      <c r="AX19" s="74">
        <f t="shared" si="4"/>
        <v>45158400</v>
      </c>
      <c r="AY19" s="75">
        <f t="shared" si="5"/>
        <v>0</v>
      </c>
      <c r="AZ19" s="76">
        <v>0</v>
      </c>
      <c r="BA19" s="72" t="s">
        <v>73</v>
      </c>
      <c r="BB19" s="64" t="s">
        <v>123</v>
      </c>
      <c r="BC19" s="106" t="s">
        <v>621</v>
      </c>
      <c r="BD19" s="63" t="s">
        <v>65</v>
      </c>
      <c r="BE19" s="63" t="s">
        <v>65</v>
      </c>
    </row>
    <row r="20" spans="2:57" x14ac:dyDescent="0.25">
      <c r="B20" s="63">
        <v>2025</v>
      </c>
      <c r="C20" s="63">
        <v>891780111</v>
      </c>
      <c r="D20" s="63" t="s">
        <v>63</v>
      </c>
      <c r="E20" s="107" t="s">
        <v>620</v>
      </c>
      <c r="F20" s="64" t="s">
        <v>619</v>
      </c>
      <c r="G20" s="64">
        <v>0</v>
      </c>
      <c r="H20" s="64" t="s">
        <v>71</v>
      </c>
      <c r="I20" s="64" t="s">
        <v>244</v>
      </c>
      <c r="J20" s="107" t="s">
        <v>81</v>
      </c>
      <c r="K20" s="67" t="s">
        <v>618</v>
      </c>
      <c r="L20" s="68">
        <v>33908970</v>
      </c>
      <c r="M20" s="64" t="s">
        <v>66</v>
      </c>
      <c r="N20" s="67" t="s">
        <v>617</v>
      </c>
      <c r="O20" s="67">
        <v>1082998091</v>
      </c>
      <c r="P20" s="67">
        <v>227</v>
      </c>
      <c r="Q20" s="69">
        <v>45691</v>
      </c>
      <c r="R20" s="67">
        <v>501037440</v>
      </c>
      <c r="S20" s="69">
        <v>45695</v>
      </c>
      <c r="T20" s="68">
        <v>33908970</v>
      </c>
      <c r="U20" s="64" t="s">
        <v>65</v>
      </c>
      <c r="V20" s="68">
        <v>85472020</v>
      </c>
      <c r="W20" s="107" t="s">
        <v>241</v>
      </c>
      <c r="X20" s="69">
        <v>45695</v>
      </c>
      <c r="Y20" s="69">
        <v>45695</v>
      </c>
      <c r="Z20" s="69" t="s">
        <v>73</v>
      </c>
      <c r="AA20" s="69">
        <v>45991</v>
      </c>
      <c r="AB20" s="92">
        <f t="shared" si="0"/>
        <v>296</v>
      </c>
      <c r="AC20" s="64">
        <v>0</v>
      </c>
      <c r="AD20" s="68">
        <v>0</v>
      </c>
      <c r="AE20" s="64">
        <v>0</v>
      </c>
      <c r="AF20" s="70" t="s">
        <v>73</v>
      </c>
      <c r="AG20" s="92">
        <f t="shared" si="1"/>
        <v>0</v>
      </c>
      <c r="AH20" s="64">
        <v>0</v>
      </c>
      <c r="AI20" s="68">
        <v>0</v>
      </c>
      <c r="AJ20" s="64" t="s">
        <v>73</v>
      </c>
      <c r="AK20" s="71" t="s">
        <v>73</v>
      </c>
      <c r="AL20" s="64">
        <v>0</v>
      </c>
      <c r="AM20" s="71" t="s">
        <v>73</v>
      </c>
      <c r="AN20" s="71" t="s">
        <v>73</v>
      </c>
      <c r="AO20" s="71" t="s">
        <v>73</v>
      </c>
      <c r="AP20" s="92">
        <f t="shared" si="2"/>
        <v>0</v>
      </c>
      <c r="AQ20" s="92">
        <f t="shared" si="3"/>
        <v>33908970</v>
      </c>
      <c r="AR20" s="64" t="s">
        <v>215</v>
      </c>
      <c r="AS20" s="68">
        <v>0</v>
      </c>
      <c r="AT20" s="64" t="s">
        <v>215</v>
      </c>
      <c r="AU20" s="68">
        <v>0</v>
      </c>
      <c r="AV20" s="72" t="s">
        <v>73</v>
      </c>
      <c r="AW20" s="73">
        <v>0</v>
      </c>
      <c r="AX20" s="74">
        <f t="shared" si="4"/>
        <v>33908970</v>
      </c>
      <c r="AY20" s="75">
        <f t="shared" si="5"/>
        <v>0</v>
      </c>
      <c r="AZ20" s="76">
        <v>0</v>
      </c>
      <c r="BA20" s="72" t="s">
        <v>73</v>
      </c>
      <c r="BB20" s="64" t="s">
        <v>123</v>
      </c>
      <c r="BC20" s="106" t="s">
        <v>616</v>
      </c>
      <c r="BD20" s="63" t="s">
        <v>65</v>
      </c>
      <c r="BE20" s="63" t="s">
        <v>65</v>
      </c>
    </row>
    <row r="21" spans="2:57" x14ac:dyDescent="0.25">
      <c r="B21" s="63">
        <v>2025</v>
      </c>
      <c r="C21" s="63">
        <v>891780111</v>
      </c>
      <c r="D21" s="63" t="s">
        <v>63</v>
      </c>
      <c r="E21" s="107" t="s">
        <v>615</v>
      </c>
      <c r="F21" s="64" t="s">
        <v>614</v>
      </c>
      <c r="G21" s="64">
        <v>0</v>
      </c>
      <c r="H21" s="64" t="s">
        <v>71</v>
      </c>
      <c r="I21" s="64" t="s">
        <v>244</v>
      </c>
      <c r="J21" s="107" t="s">
        <v>81</v>
      </c>
      <c r="K21" s="67" t="s">
        <v>613</v>
      </c>
      <c r="L21" s="68">
        <v>23520000</v>
      </c>
      <c r="M21" s="64" t="s">
        <v>66</v>
      </c>
      <c r="N21" s="67" t="s">
        <v>612</v>
      </c>
      <c r="O21" s="67">
        <v>1065647873</v>
      </c>
      <c r="P21" s="67">
        <v>227</v>
      </c>
      <c r="Q21" s="69">
        <v>45691</v>
      </c>
      <c r="R21" s="67">
        <v>501037440</v>
      </c>
      <c r="S21" s="69">
        <v>45695</v>
      </c>
      <c r="T21" s="68">
        <v>23520000</v>
      </c>
      <c r="U21" s="64" t="s">
        <v>65</v>
      </c>
      <c r="V21" s="68">
        <v>85472020</v>
      </c>
      <c r="W21" s="107" t="s">
        <v>241</v>
      </c>
      <c r="X21" s="69">
        <v>45695</v>
      </c>
      <c r="Y21" s="69">
        <v>45695</v>
      </c>
      <c r="Z21" s="69" t="s">
        <v>73</v>
      </c>
      <c r="AA21" s="69">
        <v>45991</v>
      </c>
      <c r="AB21" s="92">
        <f t="shared" si="0"/>
        <v>296</v>
      </c>
      <c r="AC21" s="64">
        <v>0</v>
      </c>
      <c r="AD21" s="68">
        <v>0</v>
      </c>
      <c r="AE21" s="64">
        <v>0</v>
      </c>
      <c r="AF21" s="70" t="s">
        <v>73</v>
      </c>
      <c r="AG21" s="92">
        <f t="shared" si="1"/>
        <v>0</v>
      </c>
      <c r="AH21" s="64">
        <v>0</v>
      </c>
      <c r="AI21" s="68">
        <v>0</v>
      </c>
      <c r="AJ21" s="64" t="s">
        <v>73</v>
      </c>
      <c r="AK21" s="71" t="s">
        <v>73</v>
      </c>
      <c r="AL21" s="64">
        <v>0</v>
      </c>
      <c r="AM21" s="71" t="s">
        <v>73</v>
      </c>
      <c r="AN21" s="71" t="s">
        <v>73</v>
      </c>
      <c r="AO21" s="71" t="s">
        <v>73</v>
      </c>
      <c r="AP21" s="92">
        <f t="shared" si="2"/>
        <v>0</v>
      </c>
      <c r="AQ21" s="92">
        <f t="shared" si="3"/>
        <v>23520000</v>
      </c>
      <c r="AR21" s="64" t="s">
        <v>215</v>
      </c>
      <c r="AS21" s="68">
        <v>0</v>
      </c>
      <c r="AT21" s="64" t="s">
        <v>215</v>
      </c>
      <c r="AU21" s="68">
        <v>0</v>
      </c>
      <c r="AV21" s="72" t="s">
        <v>73</v>
      </c>
      <c r="AW21" s="73">
        <v>0</v>
      </c>
      <c r="AX21" s="74">
        <f t="shared" si="4"/>
        <v>23520000</v>
      </c>
      <c r="AY21" s="75">
        <f t="shared" si="5"/>
        <v>0</v>
      </c>
      <c r="AZ21" s="76">
        <v>0</v>
      </c>
      <c r="BA21" s="72" t="s">
        <v>73</v>
      </c>
      <c r="BB21" s="64" t="s">
        <v>123</v>
      </c>
      <c r="BC21" s="106" t="s">
        <v>611</v>
      </c>
      <c r="BD21" s="63" t="s">
        <v>65</v>
      </c>
      <c r="BE21" s="63" t="s">
        <v>65</v>
      </c>
    </row>
    <row r="22" spans="2:57" x14ac:dyDescent="0.25">
      <c r="B22" s="63">
        <v>2025</v>
      </c>
      <c r="C22" s="63">
        <v>891780111</v>
      </c>
      <c r="D22" s="63" t="s">
        <v>63</v>
      </c>
      <c r="E22" s="107" t="s">
        <v>610</v>
      </c>
      <c r="F22" s="64" t="s">
        <v>609</v>
      </c>
      <c r="G22" s="64">
        <v>0</v>
      </c>
      <c r="H22" s="64" t="s">
        <v>71</v>
      </c>
      <c r="I22" s="64" t="s">
        <v>64</v>
      </c>
      <c r="J22" s="107" t="s">
        <v>81</v>
      </c>
      <c r="K22" s="67" t="s">
        <v>608</v>
      </c>
      <c r="L22" s="68">
        <v>21000000</v>
      </c>
      <c r="M22" s="64" t="s">
        <v>66</v>
      </c>
      <c r="N22" s="67" t="s">
        <v>334</v>
      </c>
      <c r="O22" s="67">
        <v>1098748884</v>
      </c>
      <c r="P22" s="67">
        <v>123</v>
      </c>
      <c r="Q22" s="71">
        <v>45679</v>
      </c>
      <c r="R22" s="67">
        <v>1353279124</v>
      </c>
      <c r="S22" s="69">
        <v>45695</v>
      </c>
      <c r="T22" s="68">
        <v>21000000</v>
      </c>
      <c r="U22" s="64" t="s">
        <v>65</v>
      </c>
      <c r="V22" s="68">
        <v>1082939683</v>
      </c>
      <c r="W22" s="107" t="s">
        <v>230</v>
      </c>
      <c r="X22" s="69">
        <v>45695</v>
      </c>
      <c r="Y22" s="69">
        <v>45695</v>
      </c>
      <c r="Z22" s="69" t="s">
        <v>73</v>
      </c>
      <c r="AA22" s="69">
        <v>45838</v>
      </c>
      <c r="AB22" s="92">
        <f t="shared" si="0"/>
        <v>143</v>
      </c>
      <c r="AC22" s="64">
        <v>0</v>
      </c>
      <c r="AD22" s="68">
        <v>0</v>
      </c>
      <c r="AE22" s="64">
        <v>0</v>
      </c>
      <c r="AF22" s="70" t="s">
        <v>73</v>
      </c>
      <c r="AG22" s="92">
        <f t="shared" si="1"/>
        <v>0</v>
      </c>
      <c r="AH22" s="64">
        <v>0</v>
      </c>
      <c r="AI22" s="68">
        <v>0</v>
      </c>
      <c r="AJ22" s="64" t="s">
        <v>73</v>
      </c>
      <c r="AK22" s="71" t="s">
        <v>73</v>
      </c>
      <c r="AL22" s="64">
        <v>0</v>
      </c>
      <c r="AM22" s="71" t="s">
        <v>73</v>
      </c>
      <c r="AN22" s="71" t="s">
        <v>73</v>
      </c>
      <c r="AO22" s="71" t="s">
        <v>73</v>
      </c>
      <c r="AP22" s="92">
        <f t="shared" si="2"/>
        <v>0</v>
      </c>
      <c r="AQ22" s="92">
        <f t="shared" si="3"/>
        <v>21000000</v>
      </c>
      <c r="AR22" s="64" t="s">
        <v>65</v>
      </c>
      <c r="AS22" s="68">
        <v>21000000</v>
      </c>
      <c r="AT22" s="64" t="s">
        <v>215</v>
      </c>
      <c r="AU22" s="68">
        <v>0</v>
      </c>
      <c r="AV22" s="72" t="s">
        <v>73</v>
      </c>
      <c r="AW22" s="73">
        <v>0</v>
      </c>
      <c r="AX22" s="74">
        <f t="shared" si="4"/>
        <v>21000000</v>
      </c>
      <c r="AY22" s="75">
        <f t="shared" si="5"/>
        <v>0</v>
      </c>
      <c r="AZ22" s="76">
        <v>0</v>
      </c>
      <c r="BA22" s="72" t="s">
        <v>73</v>
      </c>
      <c r="BB22" s="64" t="s">
        <v>123</v>
      </c>
      <c r="BC22" s="106" t="s">
        <v>607</v>
      </c>
      <c r="BD22" s="63" t="s">
        <v>65</v>
      </c>
      <c r="BE22" s="63" t="s">
        <v>65</v>
      </c>
    </row>
    <row r="23" spans="2:57" x14ac:dyDescent="0.25">
      <c r="B23" s="63">
        <v>2025</v>
      </c>
      <c r="C23" s="63">
        <v>891780111</v>
      </c>
      <c r="D23" s="63" t="s">
        <v>63</v>
      </c>
      <c r="E23" s="107" t="s">
        <v>606</v>
      </c>
      <c r="F23" s="64" t="s">
        <v>605</v>
      </c>
      <c r="G23" s="64">
        <v>0</v>
      </c>
      <c r="H23" s="64" t="s">
        <v>71</v>
      </c>
      <c r="I23" s="64" t="s">
        <v>244</v>
      </c>
      <c r="J23" s="107" t="s">
        <v>81</v>
      </c>
      <c r="K23" s="67" t="s">
        <v>604</v>
      </c>
      <c r="L23" s="68">
        <v>23520000</v>
      </c>
      <c r="M23" s="64" t="s">
        <v>66</v>
      </c>
      <c r="N23" s="67" t="s">
        <v>603</v>
      </c>
      <c r="O23" s="67">
        <v>1083014308</v>
      </c>
      <c r="P23" s="67">
        <v>227</v>
      </c>
      <c r="Q23" s="69">
        <v>45691</v>
      </c>
      <c r="R23" s="67">
        <v>501037440</v>
      </c>
      <c r="S23" s="69">
        <v>45699</v>
      </c>
      <c r="T23" s="68">
        <v>23520000</v>
      </c>
      <c r="U23" s="64" t="s">
        <v>65</v>
      </c>
      <c r="V23" s="68">
        <v>85472020</v>
      </c>
      <c r="W23" s="107" t="s">
        <v>241</v>
      </c>
      <c r="X23" s="69">
        <v>45698</v>
      </c>
      <c r="Y23" s="69">
        <v>45699</v>
      </c>
      <c r="Z23" s="69" t="s">
        <v>73</v>
      </c>
      <c r="AA23" s="69">
        <v>45991</v>
      </c>
      <c r="AB23" s="92">
        <f t="shared" si="0"/>
        <v>292</v>
      </c>
      <c r="AC23" s="64">
        <v>0</v>
      </c>
      <c r="AD23" s="68">
        <v>0</v>
      </c>
      <c r="AE23" s="64">
        <v>0</v>
      </c>
      <c r="AF23" s="70" t="s">
        <v>73</v>
      </c>
      <c r="AG23" s="92">
        <f t="shared" si="1"/>
        <v>0</v>
      </c>
      <c r="AH23" s="64">
        <v>0</v>
      </c>
      <c r="AI23" s="68">
        <v>0</v>
      </c>
      <c r="AJ23" s="64" t="s">
        <v>73</v>
      </c>
      <c r="AK23" s="71" t="s">
        <v>73</v>
      </c>
      <c r="AL23" s="64">
        <v>0</v>
      </c>
      <c r="AM23" s="71" t="s">
        <v>73</v>
      </c>
      <c r="AN23" s="71" t="s">
        <v>73</v>
      </c>
      <c r="AO23" s="71" t="s">
        <v>73</v>
      </c>
      <c r="AP23" s="92">
        <f t="shared" si="2"/>
        <v>0</v>
      </c>
      <c r="AQ23" s="92">
        <f t="shared" si="3"/>
        <v>23520000</v>
      </c>
      <c r="AR23" s="64" t="s">
        <v>215</v>
      </c>
      <c r="AS23" s="68">
        <v>0</v>
      </c>
      <c r="AT23" s="64" t="s">
        <v>215</v>
      </c>
      <c r="AU23" s="68">
        <v>0</v>
      </c>
      <c r="AV23" s="72" t="s">
        <v>73</v>
      </c>
      <c r="AW23" s="73">
        <v>0</v>
      </c>
      <c r="AX23" s="74">
        <f t="shared" si="4"/>
        <v>23520000</v>
      </c>
      <c r="AY23" s="75">
        <f t="shared" si="5"/>
        <v>0</v>
      </c>
      <c r="AZ23" s="76">
        <v>0</v>
      </c>
      <c r="BA23" s="72" t="s">
        <v>73</v>
      </c>
      <c r="BB23" s="64" t="s">
        <v>123</v>
      </c>
      <c r="BC23" s="106" t="s">
        <v>602</v>
      </c>
      <c r="BD23" s="63" t="s">
        <v>65</v>
      </c>
      <c r="BE23" s="63" t="s">
        <v>65</v>
      </c>
    </row>
    <row r="24" spans="2:57" x14ac:dyDescent="0.25">
      <c r="B24" s="63">
        <v>2025</v>
      </c>
      <c r="C24" s="63">
        <v>891780111</v>
      </c>
      <c r="D24" s="63" t="s">
        <v>63</v>
      </c>
      <c r="E24" s="107" t="s">
        <v>601</v>
      </c>
      <c r="F24" s="64" t="s">
        <v>600</v>
      </c>
      <c r="G24" s="64">
        <v>0</v>
      </c>
      <c r="H24" s="64" t="s">
        <v>71</v>
      </c>
      <c r="I24" s="64" t="s">
        <v>244</v>
      </c>
      <c r="J24" s="107" t="s">
        <v>81</v>
      </c>
      <c r="K24" s="67" t="s">
        <v>599</v>
      </c>
      <c r="L24" s="68">
        <v>33908970</v>
      </c>
      <c r="M24" s="64" t="s">
        <v>66</v>
      </c>
      <c r="N24" s="67" t="s">
        <v>598</v>
      </c>
      <c r="O24" s="67">
        <v>85474379</v>
      </c>
      <c r="P24" s="67">
        <v>227</v>
      </c>
      <c r="Q24" s="69">
        <v>45691</v>
      </c>
      <c r="R24" s="67">
        <v>501037440</v>
      </c>
      <c r="S24" s="69">
        <v>45699</v>
      </c>
      <c r="T24" s="68">
        <v>33908970</v>
      </c>
      <c r="U24" s="64" t="s">
        <v>65</v>
      </c>
      <c r="V24" s="68">
        <v>85472020</v>
      </c>
      <c r="W24" s="107" t="s">
        <v>241</v>
      </c>
      <c r="X24" s="69">
        <v>45698</v>
      </c>
      <c r="Y24" s="69">
        <v>45699</v>
      </c>
      <c r="Z24" s="69" t="s">
        <v>73</v>
      </c>
      <c r="AA24" s="69">
        <v>45991</v>
      </c>
      <c r="AB24" s="92">
        <f t="shared" si="0"/>
        <v>292</v>
      </c>
      <c r="AC24" s="64">
        <v>0</v>
      </c>
      <c r="AD24" s="68">
        <v>0</v>
      </c>
      <c r="AE24" s="64">
        <v>0</v>
      </c>
      <c r="AF24" s="70" t="s">
        <v>73</v>
      </c>
      <c r="AG24" s="92">
        <f t="shared" si="1"/>
        <v>0</v>
      </c>
      <c r="AH24" s="64">
        <v>0</v>
      </c>
      <c r="AI24" s="68">
        <v>0</v>
      </c>
      <c r="AJ24" s="64" t="s">
        <v>73</v>
      </c>
      <c r="AK24" s="71" t="s">
        <v>73</v>
      </c>
      <c r="AL24" s="64">
        <v>0</v>
      </c>
      <c r="AM24" s="71" t="s">
        <v>73</v>
      </c>
      <c r="AN24" s="71" t="s">
        <v>73</v>
      </c>
      <c r="AO24" s="71" t="s">
        <v>73</v>
      </c>
      <c r="AP24" s="92">
        <f t="shared" si="2"/>
        <v>0</v>
      </c>
      <c r="AQ24" s="92">
        <f t="shared" si="3"/>
        <v>33908970</v>
      </c>
      <c r="AR24" s="64" t="s">
        <v>215</v>
      </c>
      <c r="AS24" s="68">
        <v>0</v>
      </c>
      <c r="AT24" s="64" t="s">
        <v>215</v>
      </c>
      <c r="AU24" s="68">
        <v>0</v>
      </c>
      <c r="AV24" s="72" t="s">
        <v>73</v>
      </c>
      <c r="AW24" s="73">
        <v>0</v>
      </c>
      <c r="AX24" s="74">
        <f t="shared" si="4"/>
        <v>33908970</v>
      </c>
      <c r="AY24" s="75">
        <f t="shared" si="5"/>
        <v>0</v>
      </c>
      <c r="AZ24" s="76">
        <v>0</v>
      </c>
      <c r="BA24" s="72" t="s">
        <v>73</v>
      </c>
      <c r="BB24" s="64" t="s">
        <v>123</v>
      </c>
      <c r="BC24" s="106" t="s">
        <v>597</v>
      </c>
      <c r="BD24" s="63" t="s">
        <v>65</v>
      </c>
      <c r="BE24" s="63" t="s">
        <v>65</v>
      </c>
    </row>
    <row r="25" spans="2:57" x14ac:dyDescent="0.25">
      <c r="B25" s="63">
        <v>2025</v>
      </c>
      <c r="C25" s="63">
        <v>891780111</v>
      </c>
      <c r="D25" s="63" t="s">
        <v>63</v>
      </c>
      <c r="E25" s="107" t="s">
        <v>596</v>
      </c>
      <c r="F25" s="64" t="s">
        <v>595</v>
      </c>
      <c r="G25" s="64">
        <v>0</v>
      </c>
      <c r="H25" s="64" t="s">
        <v>71</v>
      </c>
      <c r="I25" s="64" t="s">
        <v>244</v>
      </c>
      <c r="J25" s="107" t="s">
        <v>81</v>
      </c>
      <c r="K25" s="67" t="s">
        <v>594</v>
      </c>
      <c r="L25" s="68">
        <v>10500000</v>
      </c>
      <c r="M25" s="64" t="s">
        <v>66</v>
      </c>
      <c r="N25" s="67" t="s">
        <v>593</v>
      </c>
      <c r="O25" s="67">
        <v>1082940809</v>
      </c>
      <c r="P25" s="67">
        <v>269</v>
      </c>
      <c r="Q25" s="69">
        <v>45694</v>
      </c>
      <c r="R25" s="67">
        <v>503100000</v>
      </c>
      <c r="S25" s="69">
        <v>45699</v>
      </c>
      <c r="T25" s="68">
        <v>10500000</v>
      </c>
      <c r="U25" s="64" t="s">
        <v>65</v>
      </c>
      <c r="V25" s="68">
        <v>72221403</v>
      </c>
      <c r="W25" s="107" t="s">
        <v>323</v>
      </c>
      <c r="X25" s="69">
        <v>45698</v>
      </c>
      <c r="Y25" s="69">
        <v>45699</v>
      </c>
      <c r="Z25" s="69" t="s">
        <v>73</v>
      </c>
      <c r="AA25" s="69">
        <v>45747</v>
      </c>
      <c r="AB25" s="92">
        <f t="shared" si="0"/>
        <v>48</v>
      </c>
      <c r="AC25" s="64">
        <v>0</v>
      </c>
      <c r="AD25" s="68">
        <v>0</v>
      </c>
      <c r="AE25" s="64">
        <v>0</v>
      </c>
      <c r="AF25" s="70" t="s">
        <v>73</v>
      </c>
      <c r="AG25" s="92">
        <f t="shared" si="1"/>
        <v>0</v>
      </c>
      <c r="AH25" s="64">
        <v>0</v>
      </c>
      <c r="AI25" s="68">
        <v>0</v>
      </c>
      <c r="AJ25" s="64" t="s">
        <v>73</v>
      </c>
      <c r="AK25" s="71" t="s">
        <v>73</v>
      </c>
      <c r="AL25" s="64">
        <v>0</v>
      </c>
      <c r="AM25" s="71" t="s">
        <v>73</v>
      </c>
      <c r="AN25" s="71" t="s">
        <v>73</v>
      </c>
      <c r="AO25" s="71" t="s">
        <v>73</v>
      </c>
      <c r="AP25" s="92">
        <f t="shared" si="2"/>
        <v>0</v>
      </c>
      <c r="AQ25" s="92">
        <f t="shared" si="3"/>
        <v>10500000</v>
      </c>
      <c r="AR25" s="64" t="s">
        <v>215</v>
      </c>
      <c r="AS25" s="68">
        <v>0</v>
      </c>
      <c r="AT25" s="64" t="s">
        <v>215</v>
      </c>
      <c r="AU25" s="68">
        <v>0</v>
      </c>
      <c r="AV25" s="72" t="s">
        <v>73</v>
      </c>
      <c r="AW25" s="73">
        <v>0</v>
      </c>
      <c r="AX25" s="74">
        <f t="shared" si="4"/>
        <v>10500000</v>
      </c>
      <c r="AY25" s="75">
        <f t="shared" si="5"/>
        <v>0</v>
      </c>
      <c r="AZ25" s="76">
        <v>0</v>
      </c>
      <c r="BA25" s="72" t="s">
        <v>73</v>
      </c>
      <c r="BB25" s="64" t="s">
        <v>123</v>
      </c>
      <c r="BC25" s="106" t="s">
        <v>592</v>
      </c>
      <c r="BD25" s="63" t="s">
        <v>65</v>
      </c>
      <c r="BE25" s="63" t="s">
        <v>65</v>
      </c>
    </row>
    <row r="26" spans="2:57" x14ac:dyDescent="0.25">
      <c r="B26" s="63">
        <v>2025</v>
      </c>
      <c r="C26" s="63">
        <v>891780111</v>
      </c>
      <c r="D26" s="63" t="s">
        <v>63</v>
      </c>
      <c r="E26" s="107" t="s">
        <v>591</v>
      </c>
      <c r="F26" s="64" t="s">
        <v>590</v>
      </c>
      <c r="G26" s="64">
        <v>0</v>
      </c>
      <c r="H26" s="64" t="s">
        <v>71</v>
      </c>
      <c r="I26" s="64" t="s">
        <v>244</v>
      </c>
      <c r="J26" s="107" t="s">
        <v>81</v>
      </c>
      <c r="K26" s="67" t="s">
        <v>589</v>
      </c>
      <c r="L26" s="68">
        <v>10500000</v>
      </c>
      <c r="M26" s="64" t="s">
        <v>66</v>
      </c>
      <c r="N26" s="67" t="s">
        <v>588</v>
      </c>
      <c r="O26" s="67">
        <v>1083003056</v>
      </c>
      <c r="P26" s="67">
        <v>269</v>
      </c>
      <c r="Q26" s="69">
        <v>45694</v>
      </c>
      <c r="R26" s="67">
        <v>503100000</v>
      </c>
      <c r="S26" s="69">
        <v>45699</v>
      </c>
      <c r="T26" s="68">
        <v>10500000</v>
      </c>
      <c r="U26" s="64" t="s">
        <v>65</v>
      </c>
      <c r="V26" s="68">
        <v>72221403</v>
      </c>
      <c r="W26" s="107" t="s">
        <v>323</v>
      </c>
      <c r="X26" s="69">
        <v>45698</v>
      </c>
      <c r="Y26" s="69">
        <v>45699</v>
      </c>
      <c r="Z26" s="69" t="s">
        <v>73</v>
      </c>
      <c r="AA26" s="69">
        <v>45747</v>
      </c>
      <c r="AB26" s="92">
        <f t="shared" si="0"/>
        <v>48</v>
      </c>
      <c r="AC26" s="64">
        <v>0</v>
      </c>
      <c r="AD26" s="68">
        <v>0</v>
      </c>
      <c r="AE26" s="64">
        <v>0</v>
      </c>
      <c r="AF26" s="70" t="s">
        <v>73</v>
      </c>
      <c r="AG26" s="92">
        <f t="shared" si="1"/>
        <v>0</v>
      </c>
      <c r="AH26" s="64">
        <v>0</v>
      </c>
      <c r="AI26" s="68">
        <v>0</v>
      </c>
      <c r="AJ26" s="64" t="s">
        <v>73</v>
      </c>
      <c r="AK26" s="71" t="s">
        <v>73</v>
      </c>
      <c r="AL26" s="64">
        <v>0</v>
      </c>
      <c r="AM26" s="71" t="s">
        <v>73</v>
      </c>
      <c r="AN26" s="71" t="s">
        <v>73</v>
      </c>
      <c r="AO26" s="71" t="s">
        <v>73</v>
      </c>
      <c r="AP26" s="92">
        <f t="shared" si="2"/>
        <v>0</v>
      </c>
      <c r="AQ26" s="92">
        <f t="shared" si="3"/>
        <v>10500000</v>
      </c>
      <c r="AR26" s="64" t="s">
        <v>215</v>
      </c>
      <c r="AS26" s="68">
        <v>0</v>
      </c>
      <c r="AT26" s="64" t="s">
        <v>215</v>
      </c>
      <c r="AU26" s="68">
        <v>0</v>
      </c>
      <c r="AV26" s="72" t="s">
        <v>73</v>
      </c>
      <c r="AW26" s="73">
        <v>0</v>
      </c>
      <c r="AX26" s="74">
        <f t="shared" si="4"/>
        <v>10500000</v>
      </c>
      <c r="AY26" s="75">
        <f t="shared" si="5"/>
        <v>0</v>
      </c>
      <c r="AZ26" s="76">
        <v>0</v>
      </c>
      <c r="BA26" s="72" t="s">
        <v>73</v>
      </c>
      <c r="BB26" s="64" t="s">
        <v>123</v>
      </c>
      <c r="BC26" s="106" t="s">
        <v>587</v>
      </c>
      <c r="BD26" s="63" t="s">
        <v>65</v>
      </c>
      <c r="BE26" s="63" t="s">
        <v>65</v>
      </c>
    </row>
    <row r="27" spans="2:57" x14ac:dyDescent="0.25">
      <c r="B27" s="63">
        <v>2025</v>
      </c>
      <c r="C27" s="63">
        <v>891780111</v>
      </c>
      <c r="D27" s="63" t="s">
        <v>63</v>
      </c>
      <c r="E27" s="107" t="s">
        <v>586</v>
      </c>
      <c r="F27" s="64" t="s">
        <v>585</v>
      </c>
      <c r="G27" s="64">
        <v>0</v>
      </c>
      <c r="H27" s="64" t="s">
        <v>71</v>
      </c>
      <c r="I27" s="64" t="s">
        <v>244</v>
      </c>
      <c r="J27" s="107" t="s">
        <v>81</v>
      </c>
      <c r="K27" s="67" t="s">
        <v>584</v>
      </c>
      <c r="L27" s="68">
        <v>5600000</v>
      </c>
      <c r="M27" s="64" t="s">
        <v>66</v>
      </c>
      <c r="N27" s="67" t="s">
        <v>583</v>
      </c>
      <c r="O27" s="67">
        <v>1004176452</v>
      </c>
      <c r="P27" s="67">
        <v>269</v>
      </c>
      <c r="Q27" s="69">
        <v>45694</v>
      </c>
      <c r="R27" s="67">
        <v>503100000</v>
      </c>
      <c r="S27" s="69">
        <v>45699</v>
      </c>
      <c r="T27" s="68">
        <v>5600000</v>
      </c>
      <c r="U27" s="64" t="s">
        <v>65</v>
      </c>
      <c r="V27" s="68">
        <v>72221403</v>
      </c>
      <c r="W27" s="107" t="s">
        <v>323</v>
      </c>
      <c r="X27" s="69">
        <v>45698</v>
      </c>
      <c r="Y27" s="69">
        <v>45699</v>
      </c>
      <c r="Z27" s="69" t="s">
        <v>73</v>
      </c>
      <c r="AA27" s="69">
        <v>45716</v>
      </c>
      <c r="AB27" s="92">
        <f t="shared" si="0"/>
        <v>17</v>
      </c>
      <c r="AC27" s="64">
        <v>0</v>
      </c>
      <c r="AD27" s="68">
        <v>0</v>
      </c>
      <c r="AE27" s="64">
        <v>1</v>
      </c>
      <c r="AF27" s="70">
        <v>45747</v>
      </c>
      <c r="AG27" s="92">
        <f t="shared" si="1"/>
        <v>31</v>
      </c>
      <c r="AH27" s="64">
        <v>0</v>
      </c>
      <c r="AI27" s="68">
        <v>0</v>
      </c>
      <c r="AJ27" s="64" t="s">
        <v>73</v>
      </c>
      <c r="AK27" s="71" t="s">
        <v>73</v>
      </c>
      <c r="AL27" s="64">
        <v>0</v>
      </c>
      <c r="AM27" s="71" t="s">
        <v>73</v>
      </c>
      <c r="AN27" s="71" t="s">
        <v>73</v>
      </c>
      <c r="AO27" s="71" t="s">
        <v>73</v>
      </c>
      <c r="AP27" s="92">
        <f t="shared" si="2"/>
        <v>0</v>
      </c>
      <c r="AQ27" s="92">
        <f t="shared" si="3"/>
        <v>5600000</v>
      </c>
      <c r="AR27" s="64" t="s">
        <v>215</v>
      </c>
      <c r="AS27" s="68">
        <v>0</v>
      </c>
      <c r="AT27" s="64" t="s">
        <v>215</v>
      </c>
      <c r="AU27" s="68">
        <v>0</v>
      </c>
      <c r="AV27" s="72" t="s">
        <v>73</v>
      </c>
      <c r="AW27" s="73">
        <v>0</v>
      </c>
      <c r="AX27" s="74">
        <f t="shared" si="4"/>
        <v>5600000</v>
      </c>
      <c r="AY27" s="75">
        <f t="shared" si="5"/>
        <v>0</v>
      </c>
      <c r="AZ27" s="76">
        <v>0</v>
      </c>
      <c r="BA27" s="72" t="s">
        <v>73</v>
      </c>
      <c r="BB27" s="64" t="s">
        <v>123</v>
      </c>
      <c r="BC27" s="106" t="s">
        <v>582</v>
      </c>
      <c r="BD27" s="63" t="s">
        <v>65</v>
      </c>
      <c r="BE27" s="63" t="s">
        <v>65</v>
      </c>
    </row>
    <row r="28" spans="2:57" x14ac:dyDescent="0.25">
      <c r="B28" s="63">
        <v>2025</v>
      </c>
      <c r="C28" s="63">
        <v>891780111</v>
      </c>
      <c r="D28" s="63" t="s">
        <v>63</v>
      </c>
      <c r="E28" s="107" t="s">
        <v>581</v>
      </c>
      <c r="F28" s="64" t="s">
        <v>580</v>
      </c>
      <c r="G28" s="64">
        <v>0</v>
      </c>
      <c r="H28" s="64" t="s">
        <v>71</v>
      </c>
      <c r="I28" s="64" t="s">
        <v>244</v>
      </c>
      <c r="J28" s="107" t="s">
        <v>81</v>
      </c>
      <c r="K28" s="67" t="s">
        <v>579</v>
      </c>
      <c r="L28" s="68">
        <v>2800000</v>
      </c>
      <c r="M28" s="64" t="s">
        <v>66</v>
      </c>
      <c r="N28" s="67" t="s">
        <v>578</v>
      </c>
      <c r="O28" s="67">
        <v>1044433766</v>
      </c>
      <c r="P28" s="67">
        <v>269</v>
      </c>
      <c r="Q28" s="69">
        <v>45694</v>
      </c>
      <c r="R28" s="67">
        <v>503100000</v>
      </c>
      <c r="S28" s="69">
        <v>45699</v>
      </c>
      <c r="T28" s="68">
        <v>2800000</v>
      </c>
      <c r="U28" s="64" t="s">
        <v>65</v>
      </c>
      <c r="V28" s="68">
        <v>72221403</v>
      </c>
      <c r="W28" s="107" t="s">
        <v>323</v>
      </c>
      <c r="X28" s="69">
        <v>45698</v>
      </c>
      <c r="Y28" s="69">
        <v>45699</v>
      </c>
      <c r="Z28" s="69" t="s">
        <v>73</v>
      </c>
      <c r="AA28" s="69">
        <v>45716</v>
      </c>
      <c r="AB28" s="92">
        <f t="shared" si="0"/>
        <v>17</v>
      </c>
      <c r="AC28" s="64">
        <v>0</v>
      </c>
      <c r="AD28" s="68">
        <v>0</v>
      </c>
      <c r="AE28" s="64">
        <v>0</v>
      </c>
      <c r="AF28" s="70" t="s">
        <v>73</v>
      </c>
      <c r="AG28" s="92">
        <f t="shared" si="1"/>
        <v>0</v>
      </c>
      <c r="AH28" s="64">
        <v>0</v>
      </c>
      <c r="AI28" s="68">
        <v>0</v>
      </c>
      <c r="AJ28" s="64" t="s">
        <v>73</v>
      </c>
      <c r="AK28" s="71" t="s">
        <v>73</v>
      </c>
      <c r="AL28" s="64">
        <v>0</v>
      </c>
      <c r="AM28" s="71" t="s">
        <v>73</v>
      </c>
      <c r="AN28" s="71" t="s">
        <v>73</v>
      </c>
      <c r="AO28" s="71" t="s">
        <v>73</v>
      </c>
      <c r="AP28" s="92">
        <f t="shared" si="2"/>
        <v>0</v>
      </c>
      <c r="AQ28" s="92">
        <f t="shared" si="3"/>
        <v>2800000</v>
      </c>
      <c r="AR28" s="64" t="s">
        <v>215</v>
      </c>
      <c r="AS28" s="68">
        <v>0</v>
      </c>
      <c r="AT28" s="64" t="s">
        <v>215</v>
      </c>
      <c r="AU28" s="68">
        <v>0</v>
      </c>
      <c r="AV28" s="72" t="s">
        <v>73</v>
      </c>
      <c r="AW28" s="73">
        <v>0</v>
      </c>
      <c r="AX28" s="74">
        <f t="shared" si="4"/>
        <v>2800000</v>
      </c>
      <c r="AY28" s="75">
        <f t="shared" si="5"/>
        <v>0</v>
      </c>
      <c r="AZ28" s="76">
        <v>0</v>
      </c>
      <c r="BA28" s="72" t="s">
        <v>73</v>
      </c>
      <c r="BB28" s="64" t="s">
        <v>123</v>
      </c>
      <c r="BC28" s="106" t="s">
        <v>577</v>
      </c>
      <c r="BD28" s="63" t="s">
        <v>65</v>
      </c>
      <c r="BE28" s="63" t="s">
        <v>65</v>
      </c>
    </row>
    <row r="29" spans="2:57" x14ac:dyDescent="0.25">
      <c r="B29" s="63">
        <v>2025</v>
      </c>
      <c r="C29" s="63">
        <v>891780111</v>
      </c>
      <c r="D29" s="63" t="s">
        <v>63</v>
      </c>
      <c r="E29" s="107" t="s">
        <v>576</v>
      </c>
      <c r="F29" s="64" t="s">
        <v>575</v>
      </c>
      <c r="G29" s="64">
        <v>0</v>
      </c>
      <c r="H29" s="64" t="s">
        <v>71</v>
      </c>
      <c r="I29" s="64" t="s">
        <v>244</v>
      </c>
      <c r="J29" s="107" t="s">
        <v>81</v>
      </c>
      <c r="K29" s="67" t="s">
        <v>574</v>
      </c>
      <c r="L29" s="68">
        <v>3500000</v>
      </c>
      <c r="M29" s="64" t="s">
        <v>66</v>
      </c>
      <c r="N29" s="67" t="s">
        <v>573</v>
      </c>
      <c r="O29" s="67">
        <v>1082903282</v>
      </c>
      <c r="P29" s="67">
        <v>269</v>
      </c>
      <c r="Q29" s="69">
        <v>45694</v>
      </c>
      <c r="R29" s="67">
        <v>503100000</v>
      </c>
      <c r="S29" s="69">
        <v>45699</v>
      </c>
      <c r="T29" s="68">
        <v>3500000</v>
      </c>
      <c r="U29" s="64" t="s">
        <v>65</v>
      </c>
      <c r="V29" s="68">
        <v>72221403</v>
      </c>
      <c r="W29" s="107" t="s">
        <v>323</v>
      </c>
      <c r="X29" s="69">
        <v>45698</v>
      </c>
      <c r="Y29" s="69">
        <v>45699</v>
      </c>
      <c r="Z29" s="69" t="s">
        <v>73</v>
      </c>
      <c r="AA29" s="69">
        <v>45716</v>
      </c>
      <c r="AB29" s="92">
        <f t="shared" si="0"/>
        <v>17</v>
      </c>
      <c r="AC29" s="64">
        <v>0</v>
      </c>
      <c r="AD29" s="68">
        <v>0</v>
      </c>
      <c r="AE29" s="64">
        <v>0</v>
      </c>
      <c r="AF29" s="70" t="s">
        <v>73</v>
      </c>
      <c r="AG29" s="92">
        <f t="shared" si="1"/>
        <v>0</v>
      </c>
      <c r="AH29" s="64">
        <v>0</v>
      </c>
      <c r="AI29" s="68">
        <v>0</v>
      </c>
      <c r="AJ29" s="64" t="s">
        <v>73</v>
      </c>
      <c r="AK29" s="71" t="s">
        <v>73</v>
      </c>
      <c r="AL29" s="64">
        <v>0</v>
      </c>
      <c r="AM29" s="71" t="s">
        <v>73</v>
      </c>
      <c r="AN29" s="71" t="s">
        <v>73</v>
      </c>
      <c r="AO29" s="71" t="s">
        <v>73</v>
      </c>
      <c r="AP29" s="92">
        <f t="shared" si="2"/>
        <v>0</v>
      </c>
      <c r="AQ29" s="92">
        <f t="shared" si="3"/>
        <v>3500000</v>
      </c>
      <c r="AR29" s="64" t="s">
        <v>215</v>
      </c>
      <c r="AS29" s="68">
        <v>0</v>
      </c>
      <c r="AT29" s="64" t="s">
        <v>215</v>
      </c>
      <c r="AU29" s="68">
        <v>0</v>
      </c>
      <c r="AV29" s="72" t="s">
        <v>73</v>
      </c>
      <c r="AW29" s="73">
        <v>0</v>
      </c>
      <c r="AX29" s="74">
        <f t="shared" si="4"/>
        <v>3500000</v>
      </c>
      <c r="AY29" s="75">
        <f t="shared" si="5"/>
        <v>0</v>
      </c>
      <c r="AZ29" s="76">
        <v>0</v>
      </c>
      <c r="BA29" s="72" t="s">
        <v>73</v>
      </c>
      <c r="BB29" s="64" t="s">
        <v>123</v>
      </c>
      <c r="BC29" s="106" t="s">
        <v>572</v>
      </c>
      <c r="BD29" s="63" t="s">
        <v>65</v>
      </c>
      <c r="BE29" s="63" t="s">
        <v>65</v>
      </c>
    </row>
    <row r="30" spans="2:57" x14ac:dyDescent="0.25">
      <c r="B30" s="63">
        <v>2025</v>
      </c>
      <c r="C30" s="63">
        <v>891780111</v>
      </c>
      <c r="D30" s="63" t="s">
        <v>63</v>
      </c>
      <c r="E30" s="107" t="s">
        <v>571</v>
      </c>
      <c r="F30" s="64" t="s">
        <v>570</v>
      </c>
      <c r="G30" s="64">
        <v>0</v>
      </c>
      <c r="H30" s="64" t="s">
        <v>71</v>
      </c>
      <c r="I30" s="64" t="s">
        <v>244</v>
      </c>
      <c r="J30" s="107" t="s">
        <v>81</v>
      </c>
      <c r="K30" s="67" t="s">
        <v>569</v>
      </c>
      <c r="L30" s="68">
        <v>15000000</v>
      </c>
      <c r="M30" s="64" t="s">
        <v>66</v>
      </c>
      <c r="N30" s="67" t="s">
        <v>568</v>
      </c>
      <c r="O30" s="67">
        <v>64703092</v>
      </c>
      <c r="P30" s="67">
        <v>267</v>
      </c>
      <c r="Q30" s="69">
        <v>45693</v>
      </c>
      <c r="R30" s="111">
        <v>266751357.44</v>
      </c>
      <c r="S30" s="69">
        <v>45699</v>
      </c>
      <c r="T30" s="68">
        <v>15000000</v>
      </c>
      <c r="U30" s="64" t="s">
        <v>65</v>
      </c>
      <c r="V30" s="68">
        <v>72005158</v>
      </c>
      <c r="W30" s="107" t="s">
        <v>400</v>
      </c>
      <c r="X30" s="69">
        <v>45698</v>
      </c>
      <c r="Y30" s="69">
        <v>45699</v>
      </c>
      <c r="Z30" s="69" t="s">
        <v>73</v>
      </c>
      <c r="AA30" s="69">
        <v>45777</v>
      </c>
      <c r="AB30" s="92">
        <f t="shared" si="0"/>
        <v>78</v>
      </c>
      <c r="AC30" s="64">
        <v>0</v>
      </c>
      <c r="AD30" s="68">
        <v>0</v>
      </c>
      <c r="AE30" s="64">
        <v>0</v>
      </c>
      <c r="AF30" s="70" t="s">
        <v>73</v>
      </c>
      <c r="AG30" s="92">
        <f t="shared" si="1"/>
        <v>0</v>
      </c>
      <c r="AH30" s="64">
        <v>0</v>
      </c>
      <c r="AI30" s="68">
        <v>0</v>
      </c>
      <c r="AJ30" s="64" t="s">
        <v>73</v>
      </c>
      <c r="AK30" s="71" t="s">
        <v>73</v>
      </c>
      <c r="AL30" s="64">
        <v>0</v>
      </c>
      <c r="AM30" s="71" t="s">
        <v>73</v>
      </c>
      <c r="AN30" s="71" t="s">
        <v>73</v>
      </c>
      <c r="AO30" s="71" t="s">
        <v>73</v>
      </c>
      <c r="AP30" s="92">
        <f t="shared" si="2"/>
        <v>0</v>
      </c>
      <c r="AQ30" s="92">
        <f t="shared" si="3"/>
        <v>15000000</v>
      </c>
      <c r="AR30" s="64" t="s">
        <v>215</v>
      </c>
      <c r="AS30" s="68">
        <v>0</v>
      </c>
      <c r="AT30" s="64" t="s">
        <v>215</v>
      </c>
      <c r="AU30" s="68">
        <v>0</v>
      </c>
      <c r="AV30" s="72" t="s">
        <v>73</v>
      </c>
      <c r="AW30" s="73">
        <v>0</v>
      </c>
      <c r="AX30" s="74">
        <f t="shared" si="4"/>
        <v>15000000</v>
      </c>
      <c r="AY30" s="75">
        <f t="shared" si="5"/>
        <v>0</v>
      </c>
      <c r="AZ30" s="76">
        <v>0</v>
      </c>
      <c r="BA30" s="72" t="s">
        <v>73</v>
      </c>
      <c r="BB30" s="64" t="s">
        <v>123</v>
      </c>
      <c r="BC30" s="106" t="s">
        <v>567</v>
      </c>
      <c r="BD30" s="63" t="s">
        <v>65</v>
      </c>
      <c r="BE30" s="63" t="s">
        <v>65</v>
      </c>
    </row>
    <row r="31" spans="2:57" x14ac:dyDescent="0.25">
      <c r="B31" s="63">
        <v>2025</v>
      </c>
      <c r="C31" s="63">
        <v>891780111</v>
      </c>
      <c r="D31" s="63" t="s">
        <v>63</v>
      </c>
      <c r="E31" s="107" t="s">
        <v>566</v>
      </c>
      <c r="F31" s="64" t="s">
        <v>565</v>
      </c>
      <c r="G31" s="64">
        <v>0</v>
      </c>
      <c r="H31" s="64" t="s">
        <v>71</v>
      </c>
      <c r="I31" s="64" t="s">
        <v>64</v>
      </c>
      <c r="J31" s="107" t="s">
        <v>81</v>
      </c>
      <c r="K31" s="67" t="s">
        <v>564</v>
      </c>
      <c r="L31" s="68">
        <v>11000000</v>
      </c>
      <c r="M31" s="64" t="s">
        <v>66</v>
      </c>
      <c r="N31" s="67" t="s">
        <v>563</v>
      </c>
      <c r="O31" s="67">
        <v>1082962952</v>
      </c>
      <c r="P31" s="67">
        <v>123</v>
      </c>
      <c r="Q31" s="69">
        <v>45679</v>
      </c>
      <c r="R31" s="67">
        <v>1353279124</v>
      </c>
      <c r="S31" s="69">
        <v>45701</v>
      </c>
      <c r="T31" s="68">
        <v>11000000</v>
      </c>
      <c r="U31" s="64" t="s">
        <v>65</v>
      </c>
      <c r="V31" s="68">
        <v>1082939683</v>
      </c>
      <c r="W31" s="107" t="s">
        <v>230</v>
      </c>
      <c r="X31" s="69">
        <v>45698</v>
      </c>
      <c r="Y31" s="69">
        <v>45701</v>
      </c>
      <c r="Z31" s="69" t="s">
        <v>73</v>
      </c>
      <c r="AA31" s="69">
        <v>45838</v>
      </c>
      <c r="AB31" s="92">
        <f t="shared" si="0"/>
        <v>137</v>
      </c>
      <c r="AC31" s="64">
        <v>0</v>
      </c>
      <c r="AD31" s="68">
        <v>0</v>
      </c>
      <c r="AE31" s="64">
        <v>0</v>
      </c>
      <c r="AF31" s="70" t="s">
        <v>73</v>
      </c>
      <c r="AG31" s="92">
        <f t="shared" si="1"/>
        <v>0</v>
      </c>
      <c r="AH31" s="64">
        <v>0</v>
      </c>
      <c r="AI31" s="68">
        <v>0</v>
      </c>
      <c r="AJ31" s="64" t="s">
        <v>73</v>
      </c>
      <c r="AK31" s="71" t="s">
        <v>73</v>
      </c>
      <c r="AL31" s="64">
        <v>0</v>
      </c>
      <c r="AM31" s="71" t="s">
        <v>73</v>
      </c>
      <c r="AN31" s="71" t="s">
        <v>73</v>
      </c>
      <c r="AO31" s="71" t="s">
        <v>73</v>
      </c>
      <c r="AP31" s="92">
        <f t="shared" si="2"/>
        <v>0</v>
      </c>
      <c r="AQ31" s="92">
        <f t="shared" si="3"/>
        <v>11000000</v>
      </c>
      <c r="AR31" s="64" t="s">
        <v>65</v>
      </c>
      <c r="AS31" s="68">
        <v>11000000</v>
      </c>
      <c r="AT31" s="64" t="s">
        <v>215</v>
      </c>
      <c r="AU31" s="68">
        <v>0</v>
      </c>
      <c r="AV31" s="72" t="s">
        <v>73</v>
      </c>
      <c r="AW31" s="73">
        <v>0</v>
      </c>
      <c r="AX31" s="74">
        <f t="shared" si="4"/>
        <v>11000000</v>
      </c>
      <c r="AY31" s="75">
        <f t="shared" si="5"/>
        <v>0</v>
      </c>
      <c r="AZ31" s="76">
        <v>0</v>
      </c>
      <c r="BA31" s="72" t="s">
        <v>73</v>
      </c>
      <c r="BB31" s="64" t="s">
        <v>123</v>
      </c>
      <c r="BC31" s="106" t="s">
        <v>562</v>
      </c>
      <c r="BD31" s="63" t="s">
        <v>65</v>
      </c>
      <c r="BE31" s="63" t="s">
        <v>65</v>
      </c>
    </row>
    <row r="32" spans="2:57" x14ac:dyDescent="0.25">
      <c r="B32" s="63">
        <v>2025</v>
      </c>
      <c r="C32" s="63">
        <v>891780111</v>
      </c>
      <c r="D32" s="63" t="s">
        <v>63</v>
      </c>
      <c r="E32" s="107" t="s">
        <v>561</v>
      </c>
      <c r="F32" s="64" t="s">
        <v>560</v>
      </c>
      <c r="G32" s="64">
        <v>0</v>
      </c>
      <c r="H32" s="64" t="s">
        <v>71</v>
      </c>
      <c r="I32" s="64" t="s">
        <v>244</v>
      </c>
      <c r="J32" s="107" t="s">
        <v>81</v>
      </c>
      <c r="K32" s="67" t="s">
        <v>559</v>
      </c>
      <c r="L32" s="68">
        <v>5700000</v>
      </c>
      <c r="M32" s="64" t="s">
        <v>66</v>
      </c>
      <c r="N32" s="67" t="s">
        <v>558</v>
      </c>
      <c r="O32" s="67">
        <v>4995307</v>
      </c>
      <c r="P32" s="67">
        <v>269</v>
      </c>
      <c r="Q32" s="69">
        <v>45694</v>
      </c>
      <c r="R32" s="67">
        <v>503100000</v>
      </c>
      <c r="S32" s="69">
        <v>45700</v>
      </c>
      <c r="T32" s="68">
        <v>5700000</v>
      </c>
      <c r="U32" s="64" t="s">
        <v>65</v>
      </c>
      <c r="V32" s="68">
        <v>36559959</v>
      </c>
      <c r="W32" s="107" t="s">
        <v>472</v>
      </c>
      <c r="X32" s="69">
        <v>45699</v>
      </c>
      <c r="Y32" s="69">
        <v>45700</v>
      </c>
      <c r="Z32" s="69" t="s">
        <v>73</v>
      </c>
      <c r="AA32" s="69">
        <v>45716</v>
      </c>
      <c r="AB32" s="92">
        <f t="shared" si="0"/>
        <v>16</v>
      </c>
      <c r="AC32" s="64">
        <v>0</v>
      </c>
      <c r="AD32" s="68">
        <v>0</v>
      </c>
      <c r="AE32" s="64">
        <v>1</v>
      </c>
      <c r="AF32" s="70">
        <v>45747</v>
      </c>
      <c r="AG32" s="92">
        <f t="shared" si="1"/>
        <v>31</v>
      </c>
      <c r="AH32" s="64">
        <v>0</v>
      </c>
      <c r="AI32" s="68">
        <v>0</v>
      </c>
      <c r="AJ32" s="64" t="s">
        <v>73</v>
      </c>
      <c r="AK32" s="71" t="s">
        <v>73</v>
      </c>
      <c r="AL32" s="64">
        <v>0</v>
      </c>
      <c r="AM32" s="71" t="s">
        <v>73</v>
      </c>
      <c r="AN32" s="71" t="s">
        <v>73</v>
      </c>
      <c r="AO32" s="71" t="s">
        <v>73</v>
      </c>
      <c r="AP32" s="92">
        <f t="shared" si="2"/>
        <v>0</v>
      </c>
      <c r="AQ32" s="92">
        <f t="shared" si="3"/>
        <v>5700000</v>
      </c>
      <c r="AR32" s="64" t="s">
        <v>215</v>
      </c>
      <c r="AS32" s="68">
        <v>0</v>
      </c>
      <c r="AT32" s="64" t="s">
        <v>215</v>
      </c>
      <c r="AU32" s="68">
        <v>0</v>
      </c>
      <c r="AV32" s="72" t="s">
        <v>73</v>
      </c>
      <c r="AW32" s="73">
        <v>0</v>
      </c>
      <c r="AX32" s="74">
        <f t="shared" si="4"/>
        <v>5700000</v>
      </c>
      <c r="AY32" s="75">
        <f t="shared" si="5"/>
        <v>0</v>
      </c>
      <c r="AZ32" s="76">
        <v>0</v>
      </c>
      <c r="BA32" s="72" t="s">
        <v>73</v>
      </c>
      <c r="BB32" s="64" t="s">
        <v>123</v>
      </c>
      <c r="BC32" s="106" t="s">
        <v>557</v>
      </c>
      <c r="BD32" s="63" t="s">
        <v>65</v>
      </c>
      <c r="BE32" s="63" t="s">
        <v>65</v>
      </c>
    </row>
    <row r="33" spans="2:57" x14ac:dyDescent="0.25">
      <c r="B33" s="63">
        <v>2025</v>
      </c>
      <c r="C33" s="63">
        <v>891780111</v>
      </c>
      <c r="D33" s="63" t="s">
        <v>63</v>
      </c>
      <c r="E33" s="107" t="s">
        <v>556</v>
      </c>
      <c r="F33" s="64" t="s">
        <v>555</v>
      </c>
      <c r="G33" s="64">
        <v>0</v>
      </c>
      <c r="H33" s="64" t="s">
        <v>71</v>
      </c>
      <c r="I33" s="64" t="s">
        <v>244</v>
      </c>
      <c r="J33" s="107" t="s">
        <v>81</v>
      </c>
      <c r="K33" s="67" t="s">
        <v>554</v>
      </c>
      <c r="L33" s="68">
        <v>8000000</v>
      </c>
      <c r="M33" s="64" t="s">
        <v>66</v>
      </c>
      <c r="N33" s="67" t="s">
        <v>553</v>
      </c>
      <c r="O33" s="67">
        <v>1234088151</v>
      </c>
      <c r="P33" s="67">
        <v>269</v>
      </c>
      <c r="Q33" s="69">
        <v>45694</v>
      </c>
      <c r="R33" s="67">
        <v>503100000</v>
      </c>
      <c r="S33" s="69">
        <v>45699</v>
      </c>
      <c r="T33" s="68">
        <v>8000000</v>
      </c>
      <c r="U33" s="64" t="s">
        <v>65</v>
      </c>
      <c r="V33" s="68">
        <v>72221403</v>
      </c>
      <c r="W33" s="107" t="s">
        <v>323</v>
      </c>
      <c r="X33" s="69">
        <v>45699</v>
      </c>
      <c r="Y33" s="69">
        <v>45699</v>
      </c>
      <c r="Z33" s="69" t="s">
        <v>73</v>
      </c>
      <c r="AA33" s="69">
        <v>45747</v>
      </c>
      <c r="AB33" s="92">
        <f t="shared" si="0"/>
        <v>48</v>
      </c>
      <c r="AC33" s="64">
        <v>0</v>
      </c>
      <c r="AD33" s="68">
        <v>0</v>
      </c>
      <c r="AE33" s="64">
        <v>0</v>
      </c>
      <c r="AF33" s="70" t="s">
        <v>73</v>
      </c>
      <c r="AG33" s="92">
        <f t="shared" si="1"/>
        <v>0</v>
      </c>
      <c r="AH33" s="64">
        <v>0</v>
      </c>
      <c r="AI33" s="68">
        <v>0</v>
      </c>
      <c r="AJ33" s="64" t="s">
        <v>73</v>
      </c>
      <c r="AK33" s="71" t="s">
        <v>73</v>
      </c>
      <c r="AL33" s="64">
        <v>0</v>
      </c>
      <c r="AM33" s="71" t="s">
        <v>73</v>
      </c>
      <c r="AN33" s="71" t="s">
        <v>73</v>
      </c>
      <c r="AO33" s="71" t="s">
        <v>73</v>
      </c>
      <c r="AP33" s="92">
        <f t="shared" si="2"/>
        <v>0</v>
      </c>
      <c r="AQ33" s="92">
        <f t="shared" si="3"/>
        <v>8000000</v>
      </c>
      <c r="AR33" s="64" t="s">
        <v>215</v>
      </c>
      <c r="AS33" s="68">
        <v>0</v>
      </c>
      <c r="AT33" s="64" t="s">
        <v>215</v>
      </c>
      <c r="AU33" s="68">
        <v>0</v>
      </c>
      <c r="AV33" s="72" t="s">
        <v>73</v>
      </c>
      <c r="AW33" s="73">
        <v>0</v>
      </c>
      <c r="AX33" s="74">
        <f t="shared" si="4"/>
        <v>8000000</v>
      </c>
      <c r="AY33" s="75">
        <f t="shared" si="5"/>
        <v>0</v>
      </c>
      <c r="AZ33" s="76">
        <v>0</v>
      </c>
      <c r="BA33" s="72" t="s">
        <v>73</v>
      </c>
      <c r="BB33" s="64" t="s">
        <v>123</v>
      </c>
      <c r="BC33" s="106" t="s">
        <v>552</v>
      </c>
      <c r="BD33" s="63" t="s">
        <v>65</v>
      </c>
      <c r="BE33" s="63" t="s">
        <v>65</v>
      </c>
    </row>
    <row r="34" spans="2:57" x14ac:dyDescent="0.25">
      <c r="B34" s="63">
        <v>2025</v>
      </c>
      <c r="C34" s="63">
        <v>891780111</v>
      </c>
      <c r="D34" s="63" t="s">
        <v>63</v>
      </c>
      <c r="E34" s="107" t="s">
        <v>551</v>
      </c>
      <c r="F34" s="64" t="s">
        <v>550</v>
      </c>
      <c r="G34" s="64">
        <v>0</v>
      </c>
      <c r="H34" s="64" t="s">
        <v>71</v>
      </c>
      <c r="I34" s="64" t="s">
        <v>244</v>
      </c>
      <c r="J34" s="107" t="s">
        <v>81</v>
      </c>
      <c r="K34" s="67" t="s">
        <v>549</v>
      </c>
      <c r="L34" s="68">
        <v>12000000</v>
      </c>
      <c r="M34" s="64" t="s">
        <v>66</v>
      </c>
      <c r="N34" s="67" t="s">
        <v>548</v>
      </c>
      <c r="O34" s="67">
        <v>1082841537</v>
      </c>
      <c r="P34" s="67">
        <v>269</v>
      </c>
      <c r="Q34" s="69">
        <v>45694</v>
      </c>
      <c r="R34" s="67">
        <v>503100000</v>
      </c>
      <c r="S34" s="69">
        <v>45699</v>
      </c>
      <c r="T34" s="68">
        <v>12000000</v>
      </c>
      <c r="U34" s="64" t="s">
        <v>65</v>
      </c>
      <c r="V34" s="68">
        <v>72221403</v>
      </c>
      <c r="W34" s="107" t="s">
        <v>323</v>
      </c>
      <c r="X34" s="69">
        <v>45699</v>
      </c>
      <c r="Y34" s="69">
        <v>45699</v>
      </c>
      <c r="Z34" s="69" t="s">
        <v>73</v>
      </c>
      <c r="AA34" s="69">
        <v>45747</v>
      </c>
      <c r="AB34" s="92">
        <f t="shared" si="0"/>
        <v>48</v>
      </c>
      <c r="AC34" s="64">
        <v>0</v>
      </c>
      <c r="AD34" s="68">
        <v>0</v>
      </c>
      <c r="AE34" s="64">
        <v>0</v>
      </c>
      <c r="AF34" s="70" t="s">
        <v>73</v>
      </c>
      <c r="AG34" s="92">
        <f t="shared" si="1"/>
        <v>0</v>
      </c>
      <c r="AH34" s="64">
        <v>0</v>
      </c>
      <c r="AI34" s="68">
        <v>0</v>
      </c>
      <c r="AJ34" s="64" t="s">
        <v>73</v>
      </c>
      <c r="AK34" s="71" t="s">
        <v>73</v>
      </c>
      <c r="AL34" s="64">
        <v>0</v>
      </c>
      <c r="AM34" s="71" t="s">
        <v>73</v>
      </c>
      <c r="AN34" s="71" t="s">
        <v>73</v>
      </c>
      <c r="AO34" s="71" t="s">
        <v>73</v>
      </c>
      <c r="AP34" s="92">
        <f t="shared" si="2"/>
        <v>0</v>
      </c>
      <c r="AQ34" s="92">
        <f t="shared" si="3"/>
        <v>12000000</v>
      </c>
      <c r="AR34" s="64" t="s">
        <v>215</v>
      </c>
      <c r="AS34" s="68">
        <v>0</v>
      </c>
      <c r="AT34" s="64" t="s">
        <v>215</v>
      </c>
      <c r="AU34" s="68">
        <v>0</v>
      </c>
      <c r="AV34" s="72" t="s">
        <v>73</v>
      </c>
      <c r="AW34" s="73">
        <v>0</v>
      </c>
      <c r="AX34" s="74">
        <f t="shared" si="4"/>
        <v>12000000</v>
      </c>
      <c r="AY34" s="75">
        <f t="shared" si="5"/>
        <v>0</v>
      </c>
      <c r="AZ34" s="76">
        <v>0</v>
      </c>
      <c r="BA34" s="72" t="s">
        <v>73</v>
      </c>
      <c r="BB34" s="64" t="s">
        <v>123</v>
      </c>
      <c r="BC34" s="106" t="s">
        <v>547</v>
      </c>
      <c r="BD34" s="63" t="s">
        <v>65</v>
      </c>
      <c r="BE34" s="63" t="s">
        <v>65</v>
      </c>
    </row>
    <row r="35" spans="2:57" x14ac:dyDescent="0.25">
      <c r="B35" s="63">
        <v>2025</v>
      </c>
      <c r="C35" s="63">
        <v>891780111</v>
      </c>
      <c r="D35" s="63" t="s">
        <v>63</v>
      </c>
      <c r="E35" s="107" t="s">
        <v>546</v>
      </c>
      <c r="F35" s="64" t="s">
        <v>545</v>
      </c>
      <c r="G35" s="64">
        <v>0</v>
      </c>
      <c r="H35" s="64" t="s">
        <v>71</v>
      </c>
      <c r="I35" s="64" t="s">
        <v>244</v>
      </c>
      <c r="J35" s="107" t="s">
        <v>81</v>
      </c>
      <c r="K35" s="67" t="s">
        <v>544</v>
      </c>
      <c r="L35" s="68">
        <v>12000000</v>
      </c>
      <c r="M35" s="64" t="s">
        <v>66</v>
      </c>
      <c r="N35" s="67" t="s">
        <v>543</v>
      </c>
      <c r="O35" s="67">
        <v>64697522</v>
      </c>
      <c r="P35" s="67">
        <v>267</v>
      </c>
      <c r="Q35" s="69">
        <v>45693</v>
      </c>
      <c r="R35" s="111">
        <v>266751357.44</v>
      </c>
      <c r="S35" s="69">
        <v>45699</v>
      </c>
      <c r="T35" s="68">
        <v>12000000</v>
      </c>
      <c r="U35" s="64" t="s">
        <v>65</v>
      </c>
      <c r="V35" s="68">
        <v>72005158</v>
      </c>
      <c r="W35" s="107" t="s">
        <v>400</v>
      </c>
      <c r="X35" s="69">
        <v>45699</v>
      </c>
      <c r="Y35" s="69">
        <v>45699</v>
      </c>
      <c r="Z35" s="69" t="s">
        <v>73</v>
      </c>
      <c r="AA35" s="69">
        <v>45777</v>
      </c>
      <c r="AB35" s="92">
        <f t="shared" si="0"/>
        <v>78</v>
      </c>
      <c r="AC35" s="64">
        <v>0</v>
      </c>
      <c r="AD35" s="68">
        <v>0</v>
      </c>
      <c r="AE35" s="64">
        <v>0</v>
      </c>
      <c r="AF35" s="70" t="s">
        <v>73</v>
      </c>
      <c r="AG35" s="92">
        <f t="shared" si="1"/>
        <v>0</v>
      </c>
      <c r="AH35" s="64">
        <v>0</v>
      </c>
      <c r="AI35" s="68">
        <v>0</v>
      </c>
      <c r="AJ35" s="64" t="s">
        <v>73</v>
      </c>
      <c r="AK35" s="71" t="s">
        <v>73</v>
      </c>
      <c r="AL35" s="64">
        <v>0</v>
      </c>
      <c r="AM35" s="71" t="s">
        <v>73</v>
      </c>
      <c r="AN35" s="71" t="s">
        <v>73</v>
      </c>
      <c r="AO35" s="71" t="s">
        <v>73</v>
      </c>
      <c r="AP35" s="92">
        <f t="shared" si="2"/>
        <v>0</v>
      </c>
      <c r="AQ35" s="92">
        <f t="shared" si="3"/>
        <v>12000000</v>
      </c>
      <c r="AR35" s="64" t="s">
        <v>215</v>
      </c>
      <c r="AS35" s="68">
        <v>0</v>
      </c>
      <c r="AT35" s="64" t="s">
        <v>215</v>
      </c>
      <c r="AU35" s="68">
        <v>0</v>
      </c>
      <c r="AV35" s="72" t="s">
        <v>73</v>
      </c>
      <c r="AW35" s="73">
        <v>0</v>
      </c>
      <c r="AX35" s="74">
        <f t="shared" si="4"/>
        <v>12000000</v>
      </c>
      <c r="AY35" s="75">
        <f t="shared" si="5"/>
        <v>0</v>
      </c>
      <c r="AZ35" s="76">
        <v>0</v>
      </c>
      <c r="BA35" s="72" t="s">
        <v>73</v>
      </c>
      <c r="BB35" s="64" t="s">
        <v>123</v>
      </c>
      <c r="BC35" s="106" t="s">
        <v>542</v>
      </c>
      <c r="BD35" s="63" t="s">
        <v>65</v>
      </c>
      <c r="BE35" s="63" t="s">
        <v>65</v>
      </c>
    </row>
    <row r="36" spans="2:57" x14ac:dyDescent="0.25">
      <c r="B36" s="63">
        <v>2025</v>
      </c>
      <c r="C36" s="63">
        <v>891780111</v>
      </c>
      <c r="D36" s="63" t="s">
        <v>63</v>
      </c>
      <c r="E36" s="107" t="s">
        <v>541</v>
      </c>
      <c r="F36" s="64" t="s">
        <v>540</v>
      </c>
      <c r="G36" s="64">
        <v>0</v>
      </c>
      <c r="H36" s="64" t="s">
        <v>71</v>
      </c>
      <c r="I36" s="64" t="s">
        <v>64</v>
      </c>
      <c r="J36" s="107" t="s">
        <v>81</v>
      </c>
      <c r="K36" s="67" t="s">
        <v>539</v>
      </c>
      <c r="L36" s="68">
        <v>15000000</v>
      </c>
      <c r="M36" s="64" t="s">
        <v>66</v>
      </c>
      <c r="N36" s="67" t="s">
        <v>538</v>
      </c>
      <c r="O36" s="67">
        <v>1082920511</v>
      </c>
      <c r="P36" s="67">
        <v>123</v>
      </c>
      <c r="Q36" s="71">
        <v>45679</v>
      </c>
      <c r="R36" s="67">
        <v>1353279124</v>
      </c>
      <c r="S36" s="69">
        <v>45699</v>
      </c>
      <c r="T36" s="68">
        <v>15000000</v>
      </c>
      <c r="U36" s="64" t="s">
        <v>65</v>
      </c>
      <c r="V36" s="68">
        <v>1082939683</v>
      </c>
      <c r="W36" s="107" t="s">
        <v>230</v>
      </c>
      <c r="X36" s="69">
        <v>45699</v>
      </c>
      <c r="Y36" s="69">
        <v>45699</v>
      </c>
      <c r="Z36" s="69" t="s">
        <v>73</v>
      </c>
      <c r="AA36" s="69">
        <v>45838</v>
      </c>
      <c r="AB36" s="92">
        <f t="shared" si="0"/>
        <v>139</v>
      </c>
      <c r="AC36" s="64">
        <v>0</v>
      </c>
      <c r="AD36" s="68">
        <v>0</v>
      </c>
      <c r="AE36" s="64">
        <v>0</v>
      </c>
      <c r="AF36" s="70" t="s">
        <v>73</v>
      </c>
      <c r="AG36" s="92">
        <f t="shared" si="1"/>
        <v>0</v>
      </c>
      <c r="AH36" s="64">
        <v>0</v>
      </c>
      <c r="AI36" s="68">
        <v>0</v>
      </c>
      <c r="AJ36" s="64" t="s">
        <v>73</v>
      </c>
      <c r="AK36" s="71" t="s">
        <v>73</v>
      </c>
      <c r="AL36" s="64">
        <v>0</v>
      </c>
      <c r="AM36" s="71" t="s">
        <v>73</v>
      </c>
      <c r="AN36" s="71" t="s">
        <v>73</v>
      </c>
      <c r="AO36" s="71" t="s">
        <v>73</v>
      </c>
      <c r="AP36" s="92">
        <f t="shared" si="2"/>
        <v>0</v>
      </c>
      <c r="AQ36" s="92">
        <f t="shared" si="3"/>
        <v>15000000</v>
      </c>
      <c r="AR36" s="64" t="s">
        <v>65</v>
      </c>
      <c r="AS36" s="68">
        <v>15000000</v>
      </c>
      <c r="AT36" s="64" t="s">
        <v>215</v>
      </c>
      <c r="AU36" s="68">
        <v>0</v>
      </c>
      <c r="AV36" s="72" t="s">
        <v>73</v>
      </c>
      <c r="AW36" s="73">
        <v>0</v>
      </c>
      <c r="AX36" s="74">
        <f t="shared" si="4"/>
        <v>15000000</v>
      </c>
      <c r="AY36" s="75">
        <f t="shared" si="5"/>
        <v>0</v>
      </c>
      <c r="AZ36" s="76">
        <v>0</v>
      </c>
      <c r="BA36" s="72" t="s">
        <v>73</v>
      </c>
      <c r="BB36" s="64" t="s">
        <v>123</v>
      </c>
      <c r="BC36" s="106" t="s">
        <v>537</v>
      </c>
      <c r="BD36" s="63" t="s">
        <v>65</v>
      </c>
      <c r="BE36" s="63" t="s">
        <v>65</v>
      </c>
    </row>
    <row r="37" spans="2:57" x14ac:dyDescent="0.25">
      <c r="B37" s="63">
        <v>2025</v>
      </c>
      <c r="C37" s="63">
        <v>891780111</v>
      </c>
      <c r="D37" s="63" t="s">
        <v>63</v>
      </c>
      <c r="E37" s="107" t="s">
        <v>536</v>
      </c>
      <c r="F37" s="64" t="s">
        <v>535</v>
      </c>
      <c r="G37" s="64">
        <v>0</v>
      </c>
      <c r="H37" s="64" t="s">
        <v>71</v>
      </c>
      <c r="I37" s="64" t="s">
        <v>244</v>
      </c>
      <c r="J37" s="107" t="s">
        <v>81</v>
      </c>
      <c r="K37" s="67" t="s">
        <v>474</v>
      </c>
      <c r="L37" s="68">
        <v>5700000</v>
      </c>
      <c r="M37" s="64" t="s">
        <v>66</v>
      </c>
      <c r="N37" s="67" t="s">
        <v>534</v>
      </c>
      <c r="O37" s="67">
        <v>85461120</v>
      </c>
      <c r="P37" s="67">
        <v>269</v>
      </c>
      <c r="Q37" s="69">
        <v>45694</v>
      </c>
      <c r="R37" s="67">
        <v>503100000</v>
      </c>
      <c r="S37" s="69">
        <v>45699</v>
      </c>
      <c r="T37" s="68">
        <v>5700000</v>
      </c>
      <c r="U37" s="64" t="s">
        <v>65</v>
      </c>
      <c r="V37" s="68">
        <v>36559959</v>
      </c>
      <c r="W37" s="107" t="s">
        <v>472</v>
      </c>
      <c r="X37" s="69">
        <v>45699</v>
      </c>
      <c r="Y37" s="69">
        <v>45699</v>
      </c>
      <c r="Z37" s="69" t="s">
        <v>73</v>
      </c>
      <c r="AA37" s="69">
        <v>45716</v>
      </c>
      <c r="AB37" s="92">
        <f t="shared" si="0"/>
        <v>17</v>
      </c>
      <c r="AC37" s="64">
        <v>0</v>
      </c>
      <c r="AD37" s="68">
        <v>0</v>
      </c>
      <c r="AE37" s="64">
        <v>1</v>
      </c>
      <c r="AF37" s="70">
        <v>45747</v>
      </c>
      <c r="AG37" s="92">
        <f t="shared" si="1"/>
        <v>31</v>
      </c>
      <c r="AH37" s="64">
        <v>0</v>
      </c>
      <c r="AI37" s="68">
        <v>0</v>
      </c>
      <c r="AJ37" s="64" t="s">
        <v>73</v>
      </c>
      <c r="AK37" s="71" t="s">
        <v>73</v>
      </c>
      <c r="AL37" s="64">
        <v>0</v>
      </c>
      <c r="AM37" s="71" t="s">
        <v>73</v>
      </c>
      <c r="AN37" s="71" t="s">
        <v>73</v>
      </c>
      <c r="AO37" s="71" t="s">
        <v>73</v>
      </c>
      <c r="AP37" s="92">
        <f t="shared" si="2"/>
        <v>0</v>
      </c>
      <c r="AQ37" s="92">
        <f t="shared" si="3"/>
        <v>5700000</v>
      </c>
      <c r="AR37" s="64" t="s">
        <v>215</v>
      </c>
      <c r="AS37" s="68">
        <v>0</v>
      </c>
      <c r="AT37" s="64" t="s">
        <v>215</v>
      </c>
      <c r="AU37" s="68">
        <v>0</v>
      </c>
      <c r="AV37" s="72" t="s">
        <v>73</v>
      </c>
      <c r="AW37" s="73">
        <v>0</v>
      </c>
      <c r="AX37" s="74">
        <f t="shared" si="4"/>
        <v>5700000</v>
      </c>
      <c r="AY37" s="75">
        <f t="shared" si="5"/>
        <v>0</v>
      </c>
      <c r="AZ37" s="76">
        <v>0</v>
      </c>
      <c r="BA37" s="72" t="s">
        <v>73</v>
      </c>
      <c r="BB37" s="64" t="s">
        <v>123</v>
      </c>
      <c r="BC37" s="106" t="s">
        <v>533</v>
      </c>
      <c r="BD37" s="63" t="s">
        <v>65</v>
      </c>
      <c r="BE37" s="63" t="s">
        <v>65</v>
      </c>
    </row>
    <row r="38" spans="2:57" x14ac:dyDescent="0.25">
      <c r="B38" s="63">
        <v>2025</v>
      </c>
      <c r="C38" s="63">
        <v>891780111</v>
      </c>
      <c r="D38" s="63" t="s">
        <v>63</v>
      </c>
      <c r="E38" s="107" t="s">
        <v>532</v>
      </c>
      <c r="F38" s="64" t="s">
        <v>531</v>
      </c>
      <c r="G38" s="64">
        <v>0</v>
      </c>
      <c r="H38" s="64" t="s">
        <v>71</v>
      </c>
      <c r="I38" s="64" t="s">
        <v>244</v>
      </c>
      <c r="J38" s="107" t="s">
        <v>81</v>
      </c>
      <c r="K38" s="67" t="s">
        <v>530</v>
      </c>
      <c r="L38" s="68">
        <v>50176000</v>
      </c>
      <c r="M38" s="64" t="s">
        <v>66</v>
      </c>
      <c r="N38" s="67" t="s">
        <v>529</v>
      </c>
      <c r="O38" s="67">
        <v>1018467742</v>
      </c>
      <c r="P38" s="67">
        <v>227</v>
      </c>
      <c r="Q38" s="69">
        <v>45691</v>
      </c>
      <c r="R38" s="111">
        <v>501037440</v>
      </c>
      <c r="S38" s="69">
        <v>45699</v>
      </c>
      <c r="T38" s="68">
        <v>50176000</v>
      </c>
      <c r="U38" s="64" t="s">
        <v>65</v>
      </c>
      <c r="V38" s="68">
        <v>85472020</v>
      </c>
      <c r="W38" s="107" t="s">
        <v>241</v>
      </c>
      <c r="X38" s="69">
        <v>45699</v>
      </c>
      <c r="Y38" s="69">
        <v>45699</v>
      </c>
      <c r="Z38" s="69" t="s">
        <v>73</v>
      </c>
      <c r="AA38" s="69">
        <v>45991</v>
      </c>
      <c r="AB38" s="92">
        <f t="shared" si="0"/>
        <v>292</v>
      </c>
      <c r="AC38" s="64">
        <v>0</v>
      </c>
      <c r="AD38" s="68">
        <v>0</v>
      </c>
      <c r="AE38" s="64">
        <v>0</v>
      </c>
      <c r="AF38" s="70" t="s">
        <v>73</v>
      </c>
      <c r="AG38" s="92">
        <f t="shared" si="1"/>
        <v>0</v>
      </c>
      <c r="AH38" s="64">
        <v>0</v>
      </c>
      <c r="AI38" s="68">
        <v>0</v>
      </c>
      <c r="AJ38" s="64" t="s">
        <v>73</v>
      </c>
      <c r="AK38" s="71" t="s">
        <v>73</v>
      </c>
      <c r="AL38" s="64">
        <v>0</v>
      </c>
      <c r="AM38" s="71" t="s">
        <v>73</v>
      </c>
      <c r="AN38" s="71" t="s">
        <v>73</v>
      </c>
      <c r="AO38" s="71" t="s">
        <v>73</v>
      </c>
      <c r="AP38" s="92">
        <f t="shared" si="2"/>
        <v>0</v>
      </c>
      <c r="AQ38" s="92">
        <f t="shared" si="3"/>
        <v>50176000</v>
      </c>
      <c r="AR38" s="64" t="s">
        <v>215</v>
      </c>
      <c r="AS38" s="68">
        <v>0</v>
      </c>
      <c r="AT38" s="64" t="s">
        <v>215</v>
      </c>
      <c r="AU38" s="68">
        <v>0</v>
      </c>
      <c r="AV38" s="72" t="s">
        <v>73</v>
      </c>
      <c r="AW38" s="73">
        <v>0</v>
      </c>
      <c r="AX38" s="74">
        <f t="shared" si="4"/>
        <v>50176000</v>
      </c>
      <c r="AY38" s="75">
        <f t="shared" si="5"/>
        <v>0</v>
      </c>
      <c r="AZ38" s="76">
        <v>0</v>
      </c>
      <c r="BA38" s="72" t="s">
        <v>73</v>
      </c>
      <c r="BB38" s="64" t="s">
        <v>123</v>
      </c>
      <c r="BC38" s="106" t="s">
        <v>528</v>
      </c>
      <c r="BD38" s="63" t="s">
        <v>65</v>
      </c>
      <c r="BE38" s="63" t="s">
        <v>65</v>
      </c>
    </row>
    <row r="39" spans="2:57" x14ac:dyDescent="0.25">
      <c r="B39" s="63">
        <v>2025</v>
      </c>
      <c r="C39" s="63">
        <v>891780111</v>
      </c>
      <c r="D39" s="63" t="s">
        <v>63</v>
      </c>
      <c r="E39" s="107" t="s">
        <v>527</v>
      </c>
      <c r="F39" s="64" t="s">
        <v>526</v>
      </c>
      <c r="G39" s="64">
        <v>0</v>
      </c>
      <c r="H39" s="64" t="s">
        <v>71</v>
      </c>
      <c r="I39" s="64" t="s">
        <v>244</v>
      </c>
      <c r="J39" s="107" t="s">
        <v>81</v>
      </c>
      <c r="K39" s="67" t="s">
        <v>474</v>
      </c>
      <c r="L39" s="68">
        <v>5700000</v>
      </c>
      <c r="M39" s="64" t="s">
        <v>66</v>
      </c>
      <c r="N39" s="67" t="s">
        <v>525</v>
      </c>
      <c r="O39" s="67">
        <v>19594555</v>
      </c>
      <c r="P39" s="67">
        <v>269</v>
      </c>
      <c r="Q39" s="69">
        <v>45694</v>
      </c>
      <c r="R39" s="67">
        <v>503100000</v>
      </c>
      <c r="S39" s="69">
        <v>45699</v>
      </c>
      <c r="T39" s="68">
        <v>5700000</v>
      </c>
      <c r="U39" s="64" t="s">
        <v>65</v>
      </c>
      <c r="V39" s="68">
        <v>36559959</v>
      </c>
      <c r="W39" s="107" t="s">
        <v>472</v>
      </c>
      <c r="X39" s="69">
        <v>45699</v>
      </c>
      <c r="Y39" s="69">
        <v>45699</v>
      </c>
      <c r="Z39" s="69" t="s">
        <v>73</v>
      </c>
      <c r="AA39" s="69">
        <v>45716</v>
      </c>
      <c r="AB39" s="92">
        <f t="shared" si="0"/>
        <v>17</v>
      </c>
      <c r="AC39" s="64">
        <v>0</v>
      </c>
      <c r="AD39" s="68">
        <v>0</v>
      </c>
      <c r="AE39" s="64">
        <v>1</v>
      </c>
      <c r="AF39" s="70">
        <v>45747</v>
      </c>
      <c r="AG39" s="92">
        <f t="shared" si="1"/>
        <v>31</v>
      </c>
      <c r="AH39" s="64">
        <v>0</v>
      </c>
      <c r="AI39" s="68">
        <v>0</v>
      </c>
      <c r="AJ39" s="64" t="s">
        <v>73</v>
      </c>
      <c r="AK39" s="71" t="s">
        <v>73</v>
      </c>
      <c r="AL39" s="64">
        <v>0</v>
      </c>
      <c r="AM39" s="71" t="s">
        <v>73</v>
      </c>
      <c r="AN39" s="71" t="s">
        <v>73</v>
      </c>
      <c r="AO39" s="71" t="s">
        <v>73</v>
      </c>
      <c r="AP39" s="92">
        <f t="shared" si="2"/>
        <v>0</v>
      </c>
      <c r="AQ39" s="92">
        <f t="shared" si="3"/>
        <v>5700000</v>
      </c>
      <c r="AR39" s="64" t="s">
        <v>215</v>
      </c>
      <c r="AS39" s="68">
        <v>0</v>
      </c>
      <c r="AT39" s="64" t="s">
        <v>215</v>
      </c>
      <c r="AU39" s="68">
        <v>0</v>
      </c>
      <c r="AV39" s="72" t="s">
        <v>73</v>
      </c>
      <c r="AW39" s="73">
        <v>0</v>
      </c>
      <c r="AX39" s="74">
        <f t="shared" si="4"/>
        <v>5700000</v>
      </c>
      <c r="AY39" s="75">
        <f t="shared" si="5"/>
        <v>0</v>
      </c>
      <c r="AZ39" s="76">
        <v>0</v>
      </c>
      <c r="BA39" s="72" t="s">
        <v>73</v>
      </c>
      <c r="BB39" s="64" t="s">
        <v>123</v>
      </c>
      <c r="BC39" s="106" t="s">
        <v>524</v>
      </c>
      <c r="BD39" s="63" t="s">
        <v>65</v>
      </c>
      <c r="BE39" s="63" t="s">
        <v>65</v>
      </c>
    </row>
    <row r="40" spans="2:57" x14ac:dyDescent="0.25">
      <c r="B40" s="63">
        <v>2025</v>
      </c>
      <c r="C40" s="63">
        <v>891780111</v>
      </c>
      <c r="D40" s="63" t="s">
        <v>63</v>
      </c>
      <c r="E40" s="107" t="s">
        <v>523</v>
      </c>
      <c r="F40" s="64" t="s">
        <v>522</v>
      </c>
      <c r="G40" s="64">
        <v>0</v>
      </c>
      <c r="H40" s="64" t="s">
        <v>71</v>
      </c>
      <c r="I40" s="64" t="s">
        <v>244</v>
      </c>
      <c r="J40" s="107" t="s">
        <v>81</v>
      </c>
      <c r="K40" s="67" t="s">
        <v>474</v>
      </c>
      <c r="L40" s="68">
        <v>5700000</v>
      </c>
      <c r="M40" s="64" t="s">
        <v>66</v>
      </c>
      <c r="N40" s="67" t="s">
        <v>521</v>
      </c>
      <c r="O40" s="67">
        <v>1051669570</v>
      </c>
      <c r="P40" s="67">
        <v>269</v>
      </c>
      <c r="Q40" s="69">
        <v>45694</v>
      </c>
      <c r="R40" s="109">
        <v>503100000</v>
      </c>
      <c r="S40" s="69">
        <v>45699</v>
      </c>
      <c r="T40" s="68">
        <v>5700000</v>
      </c>
      <c r="U40" s="64" t="s">
        <v>65</v>
      </c>
      <c r="V40" s="68">
        <v>36559959</v>
      </c>
      <c r="W40" s="107" t="s">
        <v>472</v>
      </c>
      <c r="X40" s="69">
        <v>45699</v>
      </c>
      <c r="Y40" s="69">
        <v>45699</v>
      </c>
      <c r="Z40" s="69" t="s">
        <v>73</v>
      </c>
      <c r="AA40" s="69">
        <v>45716</v>
      </c>
      <c r="AB40" s="92">
        <f t="shared" ref="AB40:AB71" si="6">+IF(Z40="1800-01-01",AA40-Y40,AA40-Z40)</f>
        <v>17</v>
      </c>
      <c r="AC40" s="64">
        <v>0</v>
      </c>
      <c r="AD40" s="68">
        <v>0</v>
      </c>
      <c r="AE40" s="64">
        <v>1</v>
      </c>
      <c r="AF40" s="70">
        <v>45747</v>
      </c>
      <c r="AG40" s="92">
        <f t="shared" ref="AG40:AG71" si="7">+IF(AF40="1800-01-01",0,AF40-AA40)</f>
        <v>31</v>
      </c>
      <c r="AH40" s="64">
        <v>0</v>
      </c>
      <c r="AI40" s="68">
        <v>0</v>
      </c>
      <c r="AJ40" s="64" t="s">
        <v>73</v>
      </c>
      <c r="AK40" s="71" t="s">
        <v>73</v>
      </c>
      <c r="AL40" s="64">
        <v>0</v>
      </c>
      <c r="AM40" s="71" t="s">
        <v>73</v>
      </c>
      <c r="AN40" s="71" t="s">
        <v>73</v>
      </c>
      <c r="AO40" s="71" t="s">
        <v>73</v>
      </c>
      <c r="AP40" s="92">
        <f t="shared" ref="AP40:AP71" si="8">+IF(AM40="1800-01-01",0,AN40-AM40)</f>
        <v>0</v>
      </c>
      <c r="AQ40" s="92">
        <f t="shared" ref="AQ40:AQ71" si="9">+L40+AD40-AI40</f>
        <v>5700000</v>
      </c>
      <c r="AR40" s="64" t="s">
        <v>215</v>
      </c>
      <c r="AS40" s="68">
        <v>0</v>
      </c>
      <c r="AT40" s="64" t="s">
        <v>215</v>
      </c>
      <c r="AU40" s="68">
        <v>0</v>
      </c>
      <c r="AV40" s="72" t="s">
        <v>73</v>
      </c>
      <c r="AW40" s="73">
        <v>0</v>
      </c>
      <c r="AX40" s="74">
        <f t="shared" ref="AX40:AX71" si="10">AQ40-AW40</f>
        <v>5700000</v>
      </c>
      <c r="AY40" s="75">
        <f t="shared" ref="AY40:AY71" si="11">+IFERROR(AW40/AQ40,"_")</f>
        <v>0</v>
      </c>
      <c r="AZ40" s="76">
        <v>0</v>
      </c>
      <c r="BA40" s="72" t="s">
        <v>73</v>
      </c>
      <c r="BB40" s="64" t="s">
        <v>123</v>
      </c>
      <c r="BC40" s="106" t="s">
        <v>520</v>
      </c>
      <c r="BD40" s="63" t="s">
        <v>65</v>
      </c>
      <c r="BE40" s="63" t="s">
        <v>65</v>
      </c>
    </row>
    <row r="41" spans="2:57" x14ac:dyDescent="0.25">
      <c r="B41" s="63">
        <v>2025</v>
      </c>
      <c r="C41" s="63">
        <v>891780111</v>
      </c>
      <c r="D41" s="63" t="s">
        <v>63</v>
      </c>
      <c r="E41" s="107" t="s">
        <v>519</v>
      </c>
      <c r="F41" s="64" t="s">
        <v>518</v>
      </c>
      <c r="G41" s="64">
        <v>0</v>
      </c>
      <c r="H41" s="64" t="s">
        <v>71</v>
      </c>
      <c r="I41" s="64" t="s">
        <v>244</v>
      </c>
      <c r="J41" s="107" t="s">
        <v>81</v>
      </c>
      <c r="K41" s="67" t="s">
        <v>517</v>
      </c>
      <c r="L41" s="68">
        <v>4200000</v>
      </c>
      <c r="M41" s="64" t="s">
        <v>66</v>
      </c>
      <c r="N41" s="67" t="s">
        <v>516</v>
      </c>
      <c r="O41" s="67">
        <v>1082490400</v>
      </c>
      <c r="P41" s="67">
        <v>269</v>
      </c>
      <c r="Q41" s="69">
        <v>45694</v>
      </c>
      <c r="R41" s="109">
        <v>503100000</v>
      </c>
      <c r="S41" s="69">
        <v>45699</v>
      </c>
      <c r="T41" s="68">
        <v>4200000</v>
      </c>
      <c r="U41" s="64" t="s">
        <v>65</v>
      </c>
      <c r="V41" s="68">
        <v>36559959</v>
      </c>
      <c r="W41" s="107" t="s">
        <v>472</v>
      </c>
      <c r="X41" s="69">
        <v>45699</v>
      </c>
      <c r="Y41" s="69">
        <v>45699</v>
      </c>
      <c r="Z41" s="69" t="s">
        <v>73</v>
      </c>
      <c r="AA41" s="69">
        <v>45716</v>
      </c>
      <c r="AB41" s="92">
        <f t="shared" si="6"/>
        <v>17</v>
      </c>
      <c r="AC41" s="64">
        <v>0</v>
      </c>
      <c r="AD41" s="68">
        <v>0</v>
      </c>
      <c r="AE41" s="64">
        <v>1</v>
      </c>
      <c r="AF41" s="70">
        <v>45747</v>
      </c>
      <c r="AG41" s="92">
        <f t="shared" si="7"/>
        <v>31</v>
      </c>
      <c r="AH41" s="64">
        <v>0</v>
      </c>
      <c r="AI41" s="68">
        <v>0</v>
      </c>
      <c r="AJ41" s="64" t="s">
        <v>73</v>
      </c>
      <c r="AK41" s="71" t="s">
        <v>73</v>
      </c>
      <c r="AL41" s="64">
        <v>0</v>
      </c>
      <c r="AM41" s="71" t="s">
        <v>73</v>
      </c>
      <c r="AN41" s="71" t="s">
        <v>73</v>
      </c>
      <c r="AO41" s="71" t="s">
        <v>73</v>
      </c>
      <c r="AP41" s="92">
        <f t="shared" si="8"/>
        <v>0</v>
      </c>
      <c r="AQ41" s="92">
        <f t="shared" si="9"/>
        <v>4200000</v>
      </c>
      <c r="AR41" s="64" t="s">
        <v>215</v>
      </c>
      <c r="AS41" s="68">
        <v>0</v>
      </c>
      <c r="AT41" s="64" t="s">
        <v>215</v>
      </c>
      <c r="AU41" s="68">
        <v>0</v>
      </c>
      <c r="AV41" s="72" t="s">
        <v>73</v>
      </c>
      <c r="AW41" s="73">
        <v>0</v>
      </c>
      <c r="AX41" s="74">
        <f t="shared" si="10"/>
        <v>4200000</v>
      </c>
      <c r="AY41" s="75">
        <f t="shared" si="11"/>
        <v>0</v>
      </c>
      <c r="AZ41" s="76">
        <v>0</v>
      </c>
      <c r="BA41" s="72" t="s">
        <v>73</v>
      </c>
      <c r="BB41" s="64" t="s">
        <v>123</v>
      </c>
      <c r="BC41" s="106" t="s">
        <v>515</v>
      </c>
      <c r="BD41" s="63" t="s">
        <v>65</v>
      </c>
      <c r="BE41" s="63" t="s">
        <v>65</v>
      </c>
    </row>
    <row r="42" spans="2:57" x14ac:dyDescent="0.25">
      <c r="B42" s="63">
        <v>2025</v>
      </c>
      <c r="C42" s="63">
        <v>891780111</v>
      </c>
      <c r="D42" s="63" t="s">
        <v>63</v>
      </c>
      <c r="E42" s="107" t="s">
        <v>514</v>
      </c>
      <c r="F42" s="64" t="s">
        <v>513</v>
      </c>
      <c r="G42" s="64">
        <v>0</v>
      </c>
      <c r="H42" s="64" t="s">
        <v>71</v>
      </c>
      <c r="I42" s="64" t="s">
        <v>64</v>
      </c>
      <c r="J42" s="107" t="s">
        <v>81</v>
      </c>
      <c r="K42" s="67" t="s">
        <v>512</v>
      </c>
      <c r="L42" s="68">
        <v>15750000</v>
      </c>
      <c r="M42" s="64" t="s">
        <v>66</v>
      </c>
      <c r="N42" s="67" t="s">
        <v>511</v>
      </c>
      <c r="O42" s="67">
        <v>1083008562</v>
      </c>
      <c r="P42" s="67">
        <v>123</v>
      </c>
      <c r="Q42" s="71">
        <v>45679</v>
      </c>
      <c r="R42" s="67">
        <v>1353279124</v>
      </c>
      <c r="S42" s="69">
        <v>45699</v>
      </c>
      <c r="T42" s="68">
        <v>15750000</v>
      </c>
      <c r="U42" s="64" t="s">
        <v>65</v>
      </c>
      <c r="V42" s="68">
        <v>1192791759</v>
      </c>
      <c r="W42" s="107" t="s">
        <v>394</v>
      </c>
      <c r="X42" s="69">
        <v>45699</v>
      </c>
      <c r="Y42" s="69">
        <v>45699</v>
      </c>
      <c r="Z42" s="69" t="s">
        <v>73</v>
      </c>
      <c r="AA42" s="69">
        <v>45838</v>
      </c>
      <c r="AB42" s="92">
        <f t="shared" si="6"/>
        <v>139</v>
      </c>
      <c r="AC42" s="64">
        <v>0</v>
      </c>
      <c r="AD42" s="68">
        <v>0</v>
      </c>
      <c r="AE42" s="64">
        <v>0</v>
      </c>
      <c r="AF42" s="70" t="s">
        <v>73</v>
      </c>
      <c r="AG42" s="92">
        <f t="shared" si="7"/>
        <v>0</v>
      </c>
      <c r="AH42" s="64">
        <v>0</v>
      </c>
      <c r="AI42" s="68">
        <v>0</v>
      </c>
      <c r="AJ42" s="64" t="s">
        <v>73</v>
      </c>
      <c r="AK42" s="71" t="s">
        <v>73</v>
      </c>
      <c r="AL42" s="64">
        <v>0</v>
      </c>
      <c r="AM42" s="71" t="s">
        <v>73</v>
      </c>
      <c r="AN42" s="71" t="s">
        <v>73</v>
      </c>
      <c r="AO42" s="71" t="s">
        <v>73</v>
      </c>
      <c r="AP42" s="92">
        <f t="shared" si="8"/>
        <v>0</v>
      </c>
      <c r="AQ42" s="92">
        <f t="shared" si="9"/>
        <v>15750000</v>
      </c>
      <c r="AR42" s="64" t="s">
        <v>65</v>
      </c>
      <c r="AS42" s="68">
        <v>15750000</v>
      </c>
      <c r="AT42" s="64" t="s">
        <v>215</v>
      </c>
      <c r="AU42" s="68">
        <v>0</v>
      </c>
      <c r="AV42" s="72" t="s">
        <v>73</v>
      </c>
      <c r="AW42" s="73">
        <v>0</v>
      </c>
      <c r="AX42" s="74">
        <f t="shared" si="10"/>
        <v>15750000</v>
      </c>
      <c r="AY42" s="75">
        <f t="shared" si="11"/>
        <v>0</v>
      </c>
      <c r="AZ42" s="76">
        <v>0</v>
      </c>
      <c r="BA42" s="72" t="s">
        <v>73</v>
      </c>
      <c r="BB42" s="64" t="s">
        <v>123</v>
      </c>
      <c r="BC42" s="106" t="s">
        <v>510</v>
      </c>
      <c r="BD42" s="63" t="s">
        <v>65</v>
      </c>
      <c r="BE42" s="63" t="s">
        <v>65</v>
      </c>
    </row>
    <row r="43" spans="2:57" x14ac:dyDescent="0.25">
      <c r="B43" s="63">
        <v>2025</v>
      </c>
      <c r="C43" s="63">
        <v>891780111</v>
      </c>
      <c r="D43" s="63" t="s">
        <v>63</v>
      </c>
      <c r="E43" s="107" t="s">
        <v>509</v>
      </c>
      <c r="F43" s="64" t="s">
        <v>508</v>
      </c>
      <c r="G43" s="64">
        <v>0</v>
      </c>
      <c r="H43" s="64" t="s">
        <v>71</v>
      </c>
      <c r="I43" s="64" t="s">
        <v>64</v>
      </c>
      <c r="J43" s="107" t="s">
        <v>81</v>
      </c>
      <c r="K43" s="67" t="s">
        <v>507</v>
      </c>
      <c r="L43" s="68">
        <v>13500000</v>
      </c>
      <c r="M43" s="64" t="s">
        <v>66</v>
      </c>
      <c r="N43" s="67" t="s">
        <v>506</v>
      </c>
      <c r="O43" s="67">
        <v>1083028189</v>
      </c>
      <c r="P43" s="67">
        <v>123</v>
      </c>
      <c r="Q43" s="69">
        <v>45679</v>
      </c>
      <c r="R43" s="109">
        <v>1353279124</v>
      </c>
      <c r="S43" s="69">
        <v>45702</v>
      </c>
      <c r="T43" s="68">
        <v>13500000</v>
      </c>
      <c r="U43" s="64" t="s">
        <v>65</v>
      </c>
      <c r="V43" s="68">
        <v>1082939683</v>
      </c>
      <c r="W43" s="107" t="s">
        <v>230</v>
      </c>
      <c r="X43" s="69">
        <v>45699</v>
      </c>
      <c r="Y43" s="69">
        <v>45702</v>
      </c>
      <c r="Z43" s="69" t="s">
        <v>73</v>
      </c>
      <c r="AA43" s="69">
        <v>45838</v>
      </c>
      <c r="AB43" s="92">
        <f t="shared" si="6"/>
        <v>136</v>
      </c>
      <c r="AC43" s="64">
        <v>0</v>
      </c>
      <c r="AD43" s="68">
        <v>0</v>
      </c>
      <c r="AE43" s="64">
        <v>0</v>
      </c>
      <c r="AF43" s="70" t="s">
        <v>73</v>
      </c>
      <c r="AG43" s="92">
        <f t="shared" si="7"/>
        <v>0</v>
      </c>
      <c r="AH43" s="64">
        <v>0</v>
      </c>
      <c r="AI43" s="68">
        <v>0</v>
      </c>
      <c r="AJ43" s="64" t="s">
        <v>73</v>
      </c>
      <c r="AK43" s="71" t="s">
        <v>73</v>
      </c>
      <c r="AL43" s="64">
        <v>0</v>
      </c>
      <c r="AM43" s="71" t="s">
        <v>73</v>
      </c>
      <c r="AN43" s="71" t="s">
        <v>73</v>
      </c>
      <c r="AO43" s="71" t="s">
        <v>73</v>
      </c>
      <c r="AP43" s="92">
        <f t="shared" si="8"/>
        <v>0</v>
      </c>
      <c r="AQ43" s="92">
        <f t="shared" si="9"/>
        <v>13500000</v>
      </c>
      <c r="AR43" s="64" t="s">
        <v>65</v>
      </c>
      <c r="AS43" s="68">
        <v>13500000</v>
      </c>
      <c r="AT43" s="64" t="s">
        <v>215</v>
      </c>
      <c r="AU43" s="68">
        <v>0</v>
      </c>
      <c r="AV43" s="72" t="s">
        <v>73</v>
      </c>
      <c r="AW43" s="73">
        <v>0</v>
      </c>
      <c r="AX43" s="74">
        <f t="shared" si="10"/>
        <v>13500000</v>
      </c>
      <c r="AY43" s="75">
        <f t="shared" si="11"/>
        <v>0</v>
      </c>
      <c r="AZ43" s="76">
        <v>0</v>
      </c>
      <c r="BA43" s="72" t="s">
        <v>73</v>
      </c>
      <c r="BB43" s="64" t="s">
        <v>123</v>
      </c>
      <c r="BC43" s="106" t="s">
        <v>505</v>
      </c>
      <c r="BD43" s="63" t="s">
        <v>65</v>
      </c>
      <c r="BE43" s="63" t="s">
        <v>65</v>
      </c>
    </row>
    <row r="44" spans="2:57" x14ac:dyDescent="0.25">
      <c r="B44" s="63">
        <v>2025</v>
      </c>
      <c r="C44" s="63">
        <v>891780111</v>
      </c>
      <c r="D44" s="63" t="s">
        <v>63</v>
      </c>
      <c r="E44" s="107" t="s">
        <v>504</v>
      </c>
      <c r="F44" s="64" t="s">
        <v>503</v>
      </c>
      <c r="G44" s="64">
        <v>0</v>
      </c>
      <c r="H44" s="64" t="s">
        <v>71</v>
      </c>
      <c r="I44" s="64" t="s">
        <v>64</v>
      </c>
      <c r="J44" s="107" t="s">
        <v>81</v>
      </c>
      <c r="K44" s="67" t="s">
        <v>502</v>
      </c>
      <c r="L44" s="68">
        <v>20000000</v>
      </c>
      <c r="M44" s="64" t="s">
        <v>66</v>
      </c>
      <c r="N44" s="67" t="s">
        <v>501</v>
      </c>
      <c r="O44" s="67">
        <v>85470058</v>
      </c>
      <c r="P44" s="67">
        <v>123</v>
      </c>
      <c r="Q44" s="71">
        <v>45679</v>
      </c>
      <c r="R44" s="67">
        <v>1353279124</v>
      </c>
      <c r="S44" s="69">
        <v>45699</v>
      </c>
      <c r="T44" s="68">
        <v>20000000</v>
      </c>
      <c r="U44" s="64" t="s">
        <v>65</v>
      </c>
      <c r="V44" s="68">
        <v>22793763</v>
      </c>
      <c r="W44" s="107" t="s">
        <v>317</v>
      </c>
      <c r="X44" s="69">
        <v>45699</v>
      </c>
      <c r="Y44" s="69">
        <v>45699</v>
      </c>
      <c r="Z44" s="69" t="s">
        <v>73</v>
      </c>
      <c r="AA44" s="69">
        <v>45838</v>
      </c>
      <c r="AB44" s="92">
        <f t="shared" si="6"/>
        <v>139</v>
      </c>
      <c r="AC44" s="64">
        <v>0</v>
      </c>
      <c r="AD44" s="68">
        <v>0</v>
      </c>
      <c r="AE44" s="64">
        <v>0</v>
      </c>
      <c r="AF44" s="70" t="s">
        <v>73</v>
      </c>
      <c r="AG44" s="92">
        <f t="shared" si="7"/>
        <v>0</v>
      </c>
      <c r="AH44" s="64">
        <v>0</v>
      </c>
      <c r="AI44" s="68">
        <v>0</v>
      </c>
      <c r="AJ44" s="64" t="s">
        <v>73</v>
      </c>
      <c r="AK44" s="71" t="s">
        <v>73</v>
      </c>
      <c r="AL44" s="64">
        <v>0</v>
      </c>
      <c r="AM44" s="71" t="s">
        <v>73</v>
      </c>
      <c r="AN44" s="71" t="s">
        <v>73</v>
      </c>
      <c r="AO44" s="71" t="s">
        <v>73</v>
      </c>
      <c r="AP44" s="92">
        <f t="shared" si="8"/>
        <v>0</v>
      </c>
      <c r="AQ44" s="92">
        <f t="shared" si="9"/>
        <v>20000000</v>
      </c>
      <c r="AR44" s="64" t="s">
        <v>65</v>
      </c>
      <c r="AS44" s="68">
        <v>20000000</v>
      </c>
      <c r="AT44" s="64" t="s">
        <v>215</v>
      </c>
      <c r="AU44" s="68">
        <v>0</v>
      </c>
      <c r="AV44" s="72" t="s">
        <v>73</v>
      </c>
      <c r="AW44" s="73">
        <v>0</v>
      </c>
      <c r="AX44" s="74">
        <f t="shared" si="10"/>
        <v>20000000</v>
      </c>
      <c r="AY44" s="75">
        <f t="shared" si="11"/>
        <v>0</v>
      </c>
      <c r="AZ44" s="76">
        <v>0</v>
      </c>
      <c r="BA44" s="72" t="s">
        <v>73</v>
      </c>
      <c r="BB44" s="64" t="s">
        <v>123</v>
      </c>
      <c r="BC44" s="106" t="s">
        <v>500</v>
      </c>
      <c r="BD44" s="63" t="s">
        <v>65</v>
      </c>
      <c r="BE44" s="63" t="s">
        <v>65</v>
      </c>
    </row>
    <row r="45" spans="2:57" x14ac:dyDescent="0.25">
      <c r="B45" s="63">
        <v>2025</v>
      </c>
      <c r="C45" s="63">
        <v>891780111</v>
      </c>
      <c r="D45" s="63" t="s">
        <v>63</v>
      </c>
      <c r="E45" s="107" t="s">
        <v>499</v>
      </c>
      <c r="F45" s="64" t="s">
        <v>498</v>
      </c>
      <c r="G45" s="64">
        <v>0</v>
      </c>
      <c r="H45" s="64" t="s">
        <v>71</v>
      </c>
      <c r="I45" s="64" t="s">
        <v>64</v>
      </c>
      <c r="J45" s="107" t="s">
        <v>81</v>
      </c>
      <c r="K45" s="67" t="s">
        <v>497</v>
      </c>
      <c r="L45" s="68">
        <v>21000000</v>
      </c>
      <c r="M45" s="64" t="s">
        <v>66</v>
      </c>
      <c r="N45" s="67" t="s">
        <v>496</v>
      </c>
      <c r="O45" s="67">
        <v>36727138</v>
      </c>
      <c r="P45" s="67">
        <v>297</v>
      </c>
      <c r="Q45" s="69">
        <v>45695</v>
      </c>
      <c r="R45" s="113">
        <v>21000000</v>
      </c>
      <c r="S45" s="69">
        <v>45699</v>
      </c>
      <c r="T45" s="68">
        <v>21000000</v>
      </c>
      <c r="U45" s="64" t="s">
        <v>65</v>
      </c>
      <c r="V45" s="68">
        <v>1082939683</v>
      </c>
      <c r="W45" s="107" t="s">
        <v>230</v>
      </c>
      <c r="X45" s="69">
        <v>45699</v>
      </c>
      <c r="Y45" s="69">
        <v>45699</v>
      </c>
      <c r="Z45" s="69" t="s">
        <v>73</v>
      </c>
      <c r="AA45" s="69">
        <v>45823</v>
      </c>
      <c r="AB45" s="92">
        <f t="shared" si="6"/>
        <v>124</v>
      </c>
      <c r="AC45" s="64">
        <v>0</v>
      </c>
      <c r="AD45" s="68">
        <v>0</v>
      </c>
      <c r="AE45" s="64">
        <v>0</v>
      </c>
      <c r="AF45" s="70" t="s">
        <v>73</v>
      </c>
      <c r="AG45" s="92">
        <f t="shared" si="7"/>
        <v>0</v>
      </c>
      <c r="AH45" s="64">
        <v>0</v>
      </c>
      <c r="AI45" s="68">
        <v>0</v>
      </c>
      <c r="AJ45" s="64" t="s">
        <v>73</v>
      </c>
      <c r="AK45" s="71" t="s">
        <v>73</v>
      </c>
      <c r="AL45" s="64">
        <v>0</v>
      </c>
      <c r="AM45" s="71" t="s">
        <v>73</v>
      </c>
      <c r="AN45" s="71" t="s">
        <v>73</v>
      </c>
      <c r="AO45" s="71" t="s">
        <v>73</v>
      </c>
      <c r="AP45" s="92">
        <f t="shared" si="8"/>
        <v>0</v>
      </c>
      <c r="AQ45" s="92">
        <f t="shared" si="9"/>
        <v>21000000</v>
      </c>
      <c r="AR45" s="64" t="s">
        <v>65</v>
      </c>
      <c r="AS45" s="68">
        <v>21000000</v>
      </c>
      <c r="AT45" s="64" t="s">
        <v>215</v>
      </c>
      <c r="AU45" s="68">
        <v>0</v>
      </c>
      <c r="AV45" s="72" t="s">
        <v>73</v>
      </c>
      <c r="AW45" s="73">
        <v>0</v>
      </c>
      <c r="AX45" s="74">
        <f t="shared" si="10"/>
        <v>21000000</v>
      </c>
      <c r="AY45" s="75">
        <f t="shared" si="11"/>
        <v>0</v>
      </c>
      <c r="AZ45" s="76">
        <v>0</v>
      </c>
      <c r="BA45" s="72" t="s">
        <v>73</v>
      </c>
      <c r="BB45" s="64" t="s">
        <v>123</v>
      </c>
      <c r="BC45" s="106" t="s">
        <v>495</v>
      </c>
      <c r="BD45" s="63" t="s">
        <v>65</v>
      </c>
      <c r="BE45" s="63" t="s">
        <v>65</v>
      </c>
    </row>
    <row r="46" spans="2:57" x14ac:dyDescent="0.25">
      <c r="B46" s="63">
        <v>2025</v>
      </c>
      <c r="C46" s="63">
        <v>891780111</v>
      </c>
      <c r="D46" s="63" t="s">
        <v>63</v>
      </c>
      <c r="E46" s="107" t="s">
        <v>494</v>
      </c>
      <c r="F46" s="64" t="s">
        <v>493</v>
      </c>
      <c r="G46" s="64">
        <v>0</v>
      </c>
      <c r="H46" s="64" t="s">
        <v>71</v>
      </c>
      <c r="I46" s="64" t="s">
        <v>64</v>
      </c>
      <c r="J46" s="107" t="s">
        <v>81</v>
      </c>
      <c r="K46" s="67" t="s">
        <v>492</v>
      </c>
      <c r="L46" s="68">
        <v>17325000</v>
      </c>
      <c r="M46" s="64" t="s">
        <v>66</v>
      </c>
      <c r="N46" s="67" t="s">
        <v>491</v>
      </c>
      <c r="O46" s="67">
        <v>57444678</v>
      </c>
      <c r="P46" s="67">
        <v>123</v>
      </c>
      <c r="Q46" s="71">
        <v>45679</v>
      </c>
      <c r="R46" s="67">
        <v>1353279124</v>
      </c>
      <c r="S46" s="69">
        <v>45700</v>
      </c>
      <c r="T46" s="68">
        <v>17325000</v>
      </c>
      <c r="U46" s="64" t="s">
        <v>65</v>
      </c>
      <c r="V46" s="68">
        <v>57428039</v>
      </c>
      <c r="W46" s="107" t="s">
        <v>265</v>
      </c>
      <c r="X46" s="69">
        <v>45699</v>
      </c>
      <c r="Y46" s="69">
        <v>45700</v>
      </c>
      <c r="Z46" s="69" t="s">
        <v>73</v>
      </c>
      <c r="AA46" s="69">
        <v>45838</v>
      </c>
      <c r="AB46" s="92">
        <f t="shared" si="6"/>
        <v>138</v>
      </c>
      <c r="AC46" s="64">
        <v>0</v>
      </c>
      <c r="AD46" s="68">
        <v>0</v>
      </c>
      <c r="AE46" s="64">
        <v>0</v>
      </c>
      <c r="AF46" s="70" t="s">
        <v>73</v>
      </c>
      <c r="AG46" s="92">
        <f t="shared" si="7"/>
        <v>0</v>
      </c>
      <c r="AH46" s="64">
        <v>0</v>
      </c>
      <c r="AI46" s="68">
        <v>0</v>
      </c>
      <c r="AJ46" s="64" t="s">
        <v>73</v>
      </c>
      <c r="AK46" s="71" t="s">
        <v>73</v>
      </c>
      <c r="AL46" s="64">
        <v>0</v>
      </c>
      <c r="AM46" s="71" t="s">
        <v>73</v>
      </c>
      <c r="AN46" s="71" t="s">
        <v>73</v>
      </c>
      <c r="AO46" s="71" t="s">
        <v>73</v>
      </c>
      <c r="AP46" s="92">
        <f t="shared" si="8"/>
        <v>0</v>
      </c>
      <c r="AQ46" s="92">
        <f t="shared" si="9"/>
        <v>17325000</v>
      </c>
      <c r="AR46" s="64" t="s">
        <v>65</v>
      </c>
      <c r="AS46" s="68">
        <v>17325000</v>
      </c>
      <c r="AT46" s="64" t="s">
        <v>215</v>
      </c>
      <c r="AU46" s="68">
        <v>0</v>
      </c>
      <c r="AV46" s="72" t="s">
        <v>73</v>
      </c>
      <c r="AW46" s="73">
        <v>0</v>
      </c>
      <c r="AX46" s="74">
        <f t="shared" si="10"/>
        <v>17325000</v>
      </c>
      <c r="AY46" s="75">
        <f t="shared" si="11"/>
        <v>0</v>
      </c>
      <c r="AZ46" s="76">
        <v>0</v>
      </c>
      <c r="BA46" s="72" t="s">
        <v>73</v>
      </c>
      <c r="BB46" s="64" t="s">
        <v>123</v>
      </c>
      <c r="BC46" s="106" t="s">
        <v>490</v>
      </c>
      <c r="BD46" s="63" t="s">
        <v>65</v>
      </c>
      <c r="BE46" s="63" t="s">
        <v>65</v>
      </c>
    </row>
    <row r="47" spans="2:57" x14ac:dyDescent="0.25">
      <c r="B47" s="63">
        <v>2025</v>
      </c>
      <c r="C47" s="63">
        <v>891780111</v>
      </c>
      <c r="D47" s="63" t="s">
        <v>63</v>
      </c>
      <c r="E47" s="107" t="s">
        <v>489</v>
      </c>
      <c r="F47" s="64" t="s">
        <v>488</v>
      </c>
      <c r="G47" s="64">
        <v>0</v>
      </c>
      <c r="H47" s="64" t="s">
        <v>71</v>
      </c>
      <c r="I47" s="64" t="s">
        <v>244</v>
      </c>
      <c r="J47" s="107" t="s">
        <v>81</v>
      </c>
      <c r="K47" s="67" t="s">
        <v>487</v>
      </c>
      <c r="L47" s="68">
        <v>10500000</v>
      </c>
      <c r="M47" s="64" t="s">
        <v>66</v>
      </c>
      <c r="N47" s="67" t="s">
        <v>486</v>
      </c>
      <c r="O47" s="67">
        <v>7143832</v>
      </c>
      <c r="P47" s="67">
        <v>267</v>
      </c>
      <c r="Q47" s="69">
        <v>45693</v>
      </c>
      <c r="R47" s="111">
        <v>266751357.44</v>
      </c>
      <c r="S47" s="69">
        <v>45700</v>
      </c>
      <c r="T47" s="68">
        <v>10500000</v>
      </c>
      <c r="U47" s="64" t="s">
        <v>65</v>
      </c>
      <c r="V47" s="68">
        <v>72005158</v>
      </c>
      <c r="W47" s="107" t="s">
        <v>400</v>
      </c>
      <c r="X47" s="69">
        <v>45699</v>
      </c>
      <c r="Y47" s="69">
        <v>45700</v>
      </c>
      <c r="Z47" s="69" t="s">
        <v>73</v>
      </c>
      <c r="AA47" s="69">
        <v>45777</v>
      </c>
      <c r="AB47" s="92">
        <f t="shared" si="6"/>
        <v>77</v>
      </c>
      <c r="AC47" s="64">
        <v>0</v>
      </c>
      <c r="AD47" s="68">
        <v>0</v>
      </c>
      <c r="AE47" s="64">
        <v>0</v>
      </c>
      <c r="AF47" s="70" t="s">
        <v>73</v>
      </c>
      <c r="AG47" s="92">
        <f t="shared" si="7"/>
        <v>0</v>
      </c>
      <c r="AH47" s="64">
        <v>0</v>
      </c>
      <c r="AI47" s="68">
        <v>0</v>
      </c>
      <c r="AJ47" s="64" t="s">
        <v>73</v>
      </c>
      <c r="AK47" s="71" t="s">
        <v>73</v>
      </c>
      <c r="AL47" s="64">
        <v>0</v>
      </c>
      <c r="AM47" s="71" t="s">
        <v>73</v>
      </c>
      <c r="AN47" s="71" t="s">
        <v>73</v>
      </c>
      <c r="AO47" s="71" t="s">
        <v>73</v>
      </c>
      <c r="AP47" s="92">
        <f t="shared" si="8"/>
        <v>0</v>
      </c>
      <c r="AQ47" s="92">
        <f t="shared" si="9"/>
        <v>10500000</v>
      </c>
      <c r="AR47" s="64" t="s">
        <v>215</v>
      </c>
      <c r="AS47" s="68">
        <v>0</v>
      </c>
      <c r="AT47" s="64" t="s">
        <v>215</v>
      </c>
      <c r="AU47" s="68">
        <v>0</v>
      </c>
      <c r="AV47" s="72" t="s">
        <v>73</v>
      </c>
      <c r="AW47" s="73">
        <v>0</v>
      </c>
      <c r="AX47" s="74">
        <f t="shared" si="10"/>
        <v>10500000</v>
      </c>
      <c r="AY47" s="75">
        <f t="shared" si="11"/>
        <v>0</v>
      </c>
      <c r="AZ47" s="76">
        <v>0</v>
      </c>
      <c r="BA47" s="72" t="s">
        <v>73</v>
      </c>
      <c r="BB47" s="64" t="s">
        <v>123</v>
      </c>
      <c r="BC47" s="106" t="s">
        <v>485</v>
      </c>
      <c r="BD47" s="63" t="s">
        <v>65</v>
      </c>
      <c r="BE47" s="63" t="s">
        <v>65</v>
      </c>
    </row>
    <row r="48" spans="2:57" x14ac:dyDescent="0.25">
      <c r="B48" s="63">
        <v>2025</v>
      </c>
      <c r="C48" s="63">
        <v>891780111</v>
      </c>
      <c r="D48" s="63" t="s">
        <v>63</v>
      </c>
      <c r="E48" s="107" t="s">
        <v>484</v>
      </c>
      <c r="F48" s="64" t="s">
        <v>483</v>
      </c>
      <c r="G48" s="64">
        <v>0</v>
      </c>
      <c r="H48" s="64" t="s">
        <v>71</v>
      </c>
      <c r="I48" s="64" t="s">
        <v>244</v>
      </c>
      <c r="J48" s="107" t="s">
        <v>81</v>
      </c>
      <c r="K48" s="67" t="s">
        <v>474</v>
      </c>
      <c r="L48" s="68">
        <v>4200000</v>
      </c>
      <c r="M48" s="64" t="s">
        <v>66</v>
      </c>
      <c r="N48" s="67" t="s">
        <v>482</v>
      </c>
      <c r="O48" s="67">
        <v>1082471245</v>
      </c>
      <c r="P48" s="67">
        <v>269</v>
      </c>
      <c r="Q48" s="69">
        <v>45694</v>
      </c>
      <c r="R48" s="109">
        <v>503100000</v>
      </c>
      <c r="S48" s="69">
        <v>45701</v>
      </c>
      <c r="T48" s="68">
        <v>4200000</v>
      </c>
      <c r="U48" s="64" t="s">
        <v>65</v>
      </c>
      <c r="V48" s="68">
        <v>36559959</v>
      </c>
      <c r="W48" s="107" t="s">
        <v>472</v>
      </c>
      <c r="X48" s="69">
        <v>45700</v>
      </c>
      <c r="Y48" s="69">
        <v>45701</v>
      </c>
      <c r="Z48" s="69" t="s">
        <v>73</v>
      </c>
      <c r="AA48" s="69">
        <v>45716</v>
      </c>
      <c r="AB48" s="92">
        <f t="shared" si="6"/>
        <v>15</v>
      </c>
      <c r="AC48" s="64">
        <v>0</v>
      </c>
      <c r="AD48" s="68">
        <v>0</v>
      </c>
      <c r="AE48" s="64">
        <v>1</v>
      </c>
      <c r="AF48" s="70">
        <v>45747</v>
      </c>
      <c r="AG48" s="92">
        <f t="shared" si="7"/>
        <v>31</v>
      </c>
      <c r="AH48" s="64">
        <v>0</v>
      </c>
      <c r="AI48" s="68">
        <v>0</v>
      </c>
      <c r="AJ48" s="64" t="s">
        <v>73</v>
      </c>
      <c r="AK48" s="71" t="s">
        <v>73</v>
      </c>
      <c r="AL48" s="64">
        <v>0</v>
      </c>
      <c r="AM48" s="71" t="s">
        <v>73</v>
      </c>
      <c r="AN48" s="71" t="s">
        <v>73</v>
      </c>
      <c r="AO48" s="71" t="s">
        <v>73</v>
      </c>
      <c r="AP48" s="92">
        <f t="shared" si="8"/>
        <v>0</v>
      </c>
      <c r="AQ48" s="92">
        <f t="shared" si="9"/>
        <v>4200000</v>
      </c>
      <c r="AR48" s="64" t="s">
        <v>215</v>
      </c>
      <c r="AS48" s="68">
        <v>0</v>
      </c>
      <c r="AT48" s="64" t="s">
        <v>215</v>
      </c>
      <c r="AU48" s="68">
        <v>0</v>
      </c>
      <c r="AV48" s="72" t="s">
        <v>73</v>
      </c>
      <c r="AW48" s="73">
        <v>0</v>
      </c>
      <c r="AX48" s="74">
        <f t="shared" si="10"/>
        <v>4200000</v>
      </c>
      <c r="AY48" s="75">
        <f t="shared" si="11"/>
        <v>0</v>
      </c>
      <c r="AZ48" s="76">
        <v>0</v>
      </c>
      <c r="BA48" s="72" t="s">
        <v>73</v>
      </c>
      <c r="BB48" s="64" t="s">
        <v>123</v>
      </c>
      <c r="BC48" s="106" t="s">
        <v>481</v>
      </c>
      <c r="BD48" s="63" t="s">
        <v>65</v>
      </c>
      <c r="BE48" s="63" t="s">
        <v>65</v>
      </c>
    </row>
    <row r="49" spans="2:57" x14ac:dyDescent="0.25">
      <c r="B49" s="63">
        <v>2025</v>
      </c>
      <c r="C49" s="63">
        <v>891780111</v>
      </c>
      <c r="D49" s="63" t="s">
        <v>63</v>
      </c>
      <c r="E49" s="107" t="s">
        <v>480</v>
      </c>
      <c r="F49" s="64" t="s">
        <v>479</v>
      </c>
      <c r="G49" s="64">
        <v>0</v>
      </c>
      <c r="H49" s="64" t="s">
        <v>71</v>
      </c>
      <c r="I49" s="64" t="s">
        <v>64</v>
      </c>
      <c r="J49" s="107" t="s">
        <v>81</v>
      </c>
      <c r="K49" s="67" t="s">
        <v>478</v>
      </c>
      <c r="L49" s="68">
        <v>16500000</v>
      </c>
      <c r="M49" s="64" t="s">
        <v>66</v>
      </c>
      <c r="N49" s="67" t="s">
        <v>452</v>
      </c>
      <c r="O49" s="67">
        <v>1066185799</v>
      </c>
      <c r="P49" s="67">
        <v>123</v>
      </c>
      <c r="Q49" s="69">
        <v>45679</v>
      </c>
      <c r="R49" s="109">
        <v>1353279124</v>
      </c>
      <c r="S49" s="69">
        <v>45700</v>
      </c>
      <c r="T49" s="68">
        <v>16500000</v>
      </c>
      <c r="U49" s="64" t="s">
        <v>65</v>
      </c>
      <c r="V49" s="68">
        <v>1082939683</v>
      </c>
      <c r="W49" s="107" t="s">
        <v>230</v>
      </c>
      <c r="X49" s="69">
        <v>45700</v>
      </c>
      <c r="Y49" s="69">
        <v>45700</v>
      </c>
      <c r="Z49" s="69" t="s">
        <v>73</v>
      </c>
      <c r="AA49" s="69">
        <v>45838</v>
      </c>
      <c r="AB49" s="92">
        <f t="shared" si="6"/>
        <v>138</v>
      </c>
      <c r="AC49" s="64">
        <v>0</v>
      </c>
      <c r="AD49" s="68">
        <v>0</v>
      </c>
      <c r="AE49" s="64">
        <v>0</v>
      </c>
      <c r="AF49" s="70" t="s">
        <v>73</v>
      </c>
      <c r="AG49" s="92">
        <f t="shared" si="7"/>
        <v>0</v>
      </c>
      <c r="AH49" s="64">
        <v>0</v>
      </c>
      <c r="AI49" s="68">
        <v>0</v>
      </c>
      <c r="AJ49" s="64" t="s">
        <v>73</v>
      </c>
      <c r="AK49" s="71" t="s">
        <v>73</v>
      </c>
      <c r="AL49" s="64">
        <v>0</v>
      </c>
      <c r="AM49" s="71" t="s">
        <v>73</v>
      </c>
      <c r="AN49" s="71" t="s">
        <v>73</v>
      </c>
      <c r="AO49" s="71" t="s">
        <v>73</v>
      </c>
      <c r="AP49" s="92">
        <f t="shared" si="8"/>
        <v>0</v>
      </c>
      <c r="AQ49" s="92">
        <f t="shared" si="9"/>
        <v>16500000</v>
      </c>
      <c r="AR49" s="64" t="s">
        <v>65</v>
      </c>
      <c r="AS49" s="68">
        <v>16500000</v>
      </c>
      <c r="AT49" s="64" t="s">
        <v>215</v>
      </c>
      <c r="AU49" s="68">
        <v>0</v>
      </c>
      <c r="AV49" s="72" t="s">
        <v>73</v>
      </c>
      <c r="AW49" s="73">
        <v>0</v>
      </c>
      <c r="AX49" s="74">
        <f t="shared" si="10"/>
        <v>16500000</v>
      </c>
      <c r="AY49" s="75">
        <f t="shared" si="11"/>
        <v>0</v>
      </c>
      <c r="AZ49" s="76">
        <v>0</v>
      </c>
      <c r="BA49" s="72" t="s">
        <v>73</v>
      </c>
      <c r="BB49" s="64" t="s">
        <v>123</v>
      </c>
      <c r="BC49" s="106" t="s">
        <v>477</v>
      </c>
      <c r="BD49" s="63" t="s">
        <v>65</v>
      </c>
      <c r="BE49" s="63" t="s">
        <v>65</v>
      </c>
    </row>
    <row r="50" spans="2:57" x14ac:dyDescent="0.25">
      <c r="B50" s="63">
        <v>2025</v>
      </c>
      <c r="C50" s="63">
        <v>891780111</v>
      </c>
      <c r="D50" s="63" t="s">
        <v>63</v>
      </c>
      <c r="E50" s="107" t="s">
        <v>476</v>
      </c>
      <c r="F50" s="64" t="s">
        <v>475</v>
      </c>
      <c r="G50" s="64">
        <v>0</v>
      </c>
      <c r="H50" s="64" t="s">
        <v>71</v>
      </c>
      <c r="I50" s="64" t="s">
        <v>244</v>
      </c>
      <c r="J50" s="107" t="s">
        <v>81</v>
      </c>
      <c r="K50" s="67" t="s">
        <v>474</v>
      </c>
      <c r="L50" s="68">
        <v>4200000</v>
      </c>
      <c r="M50" s="64" t="s">
        <v>66</v>
      </c>
      <c r="N50" s="67" t="s">
        <v>473</v>
      </c>
      <c r="O50" s="67">
        <v>1085230868</v>
      </c>
      <c r="P50" s="67">
        <v>269</v>
      </c>
      <c r="Q50" s="69">
        <v>45694</v>
      </c>
      <c r="R50" s="109">
        <v>503100000</v>
      </c>
      <c r="S50" s="69">
        <v>45701</v>
      </c>
      <c r="T50" s="68">
        <v>4200000</v>
      </c>
      <c r="U50" s="64" t="s">
        <v>65</v>
      </c>
      <c r="V50" s="68">
        <v>36559959</v>
      </c>
      <c r="W50" s="107" t="s">
        <v>472</v>
      </c>
      <c r="X50" s="69">
        <v>45700</v>
      </c>
      <c r="Y50" s="69">
        <v>45701</v>
      </c>
      <c r="Z50" s="69" t="s">
        <v>73</v>
      </c>
      <c r="AA50" s="69">
        <v>45716</v>
      </c>
      <c r="AB50" s="92">
        <f t="shared" si="6"/>
        <v>15</v>
      </c>
      <c r="AC50" s="64">
        <v>0</v>
      </c>
      <c r="AD50" s="68">
        <v>0</v>
      </c>
      <c r="AE50" s="64">
        <v>1</v>
      </c>
      <c r="AF50" s="70">
        <v>45747</v>
      </c>
      <c r="AG50" s="92">
        <f t="shared" si="7"/>
        <v>31</v>
      </c>
      <c r="AH50" s="64">
        <v>0</v>
      </c>
      <c r="AI50" s="68">
        <v>0</v>
      </c>
      <c r="AJ50" s="64" t="s">
        <v>73</v>
      </c>
      <c r="AK50" s="71" t="s">
        <v>73</v>
      </c>
      <c r="AL50" s="64">
        <v>0</v>
      </c>
      <c r="AM50" s="71" t="s">
        <v>73</v>
      </c>
      <c r="AN50" s="71" t="s">
        <v>73</v>
      </c>
      <c r="AO50" s="71" t="s">
        <v>73</v>
      </c>
      <c r="AP50" s="92">
        <f t="shared" si="8"/>
        <v>0</v>
      </c>
      <c r="AQ50" s="92">
        <f t="shared" si="9"/>
        <v>4200000</v>
      </c>
      <c r="AR50" s="64" t="s">
        <v>215</v>
      </c>
      <c r="AS50" s="68">
        <v>0</v>
      </c>
      <c r="AT50" s="64" t="s">
        <v>215</v>
      </c>
      <c r="AU50" s="68">
        <v>0</v>
      </c>
      <c r="AV50" s="72" t="s">
        <v>73</v>
      </c>
      <c r="AW50" s="73">
        <v>0</v>
      </c>
      <c r="AX50" s="74">
        <f t="shared" si="10"/>
        <v>4200000</v>
      </c>
      <c r="AY50" s="75">
        <f t="shared" si="11"/>
        <v>0</v>
      </c>
      <c r="AZ50" s="76">
        <v>0</v>
      </c>
      <c r="BA50" s="72" t="s">
        <v>73</v>
      </c>
      <c r="BB50" s="64" t="s">
        <v>123</v>
      </c>
      <c r="BC50" s="106" t="s">
        <v>471</v>
      </c>
      <c r="BD50" s="63" t="s">
        <v>65</v>
      </c>
      <c r="BE50" s="63" t="s">
        <v>65</v>
      </c>
    </row>
    <row r="51" spans="2:57" x14ac:dyDescent="0.25">
      <c r="B51" s="63">
        <v>2025</v>
      </c>
      <c r="C51" s="63">
        <v>891780111</v>
      </c>
      <c r="D51" s="63" t="s">
        <v>63</v>
      </c>
      <c r="E51" s="107" t="s">
        <v>470</v>
      </c>
      <c r="F51" s="64" t="s">
        <v>469</v>
      </c>
      <c r="G51" s="64">
        <v>0</v>
      </c>
      <c r="H51" s="64" t="s">
        <v>71</v>
      </c>
      <c r="I51" s="64" t="s">
        <v>244</v>
      </c>
      <c r="J51" s="107" t="s">
        <v>81</v>
      </c>
      <c r="K51" s="67" t="s">
        <v>468</v>
      </c>
      <c r="L51" s="68">
        <v>16500000</v>
      </c>
      <c r="M51" s="64" t="s">
        <v>66</v>
      </c>
      <c r="N51" s="67" t="s">
        <v>467</v>
      </c>
      <c r="O51" s="67">
        <v>1082862195</v>
      </c>
      <c r="P51" s="67">
        <v>267</v>
      </c>
      <c r="Q51" s="69">
        <v>45693</v>
      </c>
      <c r="R51" s="111">
        <v>266751357.44</v>
      </c>
      <c r="S51" s="69">
        <v>45700</v>
      </c>
      <c r="T51" s="68">
        <v>16500000</v>
      </c>
      <c r="U51" s="64" t="s">
        <v>65</v>
      </c>
      <c r="V51" s="68">
        <v>72005158</v>
      </c>
      <c r="W51" s="107" t="s">
        <v>400</v>
      </c>
      <c r="X51" s="69">
        <v>45700</v>
      </c>
      <c r="Y51" s="69">
        <v>45700</v>
      </c>
      <c r="Z51" s="69" t="s">
        <v>73</v>
      </c>
      <c r="AA51" s="69">
        <v>45777</v>
      </c>
      <c r="AB51" s="92">
        <f t="shared" si="6"/>
        <v>77</v>
      </c>
      <c r="AC51" s="64">
        <v>0</v>
      </c>
      <c r="AD51" s="68">
        <v>0</v>
      </c>
      <c r="AE51" s="64">
        <v>0</v>
      </c>
      <c r="AF51" s="70" t="s">
        <v>73</v>
      </c>
      <c r="AG51" s="92">
        <f t="shared" si="7"/>
        <v>0</v>
      </c>
      <c r="AH51" s="64">
        <v>0</v>
      </c>
      <c r="AI51" s="68">
        <v>0</v>
      </c>
      <c r="AJ51" s="64" t="s">
        <v>73</v>
      </c>
      <c r="AK51" s="71" t="s">
        <v>73</v>
      </c>
      <c r="AL51" s="64">
        <v>0</v>
      </c>
      <c r="AM51" s="71" t="s">
        <v>73</v>
      </c>
      <c r="AN51" s="71" t="s">
        <v>73</v>
      </c>
      <c r="AO51" s="71" t="s">
        <v>73</v>
      </c>
      <c r="AP51" s="92">
        <f t="shared" si="8"/>
        <v>0</v>
      </c>
      <c r="AQ51" s="92">
        <f t="shared" si="9"/>
        <v>16500000</v>
      </c>
      <c r="AR51" s="64" t="s">
        <v>215</v>
      </c>
      <c r="AS51" s="68">
        <v>0</v>
      </c>
      <c r="AT51" s="64" t="s">
        <v>215</v>
      </c>
      <c r="AU51" s="68">
        <v>0</v>
      </c>
      <c r="AV51" s="72" t="s">
        <v>73</v>
      </c>
      <c r="AW51" s="73">
        <v>0</v>
      </c>
      <c r="AX51" s="74">
        <f t="shared" si="10"/>
        <v>16500000</v>
      </c>
      <c r="AY51" s="75">
        <f t="shared" si="11"/>
        <v>0</v>
      </c>
      <c r="AZ51" s="76">
        <v>0</v>
      </c>
      <c r="BA51" s="72" t="s">
        <v>73</v>
      </c>
      <c r="BB51" s="64" t="s">
        <v>123</v>
      </c>
      <c r="BC51" s="106" t="s">
        <v>466</v>
      </c>
      <c r="BD51" s="63" t="s">
        <v>65</v>
      </c>
      <c r="BE51" s="63" t="s">
        <v>65</v>
      </c>
    </row>
    <row r="52" spans="2:57" x14ac:dyDescent="0.25">
      <c r="B52" s="63">
        <v>2025</v>
      </c>
      <c r="C52" s="63">
        <v>891780111</v>
      </c>
      <c r="D52" s="63" t="s">
        <v>63</v>
      </c>
      <c r="E52" s="107" t="s">
        <v>465</v>
      </c>
      <c r="F52" s="64" t="s">
        <v>464</v>
      </c>
      <c r="G52" s="64">
        <v>0</v>
      </c>
      <c r="H52" s="64" t="s">
        <v>71</v>
      </c>
      <c r="I52" s="64" t="s">
        <v>244</v>
      </c>
      <c r="J52" s="107" t="s">
        <v>81</v>
      </c>
      <c r="K52" s="67" t="s">
        <v>463</v>
      </c>
      <c r="L52" s="68">
        <v>33908970</v>
      </c>
      <c r="M52" s="64" t="s">
        <v>66</v>
      </c>
      <c r="N52" s="67" t="s">
        <v>462</v>
      </c>
      <c r="O52" s="67">
        <v>1082961548</v>
      </c>
      <c r="P52" s="67">
        <v>227</v>
      </c>
      <c r="Q52" s="69">
        <v>45691</v>
      </c>
      <c r="R52" s="109">
        <v>501037440</v>
      </c>
      <c r="S52" s="69">
        <v>45700</v>
      </c>
      <c r="T52" s="68">
        <v>33908970</v>
      </c>
      <c r="U52" s="64" t="s">
        <v>65</v>
      </c>
      <c r="V52" s="68">
        <v>85472020</v>
      </c>
      <c r="W52" s="107" t="s">
        <v>241</v>
      </c>
      <c r="X52" s="69">
        <v>45700</v>
      </c>
      <c r="Y52" s="69">
        <v>45700</v>
      </c>
      <c r="Z52" s="69" t="s">
        <v>73</v>
      </c>
      <c r="AA52" s="69">
        <v>45991</v>
      </c>
      <c r="AB52" s="92">
        <f t="shared" si="6"/>
        <v>291</v>
      </c>
      <c r="AC52" s="64">
        <v>0</v>
      </c>
      <c r="AD52" s="68">
        <v>0</v>
      </c>
      <c r="AE52" s="64">
        <v>0</v>
      </c>
      <c r="AF52" s="70" t="s">
        <v>73</v>
      </c>
      <c r="AG52" s="92">
        <f t="shared" si="7"/>
        <v>0</v>
      </c>
      <c r="AH52" s="64">
        <v>0</v>
      </c>
      <c r="AI52" s="68">
        <v>0</v>
      </c>
      <c r="AJ52" s="64" t="s">
        <v>73</v>
      </c>
      <c r="AK52" s="71" t="s">
        <v>73</v>
      </c>
      <c r="AL52" s="64">
        <v>0</v>
      </c>
      <c r="AM52" s="71" t="s">
        <v>73</v>
      </c>
      <c r="AN52" s="71" t="s">
        <v>73</v>
      </c>
      <c r="AO52" s="71" t="s">
        <v>73</v>
      </c>
      <c r="AP52" s="92">
        <f t="shared" si="8"/>
        <v>0</v>
      </c>
      <c r="AQ52" s="92">
        <f t="shared" si="9"/>
        <v>33908970</v>
      </c>
      <c r="AR52" s="64" t="s">
        <v>215</v>
      </c>
      <c r="AS52" s="68">
        <v>0</v>
      </c>
      <c r="AT52" s="64" t="s">
        <v>215</v>
      </c>
      <c r="AU52" s="68">
        <v>0</v>
      </c>
      <c r="AV52" s="72" t="s">
        <v>73</v>
      </c>
      <c r="AW52" s="73">
        <v>0</v>
      </c>
      <c r="AX52" s="74">
        <f t="shared" si="10"/>
        <v>33908970</v>
      </c>
      <c r="AY52" s="75">
        <f t="shared" si="11"/>
        <v>0</v>
      </c>
      <c r="AZ52" s="76">
        <v>0</v>
      </c>
      <c r="BA52" s="72" t="s">
        <v>73</v>
      </c>
      <c r="BB52" s="64" t="s">
        <v>123</v>
      </c>
      <c r="BC52" s="106" t="s">
        <v>461</v>
      </c>
      <c r="BD52" s="63" t="s">
        <v>65</v>
      </c>
      <c r="BE52" s="63" t="s">
        <v>65</v>
      </c>
    </row>
    <row r="53" spans="2:57" x14ac:dyDescent="0.25">
      <c r="B53" s="63">
        <v>2025</v>
      </c>
      <c r="C53" s="63">
        <v>891780111</v>
      </c>
      <c r="D53" s="63" t="s">
        <v>63</v>
      </c>
      <c r="E53" s="107" t="s">
        <v>460</v>
      </c>
      <c r="F53" s="64" t="s">
        <v>459</v>
      </c>
      <c r="G53" s="64">
        <v>0</v>
      </c>
      <c r="H53" s="64" t="s">
        <v>71</v>
      </c>
      <c r="I53" s="64" t="s">
        <v>64</v>
      </c>
      <c r="J53" s="107" t="s">
        <v>81</v>
      </c>
      <c r="K53" s="67" t="s">
        <v>458</v>
      </c>
      <c r="L53" s="68">
        <v>15000000</v>
      </c>
      <c r="M53" s="64" t="s">
        <v>66</v>
      </c>
      <c r="N53" s="67" t="s">
        <v>457</v>
      </c>
      <c r="O53" s="67">
        <v>1140877757</v>
      </c>
      <c r="P53" s="67">
        <v>123</v>
      </c>
      <c r="Q53" s="69">
        <v>45679</v>
      </c>
      <c r="R53" s="109">
        <v>1353279124</v>
      </c>
      <c r="S53" s="69">
        <v>45700</v>
      </c>
      <c r="T53" s="68">
        <v>15000000</v>
      </c>
      <c r="U53" s="64" t="s">
        <v>65</v>
      </c>
      <c r="V53" s="68">
        <v>1082939683</v>
      </c>
      <c r="W53" s="107" t="s">
        <v>230</v>
      </c>
      <c r="X53" s="69">
        <v>45700</v>
      </c>
      <c r="Y53" s="69">
        <v>45700</v>
      </c>
      <c r="Z53" s="69" t="s">
        <v>73</v>
      </c>
      <c r="AA53" s="69">
        <v>45838</v>
      </c>
      <c r="AB53" s="92">
        <f t="shared" si="6"/>
        <v>138</v>
      </c>
      <c r="AC53" s="64">
        <v>1</v>
      </c>
      <c r="AD53" s="68">
        <v>2500000</v>
      </c>
      <c r="AE53" s="64">
        <v>0</v>
      </c>
      <c r="AF53" s="70" t="s">
        <v>73</v>
      </c>
      <c r="AG53" s="92">
        <f t="shared" si="7"/>
        <v>0</v>
      </c>
      <c r="AH53" s="64">
        <v>0</v>
      </c>
      <c r="AI53" s="68">
        <v>0</v>
      </c>
      <c r="AJ53" s="64" t="s">
        <v>73</v>
      </c>
      <c r="AK53" s="71" t="s">
        <v>73</v>
      </c>
      <c r="AL53" s="64">
        <v>0</v>
      </c>
      <c r="AM53" s="71" t="s">
        <v>73</v>
      </c>
      <c r="AN53" s="71" t="s">
        <v>73</v>
      </c>
      <c r="AO53" s="71" t="s">
        <v>73</v>
      </c>
      <c r="AP53" s="92">
        <f t="shared" si="8"/>
        <v>0</v>
      </c>
      <c r="AQ53" s="92">
        <f t="shared" si="9"/>
        <v>17500000</v>
      </c>
      <c r="AR53" s="64" t="s">
        <v>65</v>
      </c>
      <c r="AS53" s="68">
        <v>15000000</v>
      </c>
      <c r="AT53" s="64" t="s">
        <v>215</v>
      </c>
      <c r="AU53" s="68">
        <v>0</v>
      </c>
      <c r="AV53" s="72" t="s">
        <v>73</v>
      </c>
      <c r="AW53" s="73">
        <v>0</v>
      </c>
      <c r="AX53" s="74">
        <f t="shared" si="10"/>
        <v>17500000</v>
      </c>
      <c r="AY53" s="75">
        <f t="shared" si="11"/>
        <v>0</v>
      </c>
      <c r="AZ53" s="76">
        <v>0</v>
      </c>
      <c r="BA53" s="72" t="s">
        <v>73</v>
      </c>
      <c r="BB53" s="64" t="s">
        <v>123</v>
      </c>
      <c r="BC53" s="106" t="s">
        <v>456</v>
      </c>
      <c r="BD53" s="63" t="s">
        <v>65</v>
      </c>
      <c r="BE53" s="63" t="s">
        <v>65</v>
      </c>
    </row>
    <row r="54" spans="2:57" x14ac:dyDescent="0.25">
      <c r="B54" s="63">
        <v>2025</v>
      </c>
      <c r="C54" s="63">
        <v>891780111</v>
      </c>
      <c r="D54" s="63" t="s">
        <v>63</v>
      </c>
      <c r="E54" s="107" t="s">
        <v>455</v>
      </c>
      <c r="F54" s="64" t="s">
        <v>454</v>
      </c>
      <c r="G54" s="64">
        <v>0</v>
      </c>
      <c r="H54" s="64" t="s">
        <v>71</v>
      </c>
      <c r="I54" s="64" t="s">
        <v>244</v>
      </c>
      <c r="J54" s="107" t="s">
        <v>81</v>
      </c>
      <c r="K54" s="67" t="s">
        <v>453</v>
      </c>
      <c r="L54" s="68">
        <v>2400000</v>
      </c>
      <c r="M54" s="64" t="s">
        <v>66</v>
      </c>
      <c r="N54" s="67" t="s">
        <v>452</v>
      </c>
      <c r="O54" s="67">
        <v>1066185799</v>
      </c>
      <c r="P54" s="67">
        <v>265</v>
      </c>
      <c r="Q54" s="69">
        <v>45693</v>
      </c>
      <c r="R54" s="109">
        <v>10450000</v>
      </c>
      <c r="S54" s="69">
        <v>45700</v>
      </c>
      <c r="T54" s="68">
        <v>2400000</v>
      </c>
      <c r="U54" s="64" t="s">
        <v>65</v>
      </c>
      <c r="V54" s="68">
        <v>1082939683</v>
      </c>
      <c r="W54" s="107" t="s">
        <v>230</v>
      </c>
      <c r="X54" s="69">
        <v>45700</v>
      </c>
      <c r="Y54" s="69">
        <v>45700</v>
      </c>
      <c r="Z54" s="69" t="s">
        <v>73</v>
      </c>
      <c r="AA54" s="69">
        <v>45706</v>
      </c>
      <c r="AB54" s="92">
        <f t="shared" si="6"/>
        <v>6</v>
      </c>
      <c r="AC54" s="64">
        <v>0</v>
      </c>
      <c r="AD54" s="68">
        <v>0</v>
      </c>
      <c r="AE54" s="64">
        <v>0</v>
      </c>
      <c r="AF54" s="70" t="s">
        <v>73</v>
      </c>
      <c r="AG54" s="92">
        <f t="shared" si="7"/>
        <v>0</v>
      </c>
      <c r="AH54" s="64">
        <v>0</v>
      </c>
      <c r="AI54" s="68">
        <v>0</v>
      </c>
      <c r="AJ54" s="64" t="s">
        <v>73</v>
      </c>
      <c r="AK54" s="71" t="s">
        <v>73</v>
      </c>
      <c r="AL54" s="64">
        <v>0</v>
      </c>
      <c r="AM54" s="71" t="s">
        <v>73</v>
      </c>
      <c r="AN54" s="71" t="s">
        <v>73</v>
      </c>
      <c r="AO54" s="71" t="s">
        <v>73</v>
      </c>
      <c r="AP54" s="92">
        <f t="shared" si="8"/>
        <v>0</v>
      </c>
      <c r="AQ54" s="92">
        <f t="shared" si="9"/>
        <v>2400000</v>
      </c>
      <c r="AR54" s="64" t="s">
        <v>215</v>
      </c>
      <c r="AS54" s="68">
        <v>0</v>
      </c>
      <c r="AT54" s="64" t="s">
        <v>215</v>
      </c>
      <c r="AU54" s="68">
        <v>0</v>
      </c>
      <c r="AV54" s="72" t="s">
        <v>73</v>
      </c>
      <c r="AW54" s="73">
        <v>0</v>
      </c>
      <c r="AX54" s="74">
        <f t="shared" si="10"/>
        <v>2400000</v>
      </c>
      <c r="AY54" s="75">
        <f t="shared" si="11"/>
        <v>0</v>
      </c>
      <c r="AZ54" s="76">
        <v>0</v>
      </c>
      <c r="BA54" s="72" t="s">
        <v>73</v>
      </c>
      <c r="BB54" s="64" t="s">
        <v>123</v>
      </c>
      <c r="BC54" s="106" t="s">
        <v>451</v>
      </c>
      <c r="BD54" s="63" t="s">
        <v>65</v>
      </c>
      <c r="BE54" s="63" t="s">
        <v>65</v>
      </c>
    </row>
    <row r="55" spans="2:57" x14ac:dyDescent="0.25">
      <c r="B55" s="63">
        <v>2025</v>
      </c>
      <c r="C55" s="63">
        <v>891780111</v>
      </c>
      <c r="D55" s="63" t="s">
        <v>63</v>
      </c>
      <c r="E55" s="107" t="s">
        <v>450</v>
      </c>
      <c r="F55" s="64" t="s">
        <v>449</v>
      </c>
      <c r="G55" s="64">
        <v>0</v>
      </c>
      <c r="H55" s="64" t="s">
        <v>71</v>
      </c>
      <c r="I55" s="64" t="s">
        <v>244</v>
      </c>
      <c r="J55" s="107" t="s">
        <v>81</v>
      </c>
      <c r="K55" s="67" t="s">
        <v>448</v>
      </c>
      <c r="L55" s="68">
        <v>22579200</v>
      </c>
      <c r="M55" s="64" t="s">
        <v>66</v>
      </c>
      <c r="N55" s="67" t="s">
        <v>447</v>
      </c>
      <c r="O55" s="67">
        <v>1082958308</v>
      </c>
      <c r="P55" s="67">
        <v>227</v>
      </c>
      <c r="Q55" s="69">
        <v>45691</v>
      </c>
      <c r="R55" s="109">
        <v>501037440</v>
      </c>
      <c r="S55" s="69">
        <v>45700</v>
      </c>
      <c r="T55" s="68">
        <v>22579200</v>
      </c>
      <c r="U55" s="64" t="s">
        <v>65</v>
      </c>
      <c r="V55" s="68">
        <v>85472020</v>
      </c>
      <c r="W55" s="107" t="s">
        <v>241</v>
      </c>
      <c r="X55" s="69">
        <v>45700</v>
      </c>
      <c r="Y55" s="69">
        <v>45700</v>
      </c>
      <c r="Z55" s="69" t="s">
        <v>73</v>
      </c>
      <c r="AA55" s="69">
        <v>45991</v>
      </c>
      <c r="AB55" s="92">
        <f t="shared" si="6"/>
        <v>291</v>
      </c>
      <c r="AC55" s="64">
        <v>0</v>
      </c>
      <c r="AD55" s="68">
        <v>0</v>
      </c>
      <c r="AE55" s="64">
        <v>0</v>
      </c>
      <c r="AF55" s="70" t="s">
        <v>73</v>
      </c>
      <c r="AG55" s="92">
        <f t="shared" si="7"/>
        <v>0</v>
      </c>
      <c r="AH55" s="64">
        <v>0</v>
      </c>
      <c r="AI55" s="68">
        <v>0</v>
      </c>
      <c r="AJ55" s="64" t="s">
        <v>73</v>
      </c>
      <c r="AK55" s="71" t="s">
        <v>73</v>
      </c>
      <c r="AL55" s="64">
        <v>0</v>
      </c>
      <c r="AM55" s="71" t="s">
        <v>73</v>
      </c>
      <c r="AN55" s="71" t="s">
        <v>73</v>
      </c>
      <c r="AO55" s="71" t="s">
        <v>73</v>
      </c>
      <c r="AP55" s="92">
        <f t="shared" si="8"/>
        <v>0</v>
      </c>
      <c r="AQ55" s="92">
        <f t="shared" si="9"/>
        <v>22579200</v>
      </c>
      <c r="AR55" s="64" t="s">
        <v>215</v>
      </c>
      <c r="AS55" s="68">
        <v>0</v>
      </c>
      <c r="AT55" s="64" t="s">
        <v>215</v>
      </c>
      <c r="AU55" s="68">
        <v>0</v>
      </c>
      <c r="AV55" s="72" t="s">
        <v>73</v>
      </c>
      <c r="AW55" s="73">
        <v>0</v>
      </c>
      <c r="AX55" s="74">
        <f t="shared" si="10"/>
        <v>22579200</v>
      </c>
      <c r="AY55" s="75">
        <f t="shared" si="11"/>
        <v>0</v>
      </c>
      <c r="AZ55" s="76">
        <v>0</v>
      </c>
      <c r="BA55" s="72" t="s">
        <v>73</v>
      </c>
      <c r="BB55" s="64" t="s">
        <v>123</v>
      </c>
      <c r="BC55" s="106" t="s">
        <v>446</v>
      </c>
      <c r="BD55" s="63" t="s">
        <v>65</v>
      </c>
      <c r="BE55" s="63" t="s">
        <v>65</v>
      </c>
    </row>
    <row r="56" spans="2:57" x14ac:dyDescent="0.25">
      <c r="B56" s="63">
        <v>2025</v>
      </c>
      <c r="C56" s="63">
        <v>891780111</v>
      </c>
      <c r="D56" s="63" t="s">
        <v>63</v>
      </c>
      <c r="E56" s="107" t="s">
        <v>445</v>
      </c>
      <c r="F56" s="64" t="s">
        <v>444</v>
      </c>
      <c r="G56" s="64">
        <v>0</v>
      </c>
      <c r="H56" s="64" t="s">
        <v>71</v>
      </c>
      <c r="I56" s="64" t="s">
        <v>244</v>
      </c>
      <c r="J56" s="107" t="s">
        <v>81</v>
      </c>
      <c r="K56" s="67" t="s">
        <v>443</v>
      </c>
      <c r="L56" s="68">
        <v>18000000</v>
      </c>
      <c r="M56" s="64" t="s">
        <v>66</v>
      </c>
      <c r="N56" s="67" t="s">
        <v>442</v>
      </c>
      <c r="O56" s="67">
        <v>1102832707</v>
      </c>
      <c r="P56" s="67">
        <v>267</v>
      </c>
      <c r="Q56" s="69">
        <v>45693</v>
      </c>
      <c r="R56" s="111">
        <v>266751357.44</v>
      </c>
      <c r="S56" s="69">
        <v>45700</v>
      </c>
      <c r="T56" s="68">
        <v>18000000</v>
      </c>
      <c r="U56" s="64" t="s">
        <v>65</v>
      </c>
      <c r="V56" s="68">
        <v>72005158</v>
      </c>
      <c r="W56" s="107" t="s">
        <v>400</v>
      </c>
      <c r="X56" s="69">
        <v>45700</v>
      </c>
      <c r="Y56" s="69">
        <v>45700</v>
      </c>
      <c r="Z56" s="69" t="s">
        <v>73</v>
      </c>
      <c r="AA56" s="69">
        <v>45777</v>
      </c>
      <c r="AB56" s="92">
        <f t="shared" si="6"/>
        <v>77</v>
      </c>
      <c r="AC56" s="64">
        <v>0</v>
      </c>
      <c r="AD56" s="68">
        <v>0</v>
      </c>
      <c r="AE56" s="64">
        <v>0</v>
      </c>
      <c r="AF56" s="70" t="s">
        <v>73</v>
      </c>
      <c r="AG56" s="92">
        <f t="shared" si="7"/>
        <v>0</v>
      </c>
      <c r="AH56" s="64">
        <v>0</v>
      </c>
      <c r="AI56" s="68">
        <v>0</v>
      </c>
      <c r="AJ56" s="64" t="s">
        <v>73</v>
      </c>
      <c r="AK56" s="71" t="s">
        <v>73</v>
      </c>
      <c r="AL56" s="64">
        <v>0</v>
      </c>
      <c r="AM56" s="71" t="s">
        <v>73</v>
      </c>
      <c r="AN56" s="71" t="s">
        <v>73</v>
      </c>
      <c r="AO56" s="71" t="s">
        <v>73</v>
      </c>
      <c r="AP56" s="92">
        <f t="shared" si="8"/>
        <v>0</v>
      </c>
      <c r="AQ56" s="92">
        <f t="shared" si="9"/>
        <v>18000000</v>
      </c>
      <c r="AR56" s="64" t="s">
        <v>215</v>
      </c>
      <c r="AS56" s="68">
        <v>0</v>
      </c>
      <c r="AT56" s="64" t="s">
        <v>215</v>
      </c>
      <c r="AU56" s="68">
        <v>0</v>
      </c>
      <c r="AV56" s="72" t="s">
        <v>73</v>
      </c>
      <c r="AW56" s="73">
        <v>0</v>
      </c>
      <c r="AX56" s="74">
        <f t="shared" si="10"/>
        <v>18000000</v>
      </c>
      <c r="AY56" s="75">
        <f t="shared" si="11"/>
        <v>0</v>
      </c>
      <c r="AZ56" s="76">
        <v>0</v>
      </c>
      <c r="BA56" s="72" t="s">
        <v>73</v>
      </c>
      <c r="BB56" s="64" t="s">
        <v>123</v>
      </c>
      <c r="BC56" s="106" t="s">
        <v>441</v>
      </c>
      <c r="BD56" s="63" t="s">
        <v>65</v>
      </c>
      <c r="BE56" s="63" t="s">
        <v>65</v>
      </c>
    </row>
    <row r="57" spans="2:57" x14ac:dyDescent="0.25">
      <c r="B57" s="63">
        <v>2025</v>
      </c>
      <c r="C57" s="63">
        <v>891780111</v>
      </c>
      <c r="D57" s="63" t="s">
        <v>63</v>
      </c>
      <c r="E57" s="107" t="s">
        <v>440</v>
      </c>
      <c r="F57" s="64" t="s">
        <v>439</v>
      </c>
      <c r="G57" s="64">
        <v>0</v>
      </c>
      <c r="H57" s="64" t="s">
        <v>71</v>
      </c>
      <c r="I57" s="64" t="s">
        <v>64</v>
      </c>
      <c r="J57" s="107" t="s">
        <v>81</v>
      </c>
      <c r="K57" s="67" t="s">
        <v>438</v>
      </c>
      <c r="L57" s="68">
        <v>13500000</v>
      </c>
      <c r="M57" s="64" t="s">
        <v>66</v>
      </c>
      <c r="N57" s="67" t="s">
        <v>437</v>
      </c>
      <c r="O57" s="67">
        <v>1007692688</v>
      </c>
      <c r="P57" s="67">
        <v>123</v>
      </c>
      <c r="Q57" s="69">
        <v>45679</v>
      </c>
      <c r="R57" s="109">
        <v>1353279124</v>
      </c>
      <c r="S57" s="69">
        <v>45701</v>
      </c>
      <c r="T57" s="68">
        <v>13500000</v>
      </c>
      <c r="U57" s="64" t="s">
        <v>65</v>
      </c>
      <c r="V57" s="68">
        <v>1082939683</v>
      </c>
      <c r="W57" s="107" t="s">
        <v>230</v>
      </c>
      <c r="X57" s="69">
        <v>45700</v>
      </c>
      <c r="Y57" s="69">
        <v>45701</v>
      </c>
      <c r="Z57" s="69" t="s">
        <v>73</v>
      </c>
      <c r="AA57" s="69">
        <v>45838</v>
      </c>
      <c r="AB57" s="92">
        <f t="shared" si="6"/>
        <v>137</v>
      </c>
      <c r="AC57" s="64">
        <v>0</v>
      </c>
      <c r="AD57" s="68">
        <v>0</v>
      </c>
      <c r="AE57" s="64">
        <v>0</v>
      </c>
      <c r="AF57" s="70" t="s">
        <v>73</v>
      </c>
      <c r="AG57" s="92">
        <f t="shared" si="7"/>
        <v>0</v>
      </c>
      <c r="AH57" s="64">
        <v>0</v>
      </c>
      <c r="AI57" s="68">
        <v>0</v>
      </c>
      <c r="AJ57" s="64" t="s">
        <v>73</v>
      </c>
      <c r="AK57" s="71" t="s">
        <v>73</v>
      </c>
      <c r="AL57" s="64">
        <v>0</v>
      </c>
      <c r="AM57" s="71" t="s">
        <v>73</v>
      </c>
      <c r="AN57" s="71" t="s">
        <v>73</v>
      </c>
      <c r="AO57" s="71" t="s">
        <v>73</v>
      </c>
      <c r="AP57" s="92">
        <f t="shared" si="8"/>
        <v>0</v>
      </c>
      <c r="AQ57" s="92">
        <f t="shared" si="9"/>
        <v>13500000</v>
      </c>
      <c r="AR57" s="64" t="s">
        <v>65</v>
      </c>
      <c r="AS57" s="68">
        <v>13500000</v>
      </c>
      <c r="AT57" s="64" t="s">
        <v>215</v>
      </c>
      <c r="AU57" s="68">
        <v>0</v>
      </c>
      <c r="AV57" s="72" t="s">
        <v>73</v>
      </c>
      <c r="AW57" s="73">
        <v>0</v>
      </c>
      <c r="AX57" s="74">
        <f t="shared" si="10"/>
        <v>13500000</v>
      </c>
      <c r="AY57" s="75">
        <f t="shared" si="11"/>
        <v>0</v>
      </c>
      <c r="AZ57" s="76">
        <v>0</v>
      </c>
      <c r="BA57" s="72" t="s">
        <v>73</v>
      </c>
      <c r="BB57" s="64" t="s">
        <v>123</v>
      </c>
      <c r="BC57" s="106" t="s">
        <v>436</v>
      </c>
      <c r="BD57" s="63" t="s">
        <v>65</v>
      </c>
      <c r="BE57" s="63" t="s">
        <v>65</v>
      </c>
    </row>
    <row r="58" spans="2:57" x14ac:dyDescent="0.25">
      <c r="B58" s="63">
        <v>2025</v>
      </c>
      <c r="C58" s="63">
        <v>891780111</v>
      </c>
      <c r="D58" s="63" t="s">
        <v>63</v>
      </c>
      <c r="E58" s="107" t="s">
        <v>435</v>
      </c>
      <c r="F58" s="64" t="s">
        <v>434</v>
      </c>
      <c r="G58" s="64">
        <v>0</v>
      </c>
      <c r="H58" s="64" t="s">
        <v>71</v>
      </c>
      <c r="I58" s="64" t="s">
        <v>64</v>
      </c>
      <c r="J58" s="107" t="s">
        <v>81</v>
      </c>
      <c r="K58" s="67" t="s">
        <v>433</v>
      </c>
      <c r="L58" s="68">
        <v>16500000</v>
      </c>
      <c r="M58" s="64" t="s">
        <v>66</v>
      </c>
      <c r="N58" s="67" t="s">
        <v>432</v>
      </c>
      <c r="O58" s="67">
        <v>1083022534</v>
      </c>
      <c r="P58" s="67">
        <v>123</v>
      </c>
      <c r="Q58" s="69">
        <v>45679</v>
      </c>
      <c r="R58" s="109">
        <v>1353279124</v>
      </c>
      <c r="S58" s="69">
        <v>45701</v>
      </c>
      <c r="T58" s="68">
        <v>16500000</v>
      </c>
      <c r="U58" s="64" t="s">
        <v>65</v>
      </c>
      <c r="V58" s="92">
        <v>57294316</v>
      </c>
      <c r="W58" s="92" t="s">
        <v>431</v>
      </c>
      <c r="X58" s="69">
        <v>45701</v>
      </c>
      <c r="Y58" s="69">
        <v>45701</v>
      </c>
      <c r="Z58" s="69" t="s">
        <v>73</v>
      </c>
      <c r="AA58" s="69">
        <v>45838</v>
      </c>
      <c r="AB58" s="92">
        <f t="shared" si="6"/>
        <v>137</v>
      </c>
      <c r="AC58" s="64">
        <v>0</v>
      </c>
      <c r="AD58" s="68">
        <v>0</v>
      </c>
      <c r="AE58" s="64">
        <v>0</v>
      </c>
      <c r="AF58" s="70" t="s">
        <v>73</v>
      </c>
      <c r="AG58" s="92">
        <f t="shared" si="7"/>
        <v>0</v>
      </c>
      <c r="AH58" s="64">
        <v>0</v>
      </c>
      <c r="AI58" s="68">
        <v>0</v>
      </c>
      <c r="AJ58" s="64" t="s">
        <v>73</v>
      </c>
      <c r="AK58" s="71" t="s">
        <v>73</v>
      </c>
      <c r="AL58" s="64">
        <v>0</v>
      </c>
      <c r="AM58" s="71" t="s">
        <v>73</v>
      </c>
      <c r="AN58" s="71" t="s">
        <v>73</v>
      </c>
      <c r="AO58" s="71" t="s">
        <v>73</v>
      </c>
      <c r="AP58" s="92">
        <f t="shared" si="8"/>
        <v>0</v>
      </c>
      <c r="AQ58" s="92">
        <f t="shared" si="9"/>
        <v>16500000</v>
      </c>
      <c r="AR58" s="64" t="s">
        <v>65</v>
      </c>
      <c r="AS58" s="68">
        <v>16500000</v>
      </c>
      <c r="AT58" s="64" t="s">
        <v>215</v>
      </c>
      <c r="AU58" s="68">
        <v>0</v>
      </c>
      <c r="AV58" s="72" t="s">
        <v>73</v>
      </c>
      <c r="AW58" s="73">
        <v>0</v>
      </c>
      <c r="AX58" s="74">
        <f t="shared" si="10"/>
        <v>16500000</v>
      </c>
      <c r="AY58" s="75">
        <f t="shared" si="11"/>
        <v>0</v>
      </c>
      <c r="AZ58" s="76">
        <v>0</v>
      </c>
      <c r="BA58" s="72" t="s">
        <v>73</v>
      </c>
      <c r="BB58" s="64" t="s">
        <v>123</v>
      </c>
      <c r="BC58" s="106" t="s">
        <v>430</v>
      </c>
      <c r="BD58" s="63" t="s">
        <v>65</v>
      </c>
      <c r="BE58" s="63" t="s">
        <v>65</v>
      </c>
    </row>
    <row r="59" spans="2:57" x14ac:dyDescent="0.25">
      <c r="B59" s="63">
        <v>2025</v>
      </c>
      <c r="C59" s="63">
        <v>891780111</v>
      </c>
      <c r="D59" s="63" t="s">
        <v>63</v>
      </c>
      <c r="E59" s="107" t="s">
        <v>429</v>
      </c>
      <c r="F59" s="64" t="s">
        <v>428</v>
      </c>
      <c r="G59" s="64">
        <v>0</v>
      </c>
      <c r="H59" s="64" t="s">
        <v>71</v>
      </c>
      <c r="I59" s="64" t="s">
        <v>64</v>
      </c>
      <c r="J59" s="107" t="s">
        <v>81</v>
      </c>
      <c r="K59" s="67" t="s">
        <v>427</v>
      </c>
      <c r="L59" s="68">
        <v>11400000</v>
      </c>
      <c r="M59" s="64" t="s">
        <v>66</v>
      </c>
      <c r="N59" s="67" t="s">
        <v>426</v>
      </c>
      <c r="O59" s="67">
        <v>1083007615</v>
      </c>
      <c r="P59" s="67">
        <v>123</v>
      </c>
      <c r="Q59" s="69">
        <v>45679</v>
      </c>
      <c r="R59" s="109">
        <v>1353279124</v>
      </c>
      <c r="S59" s="69">
        <v>45701</v>
      </c>
      <c r="T59" s="68">
        <v>11400000</v>
      </c>
      <c r="U59" s="64" t="s">
        <v>65</v>
      </c>
      <c r="V59" s="68">
        <v>85155333</v>
      </c>
      <c r="W59" s="65" t="s">
        <v>271</v>
      </c>
      <c r="X59" s="69">
        <v>45701</v>
      </c>
      <c r="Y59" s="69">
        <v>45701</v>
      </c>
      <c r="Z59" s="69" t="s">
        <v>73</v>
      </c>
      <c r="AA59" s="69">
        <v>45777</v>
      </c>
      <c r="AB59" s="92">
        <f t="shared" si="6"/>
        <v>76</v>
      </c>
      <c r="AC59" s="64">
        <v>0</v>
      </c>
      <c r="AD59" s="68">
        <v>0</v>
      </c>
      <c r="AE59" s="64">
        <v>0</v>
      </c>
      <c r="AF59" s="70" t="s">
        <v>73</v>
      </c>
      <c r="AG59" s="92">
        <f t="shared" si="7"/>
        <v>0</v>
      </c>
      <c r="AH59" s="64">
        <v>0</v>
      </c>
      <c r="AI59" s="68">
        <v>0</v>
      </c>
      <c r="AJ59" s="64" t="s">
        <v>73</v>
      </c>
      <c r="AK59" s="71" t="s">
        <v>73</v>
      </c>
      <c r="AL59" s="64">
        <v>0</v>
      </c>
      <c r="AM59" s="71" t="s">
        <v>73</v>
      </c>
      <c r="AN59" s="71" t="s">
        <v>73</v>
      </c>
      <c r="AO59" s="71" t="s">
        <v>73</v>
      </c>
      <c r="AP59" s="92">
        <f t="shared" si="8"/>
        <v>0</v>
      </c>
      <c r="AQ59" s="92">
        <f t="shared" si="9"/>
        <v>11400000</v>
      </c>
      <c r="AR59" s="64" t="s">
        <v>65</v>
      </c>
      <c r="AS59" s="68">
        <v>11400000</v>
      </c>
      <c r="AT59" s="64" t="s">
        <v>215</v>
      </c>
      <c r="AU59" s="68">
        <v>0</v>
      </c>
      <c r="AV59" s="72" t="s">
        <v>73</v>
      </c>
      <c r="AW59" s="73">
        <v>0</v>
      </c>
      <c r="AX59" s="74">
        <f t="shared" si="10"/>
        <v>11400000</v>
      </c>
      <c r="AY59" s="75">
        <f t="shared" si="11"/>
        <v>0</v>
      </c>
      <c r="AZ59" s="76">
        <v>0</v>
      </c>
      <c r="BA59" s="72" t="s">
        <v>73</v>
      </c>
      <c r="BB59" s="64" t="s">
        <v>123</v>
      </c>
      <c r="BC59" s="106" t="s">
        <v>425</v>
      </c>
      <c r="BD59" s="63" t="s">
        <v>65</v>
      </c>
      <c r="BE59" s="63" t="s">
        <v>65</v>
      </c>
    </row>
    <row r="60" spans="2:57" x14ac:dyDescent="0.25">
      <c r="B60" s="63">
        <v>2025</v>
      </c>
      <c r="C60" s="63">
        <v>891780111</v>
      </c>
      <c r="D60" s="63" t="s">
        <v>63</v>
      </c>
      <c r="E60" s="107" t="s">
        <v>424</v>
      </c>
      <c r="F60" s="64" t="s">
        <v>423</v>
      </c>
      <c r="G60" s="64">
        <v>0</v>
      </c>
      <c r="H60" s="64" t="s">
        <v>71</v>
      </c>
      <c r="I60" s="64" t="s">
        <v>244</v>
      </c>
      <c r="J60" s="107" t="s">
        <v>81</v>
      </c>
      <c r="K60" s="67" t="s">
        <v>422</v>
      </c>
      <c r="L60" s="68">
        <v>12000000</v>
      </c>
      <c r="M60" s="64" t="s">
        <v>66</v>
      </c>
      <c r="N60" s="67" t="s">
        <v>421</v>
      </c>
      <c r="O60" s="67">
        <v>57464799</v>
      </c>
      <c r="P60" s="67">
        <v>267</v>
      </c>
      <c r="Q60" s="69">
        <v>45693</v>
      </c>
      <c r="R60" s="111">
        <v>266751357.44</v>
      </c>
      <c r="S60" s="69">
        <v>45701</v>
      </c>
      <c r="T60" s="68">
        <v>12000000</v>
      </c>
      <c r="U60" s="64" t="s">
        <v>65</v>
      </c>
      <c r="V60" s="68">
        <v>72005158</v>
      </c>
      <c r="W60" s="107" t="s">
        <v>400</v>
      </c>
      <c r="X60" s="69">
        <v>45701</v>
      </c>
      <c r="Y60" s="69">
        <v>45701</v>
      </c>
      <c r="Z60" s="69" t="s">
        <v>73</v>
      </c>
      <c r="AA60" s="69">
        <v>45777</v>
      </c>
      <c r="AB60" s="92">
        <f t="shared" si="6"/>
        <v>76</v>
      </c>
      <c r="AC60" s="64">
        <v>0</v>
      </c>
      <c r="AD60" s="68">
        <v>0</v>
      </c>
      <c r="AE60" s="64">
        <v>0</v>
      </c>
      <c r="AF60" s="70" t="s">
        <v>73</v>
      </c>
      <c r="AG60" s="92">
        <f t="shared" si="7"/>
        <v>0</v>
      </c>
      <c r="AH60" s="64">
        <v>0</v>
      </c>
      <c r="AI60" s="68">
        <v>0</v>
      </c>
      <c r="AJ60" s="64" t="s">
        <v>73</v>
      </c>
      <c r="AK60" s="71" t="s">
        <v>73</v>
      </c>
      <c r="AL60" s="64">
        <v>0</v>
      </c>
      <c r="AM60" s="71" t="s">
        <v>73</v>
      </c>
      <c r="AN60" s="71" t="s">
        <v>73</v>
      </c>
      <c r="AO60" s="71" t="s">
        <v>73</v>
      </c>
      <c r="AP60" s="92">
        <f t="shared" si="8"/>
        <v>0</v>
      </c>
      <c r="AQ60" s="92">
        <f t="shared" si="9"/>
        <v>12000000</v>
      </c>
      <c r="AR60" s="64" t="s">
        <v>215</v>
      </c>
      <c r="AS60" s="68">
        <v>0</v>
      </c>
      <c r="AT60" s="64" t="s">
        <v>215</v>
      </c>
      <c r="AU60" s="68">
        <v>0</v>
      </c>
      <c r="AV60" s="72" t="s">
        <v>73</v>
      </c>
      <c r="AW60" s="73">
        <v>0</v>
      </c>
      <c r="AX60" s="74">
        <f t="shared" si="10"/>
        <v>12000000</v>
      </c>
      <c r="AY60" s="75">
        <f t="shared" si="11"/>
        <v>0</v>
      </c>
      <c r="AZ60" s="76">
        <v>0</v>
      </c>
      <c r="BA60" s="72" t="s">
        <v>73</v>
      </c>
      <c r="BB60" s="64" t="s">
        <v>123</v>
      </c>
      <c r="BC60" s="106" t="s">
        <v>420</v>
      </c>
      <c r="BD60" s="63" t="s">
        <v>65</v>
      </c>
      <c r="BE60" s="63" t="s">
        <v>65</v>
      </c>
    </row>
    <row r="61" spans="2:57" x14ac:dyDescent="0.25">
      <c r="B61" s="63">
        <v>2025</v>
      </c>
      <c r="C61" s="63">
        <v>891780111</v>
      </c>
      <c r="D61" s="63" t="s">
        <v>63</v>
      </c>
      <c r="E61" s="107" t="s">
        <v>419</v>
      </c>
      <c r="F61" s="64" t="s">
        <v>418</v>
      </c>
      <c r="G61" s="112">
        <v>20200001001160</v>
      </c>
      <c r="H61" s="64" t="s">
        <v>71</v>
      </c>
      <c r="I61" s="64" t="s">
        <v>244</v>
      </c>
      <c r="J61" s="107" t="s">
        <v>81</v>
      </c>
      <c r="K61" s="67" t="s">
        <v>417</v>
      </c>
      <c r="L61" s="68">
        <v>12900000</v>
      </c>
      <c r="M61" s="64" t="s">
        <v>66</v>
      </c>
      <c r="N61" s="67" t="s">
        <v>416</v>
      </c>
      <c r="O61" s="67">
        <v>1102838856</v>
      </c>
      <c r="P61" s="68" t="s">
        <v>415</v>
      </c>
      <c r="Q61" s="69">
        <v>45678</v>
      </c>
      <c r="R61" s="111">
        <v>55874347.649999999</v>
      </c>
      <c r="S61" s="69">
        <v>45701</v>
      </c>
      <c r="T61" s="68">
        <v>12900000</v>
      </c>
      <c r="U61" s="64" t="s">
        <v>65</v>
      </c>
      <c r="V61" s="68">
        <v>85461685</v>
      </c>
      <c r="W61" s="107" t="s">
        <v>414</v>
      </c>
      <c r="X61" s="69">
        <v>45701</v>
      </c>
      <c r="Y61" s="69">
        <v>45701</v>
      </c>
      <c r="Z61" s="69" t="s">
        <v>73</v>
      </c>
      <c r="AA61" s="69">
        <v>45777</v>
      </c>
      <c r="AB61" s="92">
        <f t="shared" si="6"/>
        <v>76</v>
      </c>
      <c r="AC61" s="64">
        <v>0</v>
      </c>
      <c r="AD61" s="68">
        <v>0</v>
      </c>
      <c r="AE61" s="64">
        <v>0</v>
      </c>
      <c r="AF61" s="70" t="s">
        <v>73</v>
      </c>
      <c r="AG61" s="92">
        <f t="shared" si="7"/>
        <v>0</v>
      </c>
      <c r="AH61" s="64">
        <v>0</v>
      </c>
      <c r="AI61" s="68">
        <v>0</v>
      </c>
      <c r="AJ61" s="64" t="s">
        <v>73</v>
      </c>
      <c r="AK61" s="71" t="s">
        <v>73</v>
      </c>
      <c r="AL61" s="64">
        <v>0</v>
      </c>
      <c r="AM61" s="71" t="s">
        <v>73</v>
      </c>
      <c r="AN61" s="71" t="s">
        <v>73</v>
      </c>
      <c r="AO61" s="71" t="s">
        <v>73</v>
      </c>
      <c r="AP61" s="92">
        <f t="shared" si="8"/>
        <v>0</v>
      </c>
      <c r="AQ61" s="92">
        <f t="shared" si="9"/>
        <v>12900000</v>
      </c>
      <c r="AR61" s="64" t="s">
        <v>215</v>
      </c>
      <c r="AS61" s="68">
        <v>0</v>
      </c>
      <c r="AT61" s="64" t="s">
        <v>215</v>
      </c>
      <c r="AU61" s="68">
        <v>0</v>
      </c>
      <c r="AV61" s="72" t="s">
        <v>73</v>
      </c>
      <c r="AW61" s="73">
        <v>0</v>
      </c>
      <c r="AX61" s="74">
        <f t="shared" si="10"/>
        <v>12900000</v>
      </c>
      <c r="AY61" s="75">
        <f t="shared" si="11"/>
        <v>0</v>
      </c>
      <c r="AZ61" s="76">
        <v>0</v>
      </c>
      <c r="BA61" s="72" t="s">
        <v>73</v>
      </c>
      <c r="BB61" s="64" t="s">
        <v>123</v>
      </c>
      <c r="BC61" s="106" t="s">
        <v>413</v>
      </c>
      <c r="BD61" s="63" t="s">
        <v>65</v>
      </c>
      <c r="BE61" s="63" t="s">
        <v>65</v>
      </c>
    </row>
    <row r="62" spans="2:57" x14ac:dyDescent="0.25">
      <c r="B62" s="63">
        <v>2025</v>
      </c>
      <c r="C62" s="63">
        <v>891780111</v>
      </c>
      <c r="D62" s="63" t="s">
        <v>63</v>
      </c>
      <c r="E62" s="107" t="s">
        <v>412</v>
      </c>
      <c r="F62" s="64" t="s">
        <v>411</v>
      </c>
      <c r="G62" s="112">
        <v>2020000100417</v>
      </c>
      <c r="H62" s="64" t="s">
        <v>71</v>
      </c>
      <c r="I62" s="64" t="s">
        <v>244</v>
      </c>
      <c r="J62" s="64" t="s">
        <v>410</v>
      </c>
      <c r="K62" s="67" t="s">
        <v>409</v>
      </c>
      <c r="L62" s="68">
        <v>6962679.0999999996</v>
      </c>
      <c r="M62" s="64" t="s">
        <v>66</v>
      </c>
      <c r="N62" s="67" t="s">
        <v>408</v>
      </c>
      <c r="O62" s="67">
        <v>901640333</v>
      </c>
      <c r="P62" s="68" t="s">
        <v>407</v>
      </c>
      <c r="Q62" s="69">
        <v>45679</v>
      </c>
      <c r="R62" s="111">
        <v>6962679.2400000002</v>
      </c>
      <c r="S62" s="69">
        <v>45701</v>
      </c>
      <c r="T62" s="68">
        <v>6962679.0999999996</v>
      </c>
      <c r="U62" s="64" t="s">
        <v>65</v>
      </c>
      <c r="V62" s="92">
        <v>91156594</v>
      </c>
      <c r="W62" s="92" t="s">
        <v>406</v>
      </c>
      <c r="X62" s="69">
        <v>45701</v>
      </c>
      <c r="Y62" s="69">
        <v>45702</v>
      </c>
      <c r="Z62" s="69">
        <v>45702</v>
      </c>
      <c r="AA62" s="69">
        <v>45716</v>
      </c>
      <c r="AB62" s="92">
        <f t="shared" si="6"/>
        <v>14</v>
      </c>
      <c r="AC62" s="64">
        <v>0</v>
      </c>
      <c r="AD62" s="68">
        <v>0</v>
      </c>
      <c r="AE62" s="64">
        <v>0</v>
      </c>
      <c r="AF62" s="70" t="s">
        <v>73</v>
      </c>
      <c r="AG62" s="92">
        <f t="shared" si="7"/>
        <v>0</v>
      </c>
      <c r="AH62" s="64">
        <v>0</v>
      </c>
      <c r="AI62" s="68">
        <v>0</v>
      </c>
      <c r="AJ62" s="64" t="s">
        <v>73</v>
      </c>
      <c r="AK62" s="71" t="s">
        <v>73</v>
      </c>
      <c r="AL62" s="64">
        <v>0</v>
      </c>
      <c r="AM62" s="71" t="s">
        <v>73</v>
      </c>
      <c r="AN62" s="71" t="s">
        <v>73</v>
      </c>
      <c r="AO62" s="71" t="s">
        <v>73</v>
      </c>
      <c r="AP62" s="92">
        <f t="shared" si="8"/>
        <v>0</v>
      </c>
      <c r="AQ62" s="92">
        <f t="shared" si="9"/>
        <v>6962679.0999999996</v>
      </c>
      <c r="AR62" s="64" t="s">
        <v>215</v>
      </c>
      <c r="AS62" s="68">
        <v>0</v>
      </c>
      <c r="AT62" s="64" t="s">
        <v>215</v>
      </c>
      <c r="AU62" s="68">
        <v>0</v>
      </c>
      <c r="AV62" s="72" t="s">
        <v>73</v>
      </c>
      <c r="AW62" s="73">
        <v>0</v>
      </c>
      <c r="AX62" s="74">
        <f t="shared" si="10"/>
        <v>6962679.0999999996</v>
      </c>
      <c r="AY62" s="75">
        <f t="shared" si="11"/>
        <v>0</v>
      </c>
      <c r="AZ62" s="76">
        <v>0</v>
      </c>
      <c r="BA62" s="72" t="s">
        <v>73</v>
      </c>
      <c r="BB62" s="64" t="s">
        <v>123</v>
      </c>
      <c r="BC62" s="106" t="s">
        <v>405</v>
      </c>
      <c r="BD62" s="63" t="s">
        <v>65</v>
      </c>
      <c r="BE62" s="63" t="s">
        <v>65</v>
      </c>
    </row>
    <row r="63" spans="2:57" x14ac:dyDescent="0.25">
      <c r="B63" s="63">
        <v>2025</v>
      </c>
      <c r="C63" s="63">
        <v>891780111</v>
      </c>
      <c r="D63" s="63" t="s">
        <v>63</v>
      </c>
      <c r="E63" s="107" t="s">
        <v>404</v>
      </c>
      <c r="F63" s="64" t="s">
        <v>403</v>
      </c>
      <c r="G63" s="64">
        <v>0</v>
      </c>
      <c r="H63" s="64" t="s">
        <v>71</v>
      </c>
      <c r="I63" s="64" t="s">
        <v>244</v>
      </c>
      <c r="J63" s="107" t="s">
        <v>81</v>
      </c>
      <c r="K63" s="67" t="s">
        <v>402</v>
      </c>
      <c r="L63" s="68">
        <v>9000000</v>
      </c>
      <c r="M63" s="64" t="s">
        <v>66</v>
      </c>
      <c r="N63" s="67" t="s">
        <v>401</v>
      </c>
      <c r="O63" s="67">
        <v>1083044865</v>
      </c>
      <c r="P63" s="67">
        <v>267</v>
      </c>
      <c r="Q63" s="69">
        <v>45693</v>
      </c>
      <c r="R63" s="111">
        <v>266751357.44</v>
      </c>
      <c r="S63" s="69">
        <v>45701</v>
      </c>
      <c r="T63" s="68">
        <v>9000000</v>
      </c>
      <c r="U63" s="64" t="s">
        <v>65</v>
      </c>
      <c r="V63" s="68">
        <v>72005158</v>
      </c>
      <c r="W63" s="107" t="s">
        <v>400</v>
      </c>
      <c r="X63" s="69">
        <v>45701</v>
      </c>
      <c r="Y63" s="69">
        <v>45701</v>
      </c>
      <c r="Z63" s="69" t="s">
        <v>73</v>
      </c>
      <c r="AA63" s="69">
        <v>45777</v>
      </c>
      <c r="AB63" s="92">
        <f t="shared" si="6"/>
        <v>76</v>
      </c>
      <c r="AC63" s="64">
        <v>0</v>
      </c>
      <c r="AD63" s="68">
        <v>0</v>
      </c>
      <c r="AE63" s="64">
        <v>0</v>
      </c>
      <c r="AF63" s="70" t="s">
        <v>73</v>
      </c>
      <c r="AG63" s="92">
        <f t="shared" si="7"/>
        <v>0</v>
      </c>
      <c r="AH63" s="64">
        <v>0</v>
      </c>
      <c r="AI63" s="68">
        <v>0</v>
      </c>
      <c r="AJ63" s="64" t="s">
        <v>73</v>
      </c>
      <c r="AK63" s="71" t="s">
        <v>73</v>
      </c>
      <c r="AL63" s="64">
        <v>0</v>
      </c>
      <c r="AM63" s="71" t="s">
        <v>73</v>
      </c>
      <c r="AN63" s="71" t="s">
        <v>73</v>
      </c>
      <c r="AO63" s="71" t="s">
        <v>73</v>
      </c>
      <c r="AP63" s="92">
        <f t="shared" si="8"/>
        <v>0</v>
      </c>
      <c r="AQ63" s="92">
        <f t="shared" si="9"/>
        <v>9000000</v>
      </c>
      <c r="AR63" s="64" t="s">
        <v>215</v>
      </c>
      <c r="AS63" s="68">
        <v>0</v>
      </c>
      <c r="AT63" s="64" t="s">
        <v>215</v>
      </c>
      <c r="AU63" s="68">
        <v>0</v>
      </c>
      <c r="AV63" s="72" t="s">
        <v>73</v>
      </c>
      <c r="AW63" s="73">
        <v>0</v>
      </c>
      <c r="AX63" s="74">
        <f t="shared" si="10"/>
        <v>9000000</v>
      </c>
      <c r="AY63" s="75">
        <f t="shared" si="11"/>
        <v>0</v>
      </c>
      <c r="AZ63" s="76">
        <v>0</v>
      </c>
      <c r="BA63" s="72" t="s">
        <v>73</v>
      </c>
      <c r="BB63" s="64" t="s">
        <v>123</v>
      </c>
      <c r="BC63" s="106" t="s">
        <v>399</v>
      </c>
      <c r="BD63" s="63" t="s">
        <v>65</v>
      </c>
      <c r="BE63" s="63" t="s">
        <v>65</v>
      </c>
    </row>
    <row r="64" spans="2:57" x14ac:dyDescent="0.25">
      <c r="B64" s="63">
        <v>2025</v>
      </c>
      <c r="C64" s="63">
        <v>891780111</v>
      </c>
      <c r="D64" s="63" t="s">
        <v>63</v>
      </c>
      <c r="E64" s="107" t="s">
        <v>398</v>
      </c>
      <c r="F64" s="64" t="s">
        <v>397</v>
      </c>
      <c r="G64" s="64">
        <v>0</v>
      </c>
      <c r="H64" s="64" t="s">
        <v>71</v>
      </c>
      <c r="I64" s="64" t="s">
        <v>64</v>
      </c>
      <c r="J64" s="107" t="s">
        <v>81</v>
      </c>
      <c r="K64" s="67" t="s">
        <v>396</v>
      </c>
      <c r="L64" s="68">
        <v>19425000</v>
      </c>
      <c r="M64" s="64" t="s">
        <v>66</v>
      </c>
      <c r="N64" s="67" t="s">
        <v>395</v>
      </c>
      <c r="O64" s="67">
        <v>1082845298</v>
      </c>
      <c r="P64" s="67">
        <v>123</v>
      </c>
      <c r="Q64" s="69">
        <v>45679</v>
      </c>
      <c r="R64" s="109">
        <v>1353279124</v>
      </c>
      <c r="S64" s="69">
        <v>45702</v>
      </c>
      <c r="T64" s="68">
        <v>19425000</v>
      </c>
      <c r="U64" s="64" t="s">
        <v>65</v>
      </c>
      <c r="V64" s="68">
        <v>1192791759</v>
      </c>
      <c r="W64" s="107" t="s">
        <v>394</v>
      </c>
      <c r="X64" s="69">
        <v>45702</v>
      </c>
      <c r="Y64" s="69">
        <v>45702</v>
      </c>
      <c r="Z64" s="69" t="s">
        <v>73</v>
      </c>
      <c r="AA64" s="69">
        <v>45838</v>
      </c>
      <c r="AB64" s="92">
        <f t="shared" si="6"/>
        <v>136</v>
      </c>
      <c r="AC64" s="64">
        <v>0</v>
      </c>
      <c r="AD64" s="68">
        <v>0</v>
      </c>
      <c r="AE64" s="64">
        <v>0</v>
      </c>
      <c r="AF64" s="70" t="s">
        <v>73</v>
      </c>
      <c r="AG64" s="92">
        <f t="shared" si="7"/>
        <v>0</v>
      </c>
      <c r="AH64" s="64">
        <v>0</v>
      </c>
      <c r="AI64" s="68">
        <v>0</v>
      </c>
      <c r="AJ64" s="64" t="s">
        <v>73</v>
      </c>
      <c r="AK64" s="71" t="s">
        <v>73</v>
      </c>
      <c r="AL64" s="64">
        <v>0</v>
      </c>
      <c r="AM64" s="71" t="s">
        <v>73</v>
      </c>
      <c r="AN64" s="71" t="s">
        <v>73</v>
      </c>
      <c r="AO64" s="71" t="s">
        <v>73</v>
      </c>
      <c r="AP64" s="92">
        <f t="shared" si="8"/>
        <v>0</v>
      </c>
      <c r="AQ64" s="92">
        <f t="shared" si="9"/>
        <v>19425000</v>
      </c>
      <c r="AR64" s="64" t="s">
        <v>65</v>
      </c>
      <c r="AS64" s="68">
        <v>19425000</v>
      </c>
      <c r="AT64" s="64" t="s">
        <v>215</v>
      </c>
      <c r="AU64" s="68">
        <v>0</v>
      </c>
      <c r="AV64" s="72" t="s">
        <v>73</v>
      </c>
      <c r="AW64" s="73">
        <v>0</v>
      </c>
      <c r="AX64" s="74">
        <f t="shared" si="10"/>
        <v>19425000</v>
      </c>
      <c r="AY64" s="75">
        <f t="shared" si="11"/>
        <v>0</v>
      </c>
      <c r="AZ64" s="76">
        <v>0</v>
      </c>
      <c r="BA64" s="72" t="s">
        <v>73</v>
      </c>
      <c r="BB64" s="64" t="s">
        <v>123</v>
      </c>
      <c r="BC64" s="106" t="s">
        <v>393</v>
      </c>
      <c r="BD64" s="63" t="s">
        <v>65</v>
      </c>
      <c r="BE64" s="63" t="s">
        <v>65</v>
      </c>
    </row>
    <row r="65" spans="2:57" x14ac:dyDescent="0.25">
      <c r="B65" s="63">
        <v>2025</v>
      </c>
      <c r="C65" s="63">
        <v>891780111</v>
      </c>
      <c r="D65" s="63" t="s">
        <v>63</v>
      </c>
      <c r="E65" s="107" t="s">
        <v>392</v>
      </c>
      <c r="F65" s="64" t="s">
        <v>391</v>
      </c>
      <c r="G65" s="64">
        <v>0</v>
      </c>
      <c r="H65" s="64" t="s">
        <v>71</v>
      </c>
      <c r="I65" s="64" t="s">
        <v>64</v>
      </c>
      <c r="J65" s="107" t="s">
        <v>81</v>
      </c>
      <c r="K65" s="67" t="s">
        <v>390</v>
      </c>
      <c r="L65" s="68">
        <v>10000000</v>
      </c>
      <c r="M65" s="64" t="s">
        <v>66</v>
      </c>
      <c r="N65" s="67" t="s">
        <v>389</v>
      </c>
      <c r="O65" s="67">
        <v>1193546593</v>
      </c>
      <c r="P65" s="67">
        <v>123</v>
      </c>
      <c r="Q65" s="69">
        <v>45679</v>
      </c>
      <c r="R65" s="109">
        <v>1353279124</v>
      </c>
      <c r="S65" s="69">
        <v>45702</v>
      </c>
      <c r="T65" s="68">
        <v>10000000</v>
      </c>
      <c r="U65" s="64" t="s">
        <v>65</v>
      </c>
      <c r="V65" s="68">
        <v>85155333</v>
      </c>
      <c r="W65" s="65" t="s">
        <v>271</v>
      </c>
      <c r="X65" s="69">
        <v>45702</v>
      </c>
      <c r="Y65" s="69">
        <v>45702</v>
      </c>
      <c r="Z65" s="69" t="s">
        <v>73</v>
      </c>
      <c r="AA65" s="69">
        <v>45838</v>
      </c>
      <c r="AB65" s="92">
        <f t="shared" si="6"/>
        <v>136</v>
      </c>
      <c r="AC65" s="64">
        <v>0</v>
      </c>
      <c r="AD65" s="68">
        <v>0</v>
      </c>
      <c r="AE65" s="64">
        <v>0</v>
      </c>
      <c r="AF65" s="70" t="s">
        <v>73</v>
      </c>
      <c r="AG65" s="92">
        <f t="shared" si="7"/>
        <v>0</v>
      </c>
      <c r="AH65" s="64">
        <v>0</v>
      </c>
      <c r="AI65" s="68">
        <v>0</v>
      </c>
      <c r="AJ65" s="64" t="s">
        <v>73</v>
      </c>
      <c r="AK65" s="71" t="s">
        <v>73</v>
      </c>
      <c r="AL65" s="64">
        <v>0</v>
      </c>
      <c r="AM65" s="71" t="s">
        <v>73</v>
      </c>
      <c r="AN65" s="71" t="s">
        <v>73</v>
      </c>
      <c r="AO65" s="71" t="s">
        <v>73</v>
      </c>
      <c r="AP65" s="92">
        <f t="shared" si="8"/>
        <v>0</v>
      </c>
      <c r="AQ65" s="92">
        <f t="shared" si="9"/>
        <v>10000000</v>
      </c>
      <c r="AR65" s="64" t="s">
        <v>65</v>
      </c>
      <c r="AS65" s="68">
        <v>10000000</v>
      </c>
      <c r="AT65" s="64" t="s">
        <v>215</v>
      </c>
      <c r="AU65" s="68">
        <v>0</v>
      </c>
      <c r="AV65" s="72" t="s">
        <v>73</v>
      </c>
      <c r="AW65" s="73">
        <v>0</v>
      </c>
      <c r="AX65" s="74">
        <f t="shared" si="10"/>
        <v>10000000</v>
      </c>
      <c r="AY65" s="75">
        <f t="shared" si="11"/>
        <v>0</v>
      </c>
      <c r="AZ65" s="76">
        <v>0</v>
      </c>
      <c r="BA65" s="72" t="s">
        <v>73</v>
      </c>
      <c r="BB65" s="64" t="s">
        <v>123</v>
      </c>
      <c r="BC65" s="106" t="s">
        <v>388</v>
      </c>
      <c r="BD65" s="63" t="s">
        <v>65</v>
      </c>
      <c r="BE65" s="63" t="s">
        <v>65</v>
      </c>
    </row>
    <row r="66" spans="2:57" x14ac:dyDescent="0.25">
      <c r="B66" s="63">
        <v>2025</v>
      </c>
      <c r="C66" s="63">
        <v>891780111</v>
      </c>
      <c r="D66" s="63" t="s">
        <v>63</v>
      </c>
      <c r="E66" s="107" t="s">
        <v>387</v>
      </c>
      <c r="F66" s="64" t="s">
        <v>386</v>
      </c>
      <c r="G66" s="64">
        <v>0</v>
      </c>
      <c r="H66" s="64" t="s">
        <v>71</v>
      </c>
      <c r="I66" s="64" t="s">
        <v>64</v>
      </c>
      <c r="J66" s="107" t="s">
        <v>81</v>
      </c>
      <c r="K66" s="67" t="s">
        <v>385</v>
      </c>
      <c r="L66" s="68">
        <v>17500000</v>
      </c>
      <c r="M66" s="64" t="s">
        <v>66</v>
      </c>
      <c r="N66" s="67" t="s">
        <v>384</v>
      </c>
      <c r="O66" s="92">
        <v>1083019793</v>
      </c>
      <c r="P66" s="67">
        <v>123</v>
      </c>
      <c r="Q66" s="69">
        <v>45679</v>
      </c>
      <c r="R66" s="109">
        <v>1353279124</v>
      </c>
      <c r="S66" s="69">
        <v>45702</v>
      </c>
      <c r="T66" s="68">
        <v>17500000</v>
      </c>
      <c r="U66" s="64" t="s">
        <v>65</v>
      </c>
      <c r="V66" s="68">
        <v>36723796</v>
      </c>
      <c r="W66" s="107" t="s">
        <v>254</v>
      </c>
      <c r="X66" s="69">
        <v>45702</v>
      </c>
      <c r="Y66" s="69">
        <v>45702</v>
      </c>
      <c r="Z66" s="69" t="s">
        <v>73</v>
      </c>
      <c r="AA66" s="69">
        <v>45838</v>
      </c>
      <c r="AB66" s="92">
        <f t="shared" si="6"/>
        <v>136</v>
      </c>
      <c r="AC66" s="64">
        <v>0</v>
      </c>
      <c r="AD66" s="68">
        <v>0</v>
      </c>
      <c r="AE66" s="64">
        <v>0</v>
      </c>
      <c r="AF66" s="70" t="s">
        <v>73</v>
      </c>
      <c r="AG66" s="92">
        <f t="shared" si="7"/>
        <v>0</v>
      </c>
      <c r="AH66" s="64">
        <v>0</v>
      </c>
      <c r="AI66" s="68">
        <v>0</v>
      </c>
      <c r="AJ66" s="64" t="s">
        <v>73</v>
      </c>
      <c r="AK66" s="71" t="s">
        <v>73</v>
      </c>
      <c r="AL66" s="64">
        <v>0</v>
      </c>
      <c r="AM66" s="71" t="s">
        <v>73</v>
      </c>
      <c r="AN66" s="71" t="s">
        <v>73</v>
      </c>
      <c r="AO66" s="71" t="s">
        <v>73</v>
      </c>
      <c r="AP66" s="92">
        <f t="shared" si="8"/>
        <v>0</v>
      </c>
      <c r="AQ66" s="92">
        <f t="shared" si="9"/>
        <v>17500000</v>
      </c>
      <c r="AR66" s="64" t="s">
        <v>65</v>
      </c>
      <c r="AS66" s="68">
        <v>17500000</v>
      </c>
      <c r="AT66" s="64" t="s">
        <v>215</v>
      </c>
      <c r="AU66" s="68">
        <v>0</v>
      </c>
      <c r="AV66" s="72" t="s">
        <v>73</v>
      </c>
      <c r="AW66" s="73">
        <v>0</v>
      </c>
      <c r="AX66" s="74">
        <f t="shared" si="10"/>
        <v>17500000</v>
      </c>
      <c r="AY66" s="75">
        <f t="shared" si="11"/>
        <v>0</v>
      </c>
      <c r="AZ66" s="76">
        <v>0</v>
      </c>
      <c r="BA66" s="72" t="s">
        <v>73</v>
      </c>
      <c r="BB66" s="64" t="s">
        <v>123</v>
      </c>
      <c r="BC66" s="106" t="s">
        <v>383</v>
      </c>
      <c r="BD66" s="63" t="s">
        <v>65</v>
      </c>
      <c r="BE66" s="63" t="s">
        <v>65</v>
      </c>
    </row>
    <row r="67" spans="2:57" x14ac:dyDescent="0.25">
      <c r="B67" s="63">
        <v>2025</v>
      </c>
      <c r="C67" s="63">
        <v>891780111</v>
      </c>
      <c r="D67" s="63" t="s">
        <v>63</v>
      </c>
      <c r="E67" s="107" t="s">
        <v>382</v>
      </c>
      <c r="F67" s="64" t="s">
        <v>381</v>
      </c>
      <c r="G67" s="64">
        <v>0</v>
      </c>
      <c r="H67" s="64" t="s">
        <v>71</v>
      </c>
      <c r="I67" s="64" t="s">
        <v>64</v>
      </c>
      <c r="J67" s="107" t="s">
        <v>81</v>
      </c>
      <c r="K67" s="67" t="s">
        <v>380</v>
      </c>
      <c r="L67" s="68">
        <v>15780000</v>
      </c>
      <c r="M67" s="64" t="s">
        <v>66</v>
      </c>
      <c r="N67" s="67" t="s">
        <v>379</v>
      </c>
      <c r="O67" s="67">
        <v>1085230612</v>
      </c>
      <c r="P67" s="67">
        <v>123</v>
      </c>
      <c r="Q67" s="69">
        <v>45679</v>
      </c>
      <c r="R67" s="109">
        <v>1353279124</v>
      </c>
      <c r="S67" s="69">
        <v>45702</v>
      </c>
      <c r="T67" s="68">
        <v>15780000</v>
      </c>
      <c r="U67" s="64" t="s">
        <v>65</v>
      </c>
      <c r="V67" s="68">
        <v>57428039</v>
      </c>
      <c r="W67" s="107" t="s">
        <v>265</v>
      </c>
      <c r="X67" s="69">
        <v>45702</v>
      </c>
      <c r="Y67" s="69">
        <v>45702</v>
      </c>
      <c r="Z67" s="69" t="s">
        <v>73</v>
      </c>
      <c r="AA67" s="69">
        <v>45838</v>
      </c>
      <c r="AB67" s="92">
        <f t="shared" si="6"/>
        <v>136</v>
      </c>
      <c r="AC67" s="64">
        <v>0</v>
      </c>
      <c r="AD67" s="68">
        <v>0</v>
      </c>
      <c r="AE67" s="64">
        <v>0</v>
      </c>
      <c r="AF67" s="70" t="s">
        <v>73</v>
      </c>
      <c r="AG67" s="92">
        <f t="shared" si="7"/>
        <v>0</v>
      </c>
      <c r="AH67" s="64">
        <v>0</v>
      </c>
      <c r="AI67" s="68">
        <v>0</v>
      </c>
      <c r="AJ67" s="64" t="s">
        <v>73</v>
      </c>
      <c r="AK67" s="71" t="s">
        <v>73</v>
      </c>
      <c r="AL67" s="64">
        <v>0</v>
      </c>
      <c r="AM67" s="71" t="s">
        <v>73</v>
      </c>
      <c r="AN67" s="71" t="s">
        <v>73</v>
      </c>
      <c r="AO67" s="71" t="s">
        <v>73</v>
      </c>
      <c r="AP67" s="92">
        <f t="shared" si="8"/>
        <v>0</v>
      </c>
      <c r="AQ67" s="92">
        <f t="shared" si="9"/>
        <v>15780000</v>
      </c>
      <c r="AR67" s="64" t="s">
        <v>65</v>
      </c>
      <c r="AS67" s="68">
        <v>15780000</v>
      </c>
      <c r="AT67" s="64" t="s">
        <v>215</v>
      </c>
      <c r="AU67" s="68">
        <v>0</v>
      </c>
      <c r="AV67" s="72" t="s">
        <v>73</v>
      </c>
      <c r="AW67" s="73">
        <v>0</v>
      </c>
      <c r="AX67" s="74">
        <f t="shared" si="10"/>
        <v>15780000</v>
      </c>
      <c r="AY67" s="75">
        <f t="shared" si="11"/>
        <v>0</v>
      </c>
      <c r="AZ67" s="76">
        <v>0</v>
      </c>
      <c r="BA67" s="72" t="s">
        <v>73</v>
      </c>
      <c r="BB67" s="64" t="s">
        <v>123</v>
      </c>
      <c r="BC67" s="106" t="s">
        <v>378</v>
      </c>
      <c r="BD67" s="63" t="s">
        <v>65</v>
      </c>
      <c r="BE67" s="63" t="s">
        <v>65</v>
      </c>
    </row>
    <row r="68" spans="2:57" x14ac:dyDescent="0.25">
      <c r="B68" s="63">
        <v>2025</v>
      </c>
      <c r="C68" s="63">
        <v>891780111</v>
      </c>
      <c r="D68" s="63" t="s">
        <v>63</v>
      </c>
      <c r="E68" s="107" t="s">
        <v>377</v>
      </c>
      <c r="F68" s="64" t="s">
        <v>376</v>
      </c>
      <c r="G68" s="64">
        <v>0</v>
      </c>
      <c r="H68" s="64" t="s">
        <v>71</v>
      </c>
      <c r="I68" s="64" t="s">
        <v>64</v>
      </c>
      <c r="J68" s="107" t="s">
        <v>81</v>
      </c>
      <c r="K68" s="67" t="s">
        <v>375</v>
      </c>
      <c r="L68" s="68">
        <v>15780000</v>
      </c>
      <c r="M68" s="64" t="s">
        <v>66</v>
      </c>
      <c r="N68" s="67" t="s">
        <v>374</v>
      </c>
      <c r="O68" s="67">
        <v>1004373006</v>
      </c>
      <c r="P68" s="67">
        <v>123</v>
      </c>
      <c r="Q68" s="69">
        <v>45679</v>
      </c>
      <c r="R68" s="109">
        <v>1353279124</v>
      </c>
      <c r="S68" s="69">
        <v>45702</v>
      </c>
      <c r="T68" s="68">
        <v>15780000</v>
      </c>
      <c r="U68" s="64" t="s">
        <v>65</v>
      </c>
      <c r="V68" s="68">
        <v>57428039</v>
      </c>
      <c r="W68" s="107" t="s">
        <v>265</v>
      </c>
      <c r="X68" s="69">
        <v>45702</v>
      </c>
      <c r="Y68" s="69">
        <v>45702</v>
      </c>
      <c r="Z68" s="69" t="s">
        <v>73</v>
      </c>
      <c r="AA68" s="69">
        <v>45838</v>
      </c>
      <c r="AB68" s="92">
        <f t="shared" si="6"/>
        <v>136</v>
      </c>
      <c r="AC68" s="64">
        <v>0</v>
      </c>
      <c r="AD68" s="68">
        <v>0</v>
      </c>
      <c r="AE68" s="64">
        <v>0</v>
      </c>
      <c r="AF68" s="70" t="s">
        <v>73</v>
      </c>
      <c r="AG68" s="92">
        <f t="shared" si="7"/>
        <v>0</v>
      </c>
      <c r="AH68" s="64">
        <v>0</v>
      </c>
      <c r="AI68" s="68">
        <v>0</v>
      </c>
      <c r="AJ68" s="64" t="s">
        <v>73</v>
      </c>
      <c r="AK68" s="71" t="s">
        <v>73</v>
      </c>
      <c r="AL68" s="64">
        <v>0</v>
      </c>
      <c r="AM68" s="71" t="s">
        <v>73</v>
      </c>
      <c r="AN68" s="71" t="s">
        <v>73</v>
      </c>
      <c r="AO68" s="71" t="s">
        <v>73</v>
      </c>
      <c r="AP68" s="92">
        <f t="shared" si="8"/>
        <v>0</v>
      </c>
      <c r="AQ68" s="92">
        <f t="shared" si="9"/>
        <v>15780000</v>
      </c>
      <c r="AR68" s="64" t="s">
        <v>65</v>
      </c>
      <c r="AS68" s="68">
        <v>15780000</v>
      </c>
      <c r="AT68" s="64" t="s">
        <v>215</v>
      </c>
      <c r="AU68" s="68">
        <v>0</v>
      </c>
      <c r="AV68" s="72" t="s">
        <v>73</v>
      </c>
      <c r="AW68" s="73">
        <v>0</v>
      </c>
      <c r="AX68" s="74">
        <f t="shared" si="10"/>
        <v>15780000</v>
      </c>
      <c r="AY68" s="75">
        <f t="shared" si="11"/>
        <v>0</v>
      </c>
      <c r="AZ68" s="76">
        <v>0</v>
      </c>
      <c r="BA68" s="72" t="s">
        <v>73</v>
      </c>
      <c r="BB68" s="64" t="s">
        <v>123</v>
      </c>
      <c r="BC68" s="106" t="s">
        <v>373</v>
      </c>
      <c r="BD68" s="63" t="s">
        <v>65</v>
      </c>
      <c r="BE68" s="63" t="s">
        <v>65</v>
      </c>
    </row>
    <row r="69" spans="2:57" x14ac:dyDescent="0.25">
      <c r="B69" s="63">
        <v>2025</v>
      </c>
      <c r="C69" s="63">
        <v>891780111</v>
      </c>
      <c r="D69" s="63" t="s">
        <v>63</v>
      </c>
      <c r="E69" s="107" t="s">
        <v>372</v>
      </c>
      <c r="F69" s="64" t="s">
        <v>371</v>
      </c>
      <c r="G69" s="64">
        <v>0</v>
      </c>
      <c r="H69" s="64" t="s">
        <v>71</v>
      </c>
      <c r="I69" s="64" t="s">
        <v>64</v>
      </c>
      <c r="J69" s="107" t="s">
        <v>81</v>
      </c>
      <c r="K69" s="67" t="s">
        <v>370</v>
      </c>
      <c r="L69" s="68">
        <v>14700000</v>
      </c>
      <c r="M69" s="64" t="s">
        <v>66</v>
      </c>
      <c r="N69" s="67" t="s">
        <v>369</v>
      </c>
      <c r="O69" s="67">
        <v>1062402254</v>
      </c>
      <c r="P69" s="67">
        <v>123</v>
      </c>
      <c r="Q69" s="69">
        <v>45679</v>
      </c>
      <c r="R69" s="109">
        <v>1353279124</v>
      </c>
      <c r="S69" s="69">
        <v>45702</v>
      </c>
      <c r="T69" s="68">
        <v>14700000</v>
      </c>
      <c r="U69" s="64" t="s">
        <v>65</v>
      </c>
      <c r="V69" s="68">
        <v>36723796</v>
      </c>
      <c r="W69" s="107" t="s">
        <v>254</v>
      </c>
      <c r="X69" s="69">
        <v>45702</v>
      </c>
      <c r="Y69" s="69">
        <v>45702</v>
      </c>
      <c r="Z69" s="69" t="s">
        <v>73</v>
      </c>
      <c r="AA69" s="69">
        <v>45838</v>
      </c>
      <c r="AB69" s="92">
        <f t="shared" si="6"/>
        <v>136</v>
      </c>
      <c r="AC69" s="64">
        <v>0</v>
      </c>
      <c r="AD69" s="68">
        <v>0</v>
      </c>
      <c r="AE69" s="64">
        <v>0</v>
      </c>
      <c r="AF69" s="70" t="s">
        <v>73</v>
      </c>
      <c r="AG69" s="92">
        <f t="shared" si="7"/>
        <v>0</v>
      </c>
      <c r="AH69" s="64">
        <v>0</v>
      </c>
      <c r="AI69" s="68">
        <v>0</v>
      </c>
      <c r="AJ69" s="64" t="s">
        <v>73</v>
      </c>
      <c r="AK69" s="71" t="s">
        <v>73</v>
      </c>
      <c r="AL69" s="64">
        <v>0</v>
      </c>
      <c r="AM69" s="71" t="s">
        <v>73</v>
      </c>
      <c r="AN69" s="71" t="s">
        <v>73</v>
      </c>
      <c r="AO69" s="71" t="s">
        <v>73</v>
      </c>
      <c r="AP69" s="92">
        <f t="shared" si="8"/>
        <v>0</v>
      </c>
      <c r="AQ69" s="92">
        <f t="shared" si="9"/>
        <v>14700000</v>
      </c>
      <c r="AR69" s="64" t="s">
        <v>65</v>
      </c>
      <c r="AS69" s="68">
        <v>14700000</v>
      </c>
      <c r="AT69" s="64" t="s">
        <v>215</v>
      </c>
      <c r="AU69" s="68">
        <v>0</v>
      </c>
      <c r="AV69" s="72" t="s">
        <v>73</v>
      </c>
      <c r="AW69" s="73">
        <v>0</v>
      </c>
      <c r="AX69" s="74">
        <f t="shared" si="10"/>
        <v>14700000</v>
      </c>
      <c r="AY69" s="75">
        <f t="shared" si="11"/>
        <v>0</v>
      </c>
      <c r="AZ69" s="76">
        <v>0</v>
      </c>
      <c r="BA69" s="72" t="s">
        <v>73</v>
      </c>
      <c r="BB69" s="64" t="s">
        <v>123</v>
      </c>
      <c r="BC69" s="106" t="s">
        <v>368</v>
      </c>
      <c r="BD69" s="63" t="s">
        <v>65</v>
      </c>
      <c r="BE69" s="63" t="s">
        <v>65</v>
      </c>
    </row>
    <row r="70" spans="2:57" x14ac:dyDescent="0.25">
      <c r="B70" s="63">
        <v>2025</v>
      </c>
      <c r="C70" s="63">
        <v>891780111</v>
      </c>
      <c r="D70" s="63" t="s">
        <v>63</v>
      </c>
      <c r="E70" s="107" t="s">
        <v>367</v>
      </c>
      <c r="F70" s="64" t="s">
        <v>366</v>
      </c>
      <c r="G70" s="64">
        <v>0</v>
      </c>
      <c r="H70" s="64" t="s">
        <v>71</v>
      </c>
      <c r="I70" s="64" t="s">
        <v>64</v>
      </c>
      <c r="J70" s="107" t="s">
        <v>81</v>
      </c>
      <c r="K70" s="67" t="s">
        <v>365</v>
      </c>
      <c r="L70" s="68">
        <v>17325000</v>
      </c>
      <c r="M70" s="64" t="s">
        <v>66</v>
      </c>
      <c r="N70" s="67" t="s">
        <v>364</v>
      </c>
      <c r="O70" s="67">
        <v>1221970531</v>
      </c>
      <c r="P70" s="67">
        <v>123</v>
      </c>
      <c r="Q70" s="69">
        <v>45679</v>
      </c>
      <c r="R70" s="109">
        <v>1353279124</v>
      </c>
      <c r="S70" s="69">
        <v>45702</v>
      </c>
      <c r="T70" s="68">
        <v>17325000</v>
      </c>
      <c r="U70" s="64" t="s">
        <v>65</v>
      </c>
      <c r="V70" s="68">
        <v>36723796</v>
      </c>
      <c r="W70" s="107" t="s">
        <v>254</v>
      </c>
      <c r="X70" s="69">
        <v>45702</v>
      </c>
      <c r="Y70" s="69">
        <v>45702</v>
      </c>
      <c r="Z70" s="69" t="s">
        <v>73</v>
      </c>
      <c r="AA70" s="69">
        <v>45838</v>
      </c>
      <c r="AB70" s="92">
        <f t="shared" si="6"/>
        <v>136</v>
      </c>
      <c r="AC70" s="64">
        <v>0</v>
      </c>
      <c r="AD70" s="68">
        <v>0</v>
      </c>
      <c r="AE70" s="64">
        <v>0</v>
      </c>
      <c r="AF70" s="70" t="s">
        <v>73</v>
      </c>
      <c r="AG70" s="92">
        <f t="shared" si="7"/>
        <v>0</v>
      </c>
      <c r="AH70" s="64">
        <v>0</v>
      </c>
      <c r="AI70" s="68">
        <v>0</v>
      </c>
      <c r="AJ70" s="64" t="s">
        <v>73</v>
      </c>
      <c r="AK70" s="71" t="s">
        <v>73</v>
      </c>
      <c r="AL70" s="64">
        <v>0</v>
      </c>
      <c r="AM70" s="71" t="s">
        <v>73</v>
      </c>
      <c r="AN70" s="71" t="s">
        <v>73</v>
      </c>
      <c r="AO70" s="71" t="s">
        <v>73</v>
      </c>
      <c r="AP70" s="92">
        <f t="shared" si="8"/>
        <v>0</v>
      </c>
      <c r="AQ70" s="92">
        <f t="shared" si="9"/>
        <v>17325000</v>
      </c>
      <c r="AR70" s="64" t="s">
        <v>65</v>
      </c>
      <c r="AS70" s="68">
        <v>17325000</v>
      </c>
      <c r="AT70" s="64" t="s">
        <v>215</v>
      </c>
      <c r="AU70" s="68">
        <v>0</v>
      </c>
      <c r="AV70" s="72" t="s">
        <v>73</v>
      </c>
      <c r="AW70" s="73">
        <v>0</v>
      </c>
      <c r="AX70" s="74">
        <f t="shared" si="10"/>
        <v>17325000</v>
      </c>
      <c r="AY70" s="75">
        <f t="shared" si="11"/>
        <v>0</v>
      </c>
      <c r="AZ70" s="76">
        <v>0</v>
      </c>
      <c r="BA70" s="72" t="s">
        <v>73</v>
      </c>
      <c r="BB70" s="64" t="s">
        <v>123</v>
      </c>
      <c r="BC70" s="106" t="s">
        <v>363</v>
      </c>
      <c r="BD70" s="63" t="s">
        <v>65</v>
      </c>
      <c r="BE70" s="63" t="s">
        <v>65</v>
      </c>
    </row>
    <row r="71" spans="2:57" x14ac:dyDescent="0.25">
      <c r="B71" s="63">
        <v>2025</v>
      </c>
      <c r="C71" s="63">
        <v>891780111</v>
      </c>
      <c r="D71" s="63" t="s">
        <v>63</v>
      </c>
      <c r="E71" s="107" t="s">
        <v>362</v>
      </c>
      <c r="F71" s="64" t="s">
        <v>361</v>
      </c>
      <c r="G71" s="64">
        <v>0</v>
      </c>
      <c r="H71" s="64" t="s">
        <v>71</v>
      </c>
      <c r="I71" s="64" t="s">
        <v>244</v>
      </c>
      <c r="J71" s="107" t="s">
        <v>81</v>
      </c>
      <c r="K71" s="67" t="s">
        <v>360</v>
      </c>
      <c r="L71" s="68">
        <v>21073920</v>
      </c>
      <c r="M71" s="64" t="s">
        <v>66</v>
      </c>
      <c r="N71" s="67" t="s">
        <v>359</v>
      </c>
      <c r="O71" s="67">
        <v>36560284</v>
      </c>
      <c r="P71" s="67">
        <v>227</v>
      </c>
      <c r="Q71" s="69">
        <v>45691</v>
      </c>
      <c r="R71" s="67">
        <v>501037440</v>
      </c>
      <c r="S71" s="69">
        <v>45705</v>
      </c>
      <c r="T71" s="68">
        <v>21073920</v>
      </c>
      <c r="U71" s="64" t="s">
        <v>65</v>
      </c>
      <c r="V71" s="68">
        <v>85472020</v>
      </c>
      <c r="W71" s="107" t="s">
        <v>241</v>
      </c>
      <c r="X71" s="69">
        <v>45705</v>
      </c>
      <c r="Y71" s="69">
        <v>45705</v>
      </c>
      <c r="Z71" s="69" t="s">
        <v>73</v>
      </c>
      <c r="AA71" s="69">
        <v>45991</v>
      </c>
      <c r="AB71" s="92">
        <f t="shared" si="6"/>
        <v>286</v>
      </c>
      <c r="AC71" s="64">
        <v>0</v>
      </c>
      <c r="AD71" s="68">
        <v>0</v>
      </c>
      <c r="AE71" s="64">
        <v>0</v>
      </c>
      <c r="AF71" s="70" t="s">
        <v>73</v>
      </c>
      <c r="AG71" s="92">
        <f t="shared" si="7"/>
        <v>0</v>
      </c>
      <c r="AH71" s="64">
        <v>0</v>
      </c>
      <c r="AI71" s="68">
        <v>0</v>
      </c>
      <c r="AJ71" s="64" t="s">
        <v>73</v>
      </c>
      <c r="AK71" s="71" t="s">
        <v>73</v>
      </c>
      <c r="AL71" s="64">
        <v>0</v>
      </c>
      <c r="AM71" s="71" t="s">
        <v>73</v>
      </c>
      <c r="AN71" s="71" t="s">
        <v>73</v>
      </c>
      <c r="AO71" s="71" t="s">
        <v>73</v>
      </c>
      <c r="AP71" s="92">
        <f t="shared" si="8"/>
        <v>0</v>
      </c>
      <c r="AQ71" s="92">
        <f t="shared" si="9"/>
        <v>21073920</v>
      </c>
      <c r="AR71" s="64" t="s">
        <v>215</v>
      </c>
      <c r="AS71" s="68">
        <v>0</v>
      </c>
      <c r="AT71" s="64" t="s">
        <v>215</v>
      </c>
      <c r="AU71" s="68">
        <v>0</v>
      </c>
      <c r="AV71" s="72" t="s">
        <v>73</v>
      </c>
      <c r="AW71" s="73">
        <v>0</v>
      </c>
      <c r="AX71" s="74">
        <f t="shared" si="10"/>
        <v>21073920</v>
      </c>
      <c r="AY71" s="75">
        <f t="shared" si="11"/>
        <v>0</v>
      </c>
      <c r="AZ71" s="76">
        <v>0</v>
      </c>
      <c r="BA71" s="72" t="s">
        <v>73</v>
      </c>
      <c r="BB71" s="64" t="s">
        <v>123</v>
      </c>
      <c r="BC71" s="106" t="s">
        <v>358</v>
      </c>
      <c r="BD71" s="63" t="s">
        <v>65</v>
      </c>
      <c r="BE71" s="63" t="s">
        <v>65</v>
      </c>
    </row>
    <row r="72" spans="2:57" x14ac:dyDescent="0.25">
      <c r="B72" s="63">
        <v>2025</v>
      </c>
      <c r="C72" s="63">
        <v>891780111</v>
      </c>
      <c r="D72" s="63" t="s">
        <v>63</v>
      </c>
      <c r="E72" s="107" t="s">
        <v>357</v>
      </c>
      <c r="F72" s="64" t="s">
        <v>356</v>
      </c>
      <c r="G72" s="64">
        <v>0</v>
      </c>
      <c r="H72" s="64" t="s">
        <v>71</v>
      </c>
      <c r="I72" s="64" t="s">
        <v>64</v>
      </c>
      <c r="J72" s="107" t="s">
        <v>81</v>
      </c>
      <c r="K72" s="67" t="s">
        <v>355</v>
      </c>
      <c r="L72" s="68">
        <v>16500000</v>
      </c>
      <c r="M72" s="64" t="s">
        <v>66</v>
      </c>
      <c r="N72" s="67" t="s">
        <v>354</v>
      </c>
      <c r="O72" s="67">
        <v>1079938053</v>
      </c>
      <c r="P72" s="67">
        <v>123</v>
      </c>
      <c r="Q72" s="69">
        <v>45679</v>
      </c>
      <c r="R72" s="109">
        <v>1353279124</v>
      </c>
      <c r="S72" s="69">
        <v>45705</v>
      </c>
      <c r="T72" s="68">
        <v>16500000</v>
      </c>
      <c r="U72" s="64" t="s">
        <v>65</v>
      </c>
      <c r="V72" s="68">
        <v>1082939683</v>
      </c>
      <c r="W72" s="107" t="s">
        <v>230</v>
      </c>
      <c r="X72" s="69">
        <v>45705</v>
      </c>
      <c r="Y72" s="69">
        <v>45705</v>
      </c>
      <c r="Z72" s="69" t="s">
        <v>73</v>
      </c>
      <c r="AA72" s="69">
        <v>45838</v>
      </c>
      <c r="AB72" s="92">
        <f t="shared" ref="AB72:AB95" si="12">+IF(Z72="1800-01-01",AA72-Y72,AA72-Z72)</f>
        <v>133</v>
      </c>
      <c r="AC72" s="64">
        <v>0</v>
      </c>
      <c r="AD72" s="68">
        <v>0</v>
      </c>
      <c r="AE72" s="64">
        <v>0</v>
      </c>
      <c r="AF72" s="70" t="s">
        <v>73</v>
      </c>
      <c r="AG72" s="92">
        <f t="shared" ref="AG72:AG95" si="13">+IF(AF72="1800-01-01",0,AF72-AA72)</f>
        <v>0</v>
      </c>
      <c r="AH72" s="64">
        <v>0</v>
      </c>
      <c r="AI72" s="68">
        <v>0</v>
      </c>
      <c r="AJ72" s="64" t="s">
        <v>73</v>
      </c>
      <c r="AK72" s="71" t="s">
        <v>73</v>
      </c>
      <c r="AL72" s="64">
        <v>0</v>
      </c>
      <c r="AM72" s="71" t="s">
        <v>73</v>
      </c>
      <c r="AN72" s="71" t="s">
        <v>73</v>
      </c>
      <c r="AO72" s="71" t="s">
        <v>73</v>
      </c>
      <c r="AP72" s="92">
        <f t="shared" ref="AP72:AP95" si="14">+IF(AM72="1800-01-01",0,AN72-AM72)</f>
        <v>0</v>
      </c>
      <c r="AQ72" s="92">
        <f t="shared" ref="AQ72:AQ95" si="15">+L72+AD72-AI72</f>
        <v>16500000</v>
      </c>
      <c r="AR72" s="64" t="s">
        <v>65</v>
      </c>
      <c r="AS72" s="68">
        <v>16500000</v>
      </c>
      <c r="AT72" s="64" t="s">
        <v>215</v>
      </c>
      <c r="AU72" s="68">
        <v>0</v>
      </c>
      <c r="AV72" s="72" t="s">
        <v>73</v>
      </c>
      <c r="AW72" s="73">
        <v>0</v>
      </c>
      <c r="AX72" s="74">
        <f t="shared" ref="AX72:AX95" si="16">AQ72-AW72</f>
        <v>16500000</v>
      </c>
      <c r="AY72" s="75">
        <f t="shared" ref="AY72:AY95" si="17">+IFERROR(AW72/AQ72,"_")</f>
        <v>0</v>
      </c>
      <c r="AZ72" s="76">
        <v>0</v>
      </c>
      <c r="BA72" s="72" t="s">
        <v>73</v>
      </c>
      <c r="BB72" s="64" t="s">
        <v>123</v>
      </c>
      <c r="BC72" s="106" t="s">
        <v>353</v>
      </c>
      <c r="BD72" s="63" t="s">
        <v>65</v>
      </c>
      <c r="BE72" s="63" t="s">
        <v>65</v>
      </c>
    </row>
    <row r="73" spans="2:57" x14ac:dyDescent="0.25">
      <c r="B73" s="63">
        <v>2025</v>
      </c>
      <c r="C73" s="63">
        <v>891780111</v>
      </c>
      <c r="D73" s="63" t="s">
        <v>63</v>
      </c>
      <c r="E73" s="107" t="s">
        <v>352</v>
      </c>
      <c r="F73" s="64" t="s">
        <v>351</v>
      </c>
      <c r="G73" s="64">
        <v>0</v>
      </c>
      <c r="H73" s="64" t="s">
        <v>71</v>
      </c>
      <c r="I73" s="64" t="s">
        <v>64</v>
      </c>
      <c r="J73" s="107" t="s">
        <v>81</v>
      </c>
      <c r="K73" s="67" t="s">
        <v>350</v>
      </c>
      <c r="L73" s="68">
        <v>15500000</v>
      </c>
      <c r="M73" s="64" t="s">
        <v>66</v>
      </c>
      <c r="N73" s="67" t="s">
        <v>349</v>
      </c>
      <c r="O73" s="67">
        <v>1082916114</v>
      </c>
      <c r="P73" s="67">
        <v>123</v>
      </c>
      <c r="Q73" s="69">
        <v>45679</v>
      </c>
      <c r="R73" s="109">
        <v>1353279124</v>
      </c>
      <c r="S73" s="69">
        <v>45705</v>
      </c>
      <c r="T73" s="68">
        <v>15500000</v>
      </c>
      <c r="U73" s="64" t="s">
        <v>65</v>
      </c>
      <c r="V73" s="92">
        <v>36669284</v>
      </c>
      <c r="W73" s="92" t="s">
        <v>301</v>
      </c>
      <c r="X73" s="69">
        <v>45705</v>
      </c>
      <c r="Y73" s="69">
        <v>45705</v>
      </c>
      <c r="Z73" s="69" t="s">
        <v>73</v>
      </c>
      <c r="AA73" s="69">
        <v>45838</v>
      </c>
      <c r="AB73" s="92">
        <f t="shared" si="12"/>
        <v>133</v>
      </c>
      <c r="AC73" s="64">
        <v>0</v>
      </c>
      <c r="AD73" s="68">
        <v>0</v>
      </c>
      <c r="AE73" s="64">
        <v>0</v>
      </c>
      <c r="AF73" s="70" t="s">
        <v>73</v>
      </c>
      <c r="AG73" s="92">
        <f t="shared" si="13"/>
        <v>0</v>
      </c>
      <c r="AH73" s="64">
        <v>0</v>
      </c>
      <c r="AI73" s="68">
        <v>0</v>
      </c>
      <c r="AJ73" s="64" t="s">
        <v>73</v>
      </c>
      <c r="AK73" s="71" t="s">
        <v>73</v>
      </c>
      <c r="AL73" s="64">
        <v>0</v>
      </c>
      <c r="AM73" s="71" t="s">
        <v>73</v>
      </c>
      <c r="AN73" s="71" t="s">
        <v>73</v>
      </c>
      <c r="AO73" s="71" t="s">
        <v>73</v>
      </c>
      <c r="AP73" s="92">
        <f t="shared" si="14"/>
        <v>0</v>
      </c>
      <c r="AQ73" s="92">
        <f t="shared" si="15"/>
        <v>15500000</v>
      </c>
      <c r="AR73" s="64" t="s">
        <v>65</v>
      </c>
      <c r="AS73" s="68">
        <v>15500000</v>
      </c>
      <c r="AT73" s="64" t="s">
        <v>215</v>
      </c>
      <c r="AU73" s="68">
        <v>0</v>
      </c>
      <c r="AV73" s="72" t="s">
        <v>73</v>
      </c>
      <c r="AW73" s="73">
        <v>0</v>
      </c>
      <c r="AX73" s="74">
        <f t="shared" si="16"/>
        <v>15500000</v>
      </c>
      <c r="AY73" s="75">
        <f t="shared" si="17"/>
        <v>0</v>
      </c>
      <c r="AZ73" s="76">
        <v>0</v>
      </c>
      <c r="BA73" s="72" t="s">
        <v>73</v>
      </c>
      <c r="BB73" s="64" t="s">
        <v>123</v>
      </c>
      <c r="BC73" s="106" t="s">
        <v>348</v>
      </c>
      <c r="BD73" s="63" t="s">
        <v>65</v>
      </c>
      <c r="BE73" s="63" t="s">
        <v>65</v>
      </c>
    </row>
    <row r="74" spans="2:57" x14ac:dyDescent="0.25">
      <c r="B74" s="63">
        <v>2025</v>
      </c>
      <c r="C74" s="63">
        <v>891780111</v>
      </c>
      <c r="D74" s="63" t="s">
        <v>63</v>
      </c>
      <c r="E74" s="107" t="s">
        <v>347</v>
      </c>
      <c r="F74" s="64" t="s">
        <v>346</v>
      </c>
      <c r="G74" s="64">
        <v>0</v>
      </c>
      <c r="H74" s="64" t="s">
        <v>71</v>
      </c>
      <c r="I74" s="64" t="s">
        <v>64</v>
      </c>
      <c r="J74" s="107" t="s">
        <v>81</v>
      </c>
      <c r="K74" s="67" t="s">
        <v>345</v>
      </c>
      <c r="L74" s="68">
        <v>8000000</v>
      </c>
      <c r="M74" s="64" t="s">
        <v>66</v>
      </c>
      <c r="N74" s="67" t="s">
        <v>344</v>
      </c>
      <c r="O74" s="67">
        <v>1001911525</v>
      </c>
      <c r="P74" s="67">
        <v>123</v>
      </c>
      <c r="Q74" s="69">
        <v>45679</v>
      </c>
      <c r="R74" s="109">
        <v>1353279124</v>
      </c>
      <c r="S74" s="69">
        <v>45705</v>
      </c>
      <c r="T74" s="68">
        <v>8000000</v>
      </c>
      <c r="U74" s="64" t="s">
        <v>65</v>
      </c>
      <c r="V74" s="68">
        <v>1082939683</v>
      </c>
      <c r="W74" s="107" t="s">
        <v>230</v>
      </c>
      <c r="X74" s="69">
        <v>45705</v>
      </c>
      <c r="Y74" s="69">
        <v>45705</v>
      </c>
      <c r="Z74" s="69" t="s">
        <v>73</v>
      </c>
      <c r="AA74" s="69">
        <v>45747</v>
      </c>
      <c r="AB74" s="92">
        <f t="shared" si="12"/>
        <v>42</v>
      </c>
      <c r="AC74" s="64">
        <v>0</v>
      </c>
      <c r="AD74" s="68">
        <v>0</v>
      </c>
      <c r="AE74" s="64">
        <v>0</v>
      </c>
      <c r="AF74" s="70" t="s">
        <v>73</v>
      </c>
      <c r="AG74" s="92">
        <f t="shared" si="13"/>
        <v>0</v>
      </c>
      <c r="AH74" s="64">
        <v>0</v>
      </c>
      <c r="AI74" s="68">
        <v>0</v>
      </c>
      <c r="AJ74" s="64" t="s">
        <v>73</v>
      </c>
      <c r="AK74" s="71" t="s">
        <v>73</v>
      </c>
      <c r="AL74" s="64">
        <v>0</v>
      </c>
      <c r="AM74" s="71" t="s">
        <v>73</v>
      </c>
      <c r="AN74" s="71" t="s">
        <v>73</v>
      </c>
      <c r="AO74" s="71" t="s">
        <v>73</v>
      </c>
      <c r="AP74" s="92">
        <f t="shared" si="14"/>
        <v>0</v>
      </c>
      <c r="AQ74" s="92">
        <f t="shared" si="15"/>
        <v>8000000</v>
      </c>
      <c r="AR74" s="64" t="s">
        <v>65</v>
      </c>
      <c r="AS74" s="68">
        <v>8000000</v>
      </c>
      <c r="AT74" s="64" t="s">
        <v>215</v>
      </c>
      <c r="AU74" s="68">
        <v>0</v>
      </c>
      <c r="AV74" s="72" t="s">
        <v>73</v>
      </c>
      <c r="AW74" s="73">
        <v>0</v>
      </c>
      <c r="AX74" s="74">
        <f t="shared" si="16"/>
        <v>8000000</v>
      </c>
      <c r="AY74" s="75">
        <f t="shared" si="17"/>
        <v>0</v>
      </c>
      <c r="AZ74" s="76">
        <v>0</v>
      </c>
      <c r="BA74" s="72" t="s">
        <v>73</v>
      </c>
      <c r="BB74" s="64" t="s">
        <v>123</v>
      </c>
      <c r="BC74" s="106" t="s">
        <v>343</v>
      </c>
      <c r="BD74" s="63" t="s">
        <v>65</v>
      </c>
      <c r="BE74" s="63" t="s">
        <v>65</v>
      </c>
    </row>
    <row r="75" spans="2:57" x14ac:dyDescent="0.25">
      <c r="B75" s="63">
        <v>2025</v>
      </c>
      <c r="C75" s="63">
        <v>891780111</v>
      </c>
      <c r="D75" s="63" t="s">
        <v>63</v>
      </c>
      <c r="E75" s="107" t="s">
        <v>342</v>
      </c>
      <c r="F75" s="64" t="s">
        <v>341</v>
      </c>
      <c r="G75" s="64">
        <v>0</v>
      </c>
      <c r="H75" s="64" t="s">
        <v>71</v>
      </c>
      <c r="I75" s="64" t="s">
        <v>244</v>
      </c>
      <c r="J75" s="107" t="s">
        <v>81</v>
      </c>
      <c r="K75" s="67" t="s">
        <v>340</v>
      </c>
      <c r="L75" s="68">
        <v>9000000</v>
      </c>
      <c r="M75" s="64" t="s">
        <v>66</v>
      </c>
      <c r="N75" s="67" t="s">
        <v>339</v>
      </c>
      <c r="O75" s="67">
        <v>1082927824</v>
      </c>
      <c r="P75" s="67">
        <v>269</v>
      </c>
      <c r="Q75" s="69">
        <v>45694</v>
      </c>
      <c r="R75" s="67">
        <v>503100000</v>
      </c>
      <c r="S75" s="69">
        <v>45706</v>
      </c>
      <c r="T75" s="68">
        <v>9000000</v>
      </c>
      <c r="U75" s="64" t="s">
        <v>65</v>
      </c>
      <c r="V75" s="68">
        <v>72221403</v>
      </c>
      <c r="W75" s="107" t="s">
        <v>323</v>
      </c>
      <c r="X75" s="69">
        <v>45706</v>
      </c>
      <c r="Y75" s="69">
        <v>45706</v>
      </c>
      <c r="Z75" s="69" t="s">
        <v>73</v>
      </c>
      <c r="AA75" s="69">
        <v>45747</v>
      </c>
      <c r="AB75" s="92">
        <f t="shared" si="12"/>
        <v>41</v>
      </c>
      <c r="AC75" s="64">
        <v>0</v>
      </c>
      <c r="AD75" s="68">
        <v>0</v>
      </c>
      <c r="AE75" s="64">
        <v>0</v>
      </c>
      <c r="AF75" s="70" t="s">
        <v>73</v>
      </c>
      <c r="AG75" s="92">
        <f t="shared" si="13"/>
        <v>0</v>
      </c>
      <c r="AH75" s="64">
        <v>0</v>
      </c>
      <c r="AI75" s="68">
        <v>0</v>
      </c>
      <c r="AJ75" s="64" t="s">
        <v>73</v>
      </c>
      <c r="AK75" s="71" t="s">
        <v>73</v>
      </c>
      <c r="AL75" s="64">
        <v>0</v>
      </c>
      <c r="AM75" s="71" t="s">
        <v>73</v>
      </c>
      <c r="AN75" s="71" t="s">
        <v>73</v>
      </c>
      <c r="AO75" s="71" t="s">
        <v>73</v>
      </c>
      <c r="AP75" s="92">
        <f t="shared" si="14"/>
        <v>0</v>
      </c>
      <c r="AQ75" s="92">
        <f t="shared" si="15"/>
        <v>9000000</v>
      </c>
      <c r="AR75" s="64" t="s">
        <v>215</v>
      </c>
      <c r="AS75" s="68">
        <v>0</v>
      </c>
      <c r="AT75" s="64" t="s">
        <v>215</v>
      </c>
      <c r="AU75" s="68">
        <v>0</v>
      </c>
      <c r="AV75" s="72" t="s">
        <v>73</v>
      </c>
      <c r="AW75" s="73">
        <v>0</v>
      </c>
      <c r="AX75" s="74">
        <f t="shared" si="16"/>
        <v>9000000</v>
      </c>
      <c r="AY75" s="75">
        <f t="shared" si="17"/>
        <v>0</v>
      </c>
      <c r="AZ75" s="76">
        <v>0</v>
      </c>
      <c r="BA75" s="72" t="s">
        <v>73</v>
      </c>
      <c r="BB75" s="64" t="s">
        <v>123</v>
      </c>
      <c r="BC75" s="106" t="s">
        <v>338</v>
      </c>
      <c r="BD75" s="63" t="s">
        <v>65</v>
      </c>
      <c r="BE75" s="63" t="s">
        <v>65</v>
      </c>
    </row>
    <row r="76" spans="2:57" x14ac:dyDescent="0.25">
      <c r="B76" s="63">
        <v>2025</v>
      </c>
      <c r="C76" s="63">
        <v>891780111</v>
      </c>
      <c r="D76" s="63" t="s">
        <v>63</v>
      </c>
      <c r="E76" s="107" t="s">
        <v>337</v>
      </c>
      <c r="F76" s="64" t="s">
        <v>336</v>
      </c>
      <c r="G76" s="64">
        <v>0</v>
      </c>
      <c r="H76" s="64" t="s">
        <v>71</v>
      </c>
      <c r="I76" s="64" t="s">
        <v>244</v>
      </c>
      <c r="J76" s="107" t="s">
        <v>81</v>
      </c>
      <c r="K76" s="67" t="s">
        <v>335</v>
      </c>
      <c r="L76" s="68">
        <v>2400000</v>
      </c>
      <c r="M76" s="64" t="s">
        <v>66</v>
      </c>
      <c r="N76" s="67" t="s">
        <v>334</v>
      </c>
      <c r="O76" s="67">
        <v>1098748884</v>
      </c>
      <c r="P76" s="67">
        <v>265</v>
      </c>
      <c r="Q76" s="69">
        <v>45693</v>
      </c>
      <c r="R76" s="109">
        <v>10450000</v>
      </c>
      <c r="S76" s="69">
        <v>45706</v>
      </c>
      <c r="T76" s="68">
        <v>2400000</v>
      </c>
      <c r="U76" s="64" t="s">
        <v>65</v>
      </c>
      <c r="V76" s="68">
        <v>1082939683</v>
      </c>
      <c r="W76" s="107" t="s">
        <v>230</v>
      </c>
      <c r="X76" s="69">
        <v>45706</v>
      </c>
      <c r="Y76" s="69">
        <v>45706</v>
      </c>
      <c r="Z76" s="69" t="s">
        <v>73</v>
      </c>
      <c r="AA76" s="69">
        <v>45712</v>
      </c>
      <c r="AB76" s="92">
        <f t="shared" si="12"/>
        <v>6</v>
      </c>
      <c r="AC76" s="64">
        <v>0</v>
      </c>
      <c r="AD76" s="68">
        <v>0</v>
      </c>
      <c r="AE76" s="64">
        <v>0</v>
      </c>
      <c r="AF76" s="70" t="s">
        <v>73</v>
      </c>
      <c r="AG76" s="92">
        <f t="shared" si="13"/>
        <v>0</v>
      </c>
      <c r="AH76" s="64">
        <v>0</v>
      </c>
      <c r="AI76" s="68">
        <v>0</v>
      </c>
      <c r="AJ76" s="64" t="s">
        <v>73</v>
      </c>
      <c r="AK76" s="71" t="s">
        <v>73</v>
      </c>
      <c r="AL76" s="64">
        <v>0</v>
      </c>
      <c r="AM76" s="71" t="s">
        <v>73</v>
      </c>
      <c r="AN76" s="71" t="s">
        <v>73</v>
      </c>
      <c r="AO76" s="71" t="s">
        <v>73</v>
      </c>
      <c r="AP76" s="92">
        <f t="shared" si="14"/>
        <v>0</v>
      </c>
      <c r="AQ76" s="92">
        <f t="shared" si="15"/>
        <v>2400000</v>
      </c>
      <c r="AR76" s="64" t="s">
        <v>215</v>
      </c>
      <c r="AS76" s="68">
        <v>0</v>
      </c>
      <c r="AT76" s="64" t="s">
        <v>215</v>
      </c>
      <c r="AU76" s="68">
        <v>0</v>
      </c>
      <c r="AV76" s="72" t="s">
        <v>73</v>
      </c>
      <c r="AW76" s="73">
        <v>0</v>
      </c>
      <c r="AX76" s="74">
        <f t="shared" si="16"/>
        <v>2400000</v>
      </c>
      <c r="AY76" s="75">
        <f t="shared" si="17"/>
        <v>0</v>
      </c>
      <c r="AZ76" s="76">
        <v>0</v>
      </c>
      <c r="BA76" s="72" t="s">
        <v>73</v>
      </c>
      <c r="BB76" s="64" t="s">
        <v>123</v>
      </c>
      <c r="BC76" s="106" t="s">
        <v>333</v>
      </c>
      <c r="BD76" s="63" t="s">
        <v>65</v>
      </c>
      <c r="BE76" s="63" t="s">
        <v>65</v>
      </c>
    </row>
    <row r="77" spans="2:57" x14ac:dyDescent="0.25">
      <c r="B77" s="63">
        <v>2025</v>
      </c>
      <c r="C77" s="63">
        <v>891780111</v>
      </c>
      <c r="D77" s="63" t="s">
        <v>63</v>
      </c>
      <c r="E77" s="107" t="s">
        <v>332</v>
      </c>
      <c r="F77" s="64" t="s">
        <v>331</v>
      </c>
      <c r="G77" s="64">
        <v>0</v>
      </c>
      <c r="H77" s="64" t="s">
        <v>71</v>
      </c>
      <c r="I77" s="64" t="s">
        <v>64</v>
      </c>
      <c r="J77" s="107" t="s">
        <v>81</v>
      </c>
      <c r="K77" s="67" t="s">
        <v>330</v>
      </c>
      <c r="L77" s="68">
        <v>20000000</v>
      </c>
      <c r="M77" s="64" t="s">
        <v>66</v>
      </c>
      <c r="N77" s="67" t="s">
        <v>329</v>
      </c>
      <c r="O77" s="67">
        <v>1102862718</v>
      </c>
      <c r="P77" s="67">
        <v>322</v>
      </c>
      <c r="Q77" s="69">
        <v>45699</v>
      </c>
      <c r="R77" s="67">
        <v>77325000</v>
      </c>
      <c r="S77" s="69">
        <v>45707</v>
      </c>
      <c r="T77" s="68">
        <v>20000000</v>
      </c>
      <c r="U77" s="64" t="s">
        <v>65</v>
      </c>
      <c r="V77" s="68">
        <v>1082939683</v>
      </c>
      <c r="W77" s="107" t="s">
        <v>230</v>
      </c>
      <c r="X77" s="69">
        <v>45707</v>
      </c>
      <c r="Y77" s="69">
        <v>45707</v>
      </c>
      <c r="Z77" s="69" t="s">
        <v>73</v>
      </c>
      <c r="AA77" s="69">
        <v>45838</v>
      </c>
      <c r="AB77" s="92">
        <f t="shared" si="12"/>
        <v>131</v>
      </c>
      <c r="AC77" s="64">
        <v>0</v>
      </c>
      <c r="AD77" s="68">
        <v>0</v>
      </c>
      <c r="AE77" s="64">
        <v>0</v>
      </c>
      <c r="AF77" s="70" t="s">
        <v>73</v>
      </c>
      <c r="AG77" s="92">
        <f t="shared" si="13"/>
        <v>0</v>
      </c>
      <c r="AH77" s="64">
        <v>0</v>
      </c>
      <c r="AI77" s="68">
        <v>0</v>
      </c>
      <c r="AJ77" s="64" t="s">
        <v>73</v>
      </c>
      <c r="AK77" s="71" t="s">
        <v>73</v>
      </c>
      <c r="AL77" s="64">
        <v>0</v>
      </c>
      <c r="AM77" s="71" t="s">
        <v>73</v>
      </c>
      <c r="AN77" s="71" t="s">
        <v>73</v>
      </c>
      <c r="AO77" s="71" t="s">
        <v>73</v>
      </c>
      <c r="AP77" s="92">
        <f t="shared" si="14"/>
        <v>0</v>
      </c>
      <c r="AQ77" s="92">
        <f t="shared" si="15"/>
        <v>20000000</v>
      </c>
      <c r="AR77" s="64" t="s">
        <v>65</v>
      </c>
      <c r="AS77" s="68">
        <v>20000000</v>
      </c>
      <c r="AT77" s="64" t="s">
        <v>215</v>
      </c>
      <c r="AU77" s="68">
        <v>0</v>
      </c>
      <c r="AV77" s="72" t="s">
        <v>73</v>
      </c>
      <c r="AW77" s="73">
        <v>0</v>
      </c>
      <c r="AX77" s="74">
        <f t="shared" si="16"/>
        <v>20000000</v>
      </c>
      <c r="AY77" s="75">
        <f t="shared" si="17"/>
        <v>0</v>
      </c>
      <c r="AZ77" s="76">
        <v>0</v>
      </c>
      <c r="BA77" s="72" t="s">
        <v>73</v>
      </c>
      <c r="BB77" s="64" t="s">
        <v>123</v>
      </c>
      <c r="BC77" s="106" t="s">
        <v>328</v>
      </c>
      <c r="BD77" s="63" t="s">
        <v>65</v>
      </c>
      <c r="BE77" s="63" t="s">
        <v>65</v>
      </c>
    </row>
    <row r="78" spans="2:57" x14ac:dyDescent="0.25">
      <c r="B78" s="63">
        <v>2025</v>
      </c>
      <c r="C78" s="63">
        <v>891780111</v>
      </c>
      <c r="D78" s="63" t="s">
        <v>63</v>
      </c>
      <c r="E78" s="107" t="s">
        <v>327</v>
      </c>
      <c r="F78" s="64" t="s">
        <v>326</v>
      </c>
      <c r="G78" s="64">
        <v>0</v>
      </c>
      <c r="H78" s="64" t="s">
        <v>71</v>
      </c>
      <c r="I78" s="64" t="s">
        <v>244</v>
      </c>
      <c r="J78" s="107" t="s">
        <v>81</v>
      </c>
      <c r="K78" s="67" t="s">
        <v>325</v>
      </c>
      <c r="L78" s="68">
        <v>10500000</v>
      </c>
      <c r="M78" s="64" t="s">
        <v>66</v>
      </c>
      <c r="N78" s="67" t="s">
        <v>324</v>
      </c>
      <c r="O78" s="67">
        <v>1049615490</v>
      </c>
      <c r="P78" s="67">
        <v>375</v>
      </c>
      <c r="Q78" s="69">
        <v>45705</v>
      </c>
      <c r="R78" s="67">
        <v>10500000</v>
      </c>
      <c r="S78" s="69">
        <v>45707</v>
      </c>
      <c r="T78" s="68">
        <v>10500000</v>
      </c>
      <c r="U78" s="64" t="s">
        <v>65</v>
      </c>
      <c r="V78" s="68">
        <v>72221403</v>
      </c>
      <c r="W78" s="107" t="s">
        <v>323</v>
      </c>
      <c r="X78" s="69">
        <v>45707</v>
      </c>
      <c r="Y78" s="69">
        <v>45707</v>
      </c>
      <c r="Z78" s="69" t="s">
        <v>73</v>
      </c>
      <c r="AA78" s="69">
        <v>45747</v>
      </c>
      <c r="AB78" s="92">
        <f t="shared" si="12"/>
        <v>40</v>
      </c>
      <c r="AC78" s="64">
        <v>0</v>
      </c>
      <c r="AD78" s="68">
        <v>0</v>
      </c>
      <c r="AE78" s="64">
        <v>0</v>
      </c>
      <c r="AF78" s="70" t="s">
        <v>73</v>
      </c>
      <c r="AG78" s="92">
        <f t="shared" si="13"/>
        <v>0</v>
      </c>
      <c r="AH78" s="64">
        <v>0</v>
      </c>
      <c r="AI78" s="68">
        <v>0</v>
      </c>
      <c r="AJ78" s="64" t="s">
        <v>73</v>
      </c>
      <c r="AK78" s="71" t="s">
        <v>73</v>
      </c>
      <c r="AL78" s="64">
        <v>0</v>
      </c>
      <c r="AM78" s="71" t="s">
        <v>73</v>
      </c>
      <c r="AN78" s="71" t="s">
        <v>73</v>
      </c>
      <c r="AO78" s="71" t="s">
        <v>73</v>
      </c>
      <c r="AP78" s="92">
        <f t="shared" si="14"/>
        <v>0</v>
      </c>
      <c r="AQ78" s="92">
        <f t="shared" si="15"/>
        <v>10500000</v>
      </c>
      <c r="AR78" s="64" t="s">
        <v>215</v>
      </c>
      <c r="AS78" s="68">
        <v>0</v>
      </c>
      <c r="AT78" s="64" t="s">
        <v>215</v>
      </c>
      <c r="AU78" s="68">
        <v>0</v>
      </c>
      <c r="AV78" s="72" t="s">
        <v>73</v>
      </c>
      <c r="AW78" s="73">
        <v>0</v>
      </c>
      <c r="AX78" s="74">
        <f t="shared" si="16"/>
        <v>10500000</v>
      </c>
      <c r="AY78" s="75">
        <f t="shared" si="17"/>
        <v>0</v>
      </c>
      <c r="AZ78" s="76">
        <v>0</v>
      </c>
      <c r="BA78" s="72" t="s">
        <v>73</v>
      </c>
      <c r="BB78" s="64" t="s">
        <v>123</v>
      </c>
      <c r="BC78" s="106" t="s">
        <v>322</v>
      </c>
      <c r="BD78" s="63" t="s">
        <v>65</v>
      </c>
      <c r="BE78" s="63" t="s">
        <v>65</v>
      </c>
    </row>
    <row r="79" spans="2:57" x14ac:dyDescent="0.25">
      <c r="B79" s="63">
        <v>2025</v>
      </c>
      <c r="C79" s="63">
        <v>891780111</v>
      </c>
      <c r="D79" s="63" t="s">
        <v>63</v>
      </c>
      <c r="E79" s="107" t="s">
        <v>321</v>
      </c>
      <c r="F79" s="64" t="s">
        <v>320</v>
      </c>
      <c r="G79" s="64">
        <v>0</v>
      </c>
      <c r="H79" s="64" t="s">
        <v>71</v>
      </c>
      <c r="I79" s="64" t="s">
        <v>244</v>
      </c>
      <c r="J79" s="107" t="s">
        <v>81</v>
      </c>
      <c r="K79" s="67" t="s">
        <v>319</v>
      </c>
      <c r="L79" s="68">
        <v>20000000</v>
      </c>
      <c r="M79" s="64" t="s">
        <v>66</v>
      </c>
      <c r="N79" s="67" t="s">
        <v>318</v>
      </c>
      <c r="O79" s="67">
        <v>43577155</v>
      </c>
      <c r="P79" s="67">
        <v>374</v>
      </c>
      <c r="Q79" s="69">
        <v>45705</v>
      </c>
      <c r="R79" s="67">
        <v>44000000</v>
      </c>
      <c r="S79" s="69">
        <v>45707</v>
      </c>
      <c r="T79" s="68">
        <v>20000000</v>
      </c>
      <c r="U79" s="64" t="s">
        <v>65</v>
      </c>
      <c r="V79" s="68">
        <v>22793763</v>
      </c>
      <c r="W79" s="107" t="s">
        <v>317</v>
      </c>
      <c r="X79" s="69">
        <v>45707</v>
      </c>
      <c r="Y79" s="69">
        <v>45707</v>
      </c>
      <c r="Z79" s="69" t="s">
        <v>73</v>
      </c>
      <c r="AA79" s="69">
        <v>45838</v>
      </c>
      <c r="AB79" s="92">
        <f t="shared" si="12"/>
        <v>131</v>
      </c>
      <c r="AC79" s="64">
        <v>0</v>
      </c>
      <c r="AD79" s="68">
        <v>0</v>
      </c>
      <c r="AE79" s="64">
        <v>0</v>
      </c>
      <c r="AF79" s="70" t="s">
        <v>73</v>
      </c>
      <c r="AG79" s="92">
        <f t="shared" si="13"/>
        <v>0</v>
      </c>
      <c r="AH79" s="64">
        <v>0</v>
      </c>
      <c r="AI79" s="68">
        <v>0</v>
      </c>
      <c r="AJ79" s="64" t="s">
        <v>73</v>
      </c>
      <c r="AK79" s="71" t="s">
        <v>73</v>
      </c>
      <c r="AL79" s="64">
        <v>0</v>
      </c>
      <c r="AM79" s="71" t="s">
        <v>73</v>
      </c>
      <c r="AN79" s="71" t="s">
        <v>73</v>
      </c>
      <c r="AO79" s="71" t="s">
        <v>73</v>
      </c>
      <c r="AP79" s="92">
        <f t="shared" si="14"/>
        <v>0</v>
      </c>
      <c r="AQ79" s="92">
        <f t="shared" si="15"/>
        <v>20000000</v>
      </c>
      <c r="AR79" s="64" t="s">
        <v>215</v>
      </c>
      <c r="AS79" s="68">
        <v>0</v>
      </c>
      <c r="AT79" s="64" t="s">
        <v>215</v>
      </c>
      <c r="AU79" s="68">
        <v>0</v>
      </c>
      <c r="AV79" s="72" t="s">
        <v>73</v>
      </c>
      <c r="AW79" s="73">
        <v>0</v>
      </c>
      <c r="AX79" s="74">
        <f t="shared" si="16"/>
        <v>20000000</v>
      </c>
      <c r="AY79" s="75">
        <f t="shared" si="17"/>
        <v>0</v>
      </c>
      <c r="AZ79" s="76">
        <v>0</v>
      </c>
      <c r="BA79" s="72" t="s">
        <v>73</v>
      </c>
      <c r="BB79" s="64" t="s">
        <v>123</v>
      </c>
      <c r="BC79" s="106" t="s">
        <v>316</v>
      </c>
      <c r="BD79" s="63" t="s">
        <v>65</v>
      </c>
      <c r="BE79" s="63" t="s">
        <v>65</v>
      </c>
    </row>
    <row r="80" spans="2:57" x14ac:dyDescent="0.25">
      <c r="B80" s="63">
        <v>2025</v>
      </c>
      <c r="C80" s="63">
        <v>891780111</v>
      </c>
      <c r="D80" s="63" t="s">
        <v>63</v>
      </c>
      <c r="E80" s="107" t="s">
        <v>315</v>
      </c>
      <c r="F80" s="64" t="s">
        <v>314</v>
      </c>
      <c r="G80" s="64">
        <v>0</v>
      </c>
      <c r="H80" s="64" t="s">
        <v>71</v>
      </c>
      <c r="I80" s="64" t="s">
        <v>64</v>
      </c>
      <c r="J80" s="107" t="s">
        <v>81</v>
      </c>
      <c r="K80" s="67" t="s">
        <v>313</v>
      </c>
      <c r="L80" s="68">
        <v>17325000</v>
      </c>
      <c r="M80" s="64" t="s">
        <v>66</v>
      </c>
      <c r="N80" s="67" t="s">
        <v>312</v>
      </c>
      <c r="O80" s="67">
        <v>57303000</v>
      </c>
      <c r="P80" s="67">
        <v>322</v>
      </c>
      <c r="Q80" s="69">
        <v>45699</v>
      </c>
      <c r="R80" s="67">
        <v>77325000</v>
      </c>
      <c r="S80" s="69">
        <v>45707</v>
      </c>
      <c r="T80" s="68">
        <v>17325000</v>
      </c>
      <c r="U80" s="64" t="s">
        <v>65</v>
      </c>
      <c r="V80" s="68">
        <v>1082939683</v>
      </c>
      <c r="W80" s="107" t="s">
        <v>230</v>
      </c>
      <c r="X80" s="69">
        <v>45707</v>
      </c>
      <c r="Y80" s="69">
        <v>45707</v>
      </c>
      <c r="Z80" s="69" t="s">
        <v>73</v>
      </c>
      <c r="AA80" s="69">
        <v>45838</v>
      </c>
      <c r="AB80" s="92">
        <f t="shared" si="12"/>
        <v>131</v>
      </c>
      <c r="AC80" s="64">
        <v>0</v>
      </c>
      <c r="AD80" s="68">
        <v>0</v>
      </c>
      <c r="AE80" s="64">
        <v>0</v>
      </c>
      <c r="AF80" s="70" t="s">
        <v>73</v>
      </c>
      <c r="AG80" s="92">
        <f t="shared" si="13"/>
        <v>0</v>
      </c>
      <c r="AH80" s="64">
        <v>0</v>
      </c>
      <c r="AI80" s="68">
        <v>0</v>
      </c>
      <c r="AJ80" s="64" t="s">
        <v>73</v>
      </c>
      <c r="AK80" s="71" t="s">
        <v>73</v>
      </c>
      <c r="AL80" s="64">
        <v>0</v>
      </c>
      <c r="AM80" s="71" t="s">
        <v>73</v>
      </c>
      <c r="AN80" s="71" t="s">
        <v>73</v>
      </c>
      <c r="AO80" s="71" t="s">
        <v>73</v>
      </c>
      <c r="AP80" s="92">
        <f t="shared" si="14"/>
        <v>0</v>
      </c>
      <c r="AQ80" s="92">
        <f t="shared" si="15"/>
        <v>17325000</v>
      </c>
      <c r="AR80" s="64" t="s">
        <v>65</v>
      </c>
      <c r="AS80" s="68">
        <v>17325000</v>
      </c>
      <c r="AT80" s="64" t="s">
        <v>215</v>
      </c>
      <c r="AU80" s="68">
        <v>0</v>
      </c>
      <c r="AV80" s="72" t="s">
        <v>73</v>
      </c>
      <c r="AW80" s="73">
        <v>0</v>
      </c>
      <c r="AX80" s="74">
        <f t="shared" si="16"/>
        <v>17325000</v>
      </c>
      <c r="AY80" s="75">
        <f t="shared" si="17"/>
        <v>0</v>
      </c>
      <c r="AZ80" s="76">
        <v>0</v>
      </c>
      <c r="BA80" s="72" t="s">
        <v>73</v>
      </c>
      <c r="BB80" s="64" t="s">
        <v>123</v>
      </c>
      <c r="BC80" s="106" t="s">
        <v>311</v>
      </c>
      <c r="BD80" s="63" t="s">
        <v>65</v>
      </c>
      <c r="BE80" s="63" t="s">
        <v>65</v>
      </c>
    </row>
    <row r="81" spans="2:57" x14ac:dyDescent="0.25">
      <c r="B81" s="63">
        <v>2025</v>
      </c>
      <c r="C81" s="63">
        <v>891780111</v>
      </c>
      <c r="D81" s="63" t="s">
        <v>63</v>
      </c>
      <c r="E81" s="107" t="s">
        <v>310</v>
      </c>
      <c r="F81" s="64" t="s">
        <v>309</v>
      </c>
      <c r="G81" s="64">
        <v>0</v>
      </c>
      <c r="H81" s="64" t="s">
        <v>71</v>
      </c>
      <c r="I81" s="64" t="s">
        <v>64</v>
      </c>
      <c r="J81" s="107" t="s">
        <v>81</v>
      </c>
      <c r="K81" s="67" t="s">
        <v>308</v>
      </c>
      <c r="L81" s="68">
        <v>16500000</v>
      </c>
      <c r="M81" s="64" t="s">
        <v>66</v>
      </c>
      <c r="N81" s="67" t="s">
        <v>307</v>
      </c>
      <c r="O81" s="67">
        <v>1082958237</v>
      </c>
      <c r="P81" s="67">
        <v>123</v>
      </c>
      <c r="Q81" s="69">
        <v>45679</v>
      </c>
      <c r="R81" s="109">
        <v>1353279124</v>
      </c>
      <c r="S81" s="69">
        <v>45708</v>
      </c>
      <c r="T81" s="68">
        <v>16500000</v>
      </c>
      <c r="U81" s="64" t="s">
        <v>65</v>
      </c>
      <c r="V81" s="68">
        <v>1082939683</v>
      </c>
      <c r="W81" s="107" t="s">
        <v>230</v>
      </c>
      <c r="X81" s="69">
        <v>45708</v>
      </c>
      <c r="Y81" s="69">
        <v>45708</v>
      </c>
      <c r="Z81" s="69" t="s">
        <v>73</v>
      </c>
      <c r="AA81" s="69">
        <v>45838</v>
      </c>
      <c r="AB81" s="92">
        <f t="shared" si="12"/>
        <v>130</v>
      </c>
      <c r="AC81" s="64">
        <v>0</v>
      </c>
      <c r="AD81" s="68">
        <v>0</v>
      </c>
      <c r="AE81" s="64">
        <v>0</v>
      </c>
      <c r="AF81" s="70" t="s">
        <v>73</v>
      </c>
      <c r="AG81" s="92">
        <f t="shared" si="13"/>
        <v>0</v>
      </c>
      <c r="AH81" s="64">
        <v>0</v>
      </c>
      <c r="AI81" s="68">
        <v>0</v>
      </c>
      <c r="AJ81" s="64" t="s">
        <v>73</v>
      </c>
      <c r="AK81" s="71" t="s">
        <v>73</v>
      </c>
      <c r="AL81" s="64">
        <v>0</v>
      </c>
      <c r="AM81" s="71" t="s">
        <v>73</v>
      </c>
      <c r="AN81" s="71" t="s">
        <v>73</v>
      </c>
      <c r="AO81" s="71" t="s">
        <v>73</v>
      </c>
      <c r="AP81" s="92">
        <f t="shared" si="14"/>
        <v>0</v>
      </c>
      <c r="AQ81" s="92">
        <f t="shared" si="15"/>
        <v>16500000</v>
      </c>
      <c r="AR81" s="64" t="s">
        <v>65</v>
      </c>
      <c r="AS81" s="68">
        <v>16500000</v>
      </c>
      <c r="AT81" s="64" t="s">
        <v>215</v>
      </c>
      <c r="AU81" s="68">
        <v>0</v>
      </c>
      <c r="AV81" s="72" t="s">
        <v>73</v>
      </c>
      <c r="AW81" s="73">
        <v>0</v>
      </c>
      <c r="AX81" s="74">
        <f t="shared" si="16"/>
        <v>16500000</v>
      </c>
      <c r="AY81" s="75">
        <f t="shared" si="17"/>
        <v>0</v>
      </c>
      <c r="AZ81" s="76">
        <v>0</v>
      </c>
      <c r="BA81" s="72" t="s">
        <v>73</v>
      </c>
      <c r="BB81" s="64" t="s">
        <v>123</v>
      </c>
      <c r="BC81" s="106" t="s">
        <v>306</v>
      </c>
      <c r="BD81" s="63" t="s">
        <v>65</v>
      </c>
      <c r="BE81" s="63" t="s">
        <v>65</v>
      </c>
    </row>
    <row r="82" spans="2:57" x14ac:dyDescent="0.25">
      <c r="B82" s="63">
        <v>2025</v>
      </c>
      <c r="C82" s="63">
        <v>891780111</v>
      </c>
      <c r="D82" s="63" t="s">
        <v>63</v>
      </c>
      <c r="E82" s="107" t="s">
        <v>305</v>
      </c>
      <c r="F82" s="64" t="s">
        <v>304</v>
      </c>
      <c r="G82" s="64">
        <v>0</v>
      </c>
      <c r="H82" s="64" t="s">
        <v>71</v>
      </c>
      <c r="I82" s="64" t="s">
        <v>64</v>
      </c>
      <c r="J82" s="107" t="s">
        <v>81</v>
      </c>
      <c r="K82" s="67" t="s">
        <v>303</v>
      </c>
      <c r="L82" s="68">
        <v>12150000</v>
      </c>
      <c r="M82" s="64" t="s">
        <v>66</v>
      </c>
      <c r="N82" s="67" t="s">
        <v>302</v>
      </c>
      <c r="O82" s="67">
        <v>36562025</v>
      </c>
      <c r="P82" s="67">
        <v>123</v>
      </c>
      <c r="Q82" s="69">
        <v>45679</v>
      </c>
      <c r="R82" s="67">
        <v>1353279124</v>
      </c>
      <c r="S82" s="69">
        <v>45709</v>
      </c>
      <c r="T82" s="68">
        <v>12150000</v>
      </c>
      <c r="U82" s="64" t="s">
        <v>65</v>
      </c>
      <c r="V82" s="68">
        <v>36669284</v>
      </c>
      <c r="W82" s="107" t="s">
        <v>301</v>
      </c>
      <c r="X82" s="69">
        <v>45709</v>
      </c>
      <c r="Y82" s="69">
        <v>45709</v>
      </c>
      <c r="Z82" s="69" t="s">
        <v>73</v>
      </c>
      <c r="AA82" s="69">
        <v>45838</v>
      </c>
      <c r="AB82" s="92">
        <f t="shared" si="12"/>
        <v>129</v>
      </c>
      <c r="AC82" s="64">
        <v>0</v>
      </c>
      <c r="AD82" s="68">
        <v>0</v>
      </c>
      <c r="AE82" s="64">
        <v>0</v>
      </c>
      <c r="AF82" s="70" t="s">
        <v>73</v>
      </c>
      <c r="AG82" s="92">
        <f t="shared" si="13"/>
        <v>0</v>
      </c>
      <c r="AH82" s="64">
        <v>0</v>
      </c>
      <c r="AI82" s="68">
        <v>0</v>
      </c>
      <c r="AJ82" s="64" t="s">
        <v>73</v>
      </c>
      <c r="AK82" s="71" t="s">
        <v>73</v>
      </c>
      <c r="AL82" s="64">
        <v>0</v>
      </c>
      <c r="AM82" s="71" t="s">
        <v>73</v>
      </c>
      <c r="AN82" s="71" t="s">
        <v>73</v>
      </c>
      <c r="AO82" s="71" t="s">
        <v>73</v>
      </c>
      <c r="AP82" s="92">
        <f t="shared" si="14"/>
        <v>0</v>
      </c>
      <c r="AQ82" s="92">
        <f t="shared" si="15"/>
        <v>12150000</v>
      </c>
      <c r="AR82" s="64" t="s">
        <v>65</v>
      </c>
      <c r="AS82" s="68">
        <v>12150000</v>
      </c>
      <c r="AT82" s="64" t="s">
        <v>215</v>
      </c>
      <c r="AU82" s="68">
        <v>0</v>
      </c>
      <c r="AV82" s="72" t="s">
        <v>73</v>
      </c>
      <c r="AW82" s="73">
        <v>0</v>
      </c>
      <c r="AX82" s="74">
        <f t="shared" si="16"/>
        <v>12150000</v>
      </c>
      <c r="AY82" s="75">
        <f t="shared" si="17"/>
        <v>0</v>
      </c>
      <c r="AZ82" s="76">
        <v>0</v>
      </c>
      <c r="BA82" s="72" t="s">
        <v>73</v>
      </c>
      <c r="BB82" s="64" t="s">
        <v>123</v>
      </c>
      <c r="BC82" s="106" t="s">
        <v>300</v>
      </c>
      <c r="BD82" s="63" t="s">
        <v>65</v>
      </c>
      <c r="BE82" s="63" t="s">
        <v>65</v>
      </c>
    </row>
    <row r="83" spans="2:57" x14ac:dyDescent="0.25">
      <c r="B83" s="63">
        <v>2025</v>
      </c>
      <c r="C83" s="63">
        <v>891780111</v>
      </c>
      <c r="D83" s="63" t="s">
        <v>63</v>
      </c>
      <c r="E83" s="107" t="s">
        <v>299</v>
      </c>
      <c r="F83" s="64" t="s">
        <v>298</v>
      </c>
      <c r="G83" s="64">
        <v>0</v>
      </c>
      <c r="H83" s="64" t="s">
        <v>71</v>
      </c>
      <c r="I83" s="64" t="s">
        <v>64</v>
      </c>
      <c r="J83" s="107" t="s">
        <v>81</v>
      </c>
      <c r="K83" s="67" t="s">
        <v>297</v>
      </c>
      <c r="L83" s="68">
        <v>15780000</v>
      </c>
      <c r="M83" s="64" t="s">
        <v>66</v>
      </c>
      <c r="N83" s="67" t="s">
        <v>296</v>
      </c>
      <c r="O83" s="67">
        <v>1004371803</v>
      </c>
      <c r="P83" s="67">
        <v>123</v>
      </c>
      <c r="Q83" s="69">
        <v>45679</v>
      </c>
      <c r="R83" s="109">
        <v>1353279124</v>
      </c>
      <c r="S83" s="69">
        <v>45709</v>
      </c>
      <c r="T83" s="68">
        <v>15780000</v>
      </c>
      <c r="U83" s="64" t="s">
        <v>65</v>
      </c>
      <c r="V83" s="68">
        <v>57428039</v>
      </c>
      <c r="W83" s="107" t="s">
        <v>265</v>
      </c>
      <c r="X83" s="69">
        <v>45709</v>
      </c>
      <c r="Y83" s="69">
        <v>45709</v>
      </c>
      <c r="Z83" s="69" t="s">
        <v>73</v>
      </c>
      <c r="AA83" s="69">
        <v>45838</v>
      </c>
      <c r="AB83" s="92">
        <f t="shared" si="12"/>
        <v>129</v>
      </c>
      <c r="AC83" s="64">
        <v>0</v>
      </c>
      <c r="AD83" s="68">
        <v>0</v>
      </c>
      <c r="AE83" s="64">
        <v>0</v>
      </c>
      <c r="AF83" s="70" t="s">
        <v>73</v>
      </c>
      <c r="AG83" s="92">
        <f t="shared" si="13"/>
        <v>0</v>
      </c>
      <c r="AH83" s="64">
        <v>0</v>
      </c>
      <c r="AI83" s="68">
        <v>0</v>
      </c>
      <c r="AJ83" s="64" t="s">
        <v>73</v>
      </c>
      <c r="AK83" s="71" t="s">
        <v>73</v>
      </c>
      <c r="AL83" s="64">
        <v>0</v>
      </c>
      <c r="AM83" s="71" t="s">
        <v>73</v>
      </c>
      <c r="AN83" s="71" t="s">
        <v>73</v>
      </c>
      <c r="AO83" s="71" t="s">
        <v>73</v>
      </c>
      <c r="AP83" s="92">
        <f t="shared" si="14"/>
        <v>0</v>
      </c>
      <c r="AQ83" s="92">
        <f t="shared" si="15"/>
        <v>15780000</v>
      </c>
      <c r="AR83" s="64" t="s">
        <v>65</v>
      </c>
      <c r="AS83" s="68">
        <v>15780000</v>
      </c>
      <c r="AT83" s="64" t="s">
        <v>215</v>
      </c>
      <c r="AU83" s="68">
        <v>0</v>
      </c>
      <c r="AV83" s="72" t="s">
        <v>73</v>
      </c>
      <c r="AW83" s="73">
        <v>0</v>
      </c>
      <c r="AX83" s="74">
        <f t="shared" si="16"/>
        <v>15780000</v>
      </c>
      <c r="AY83" s="75">
        <f t="shared" si="17"/>
        <v>0</v>
      </c>
      <c r="AZ83" s="76">
        <v>0</v>
      </c>
      <c r="BA83" s="72" t="s">
        <v>73</v>
      </c>
      <c r="BB83" s="64" t="s">
        <v>123</v>
      </c>
      <c r="BC83" s="106" t="s">
        <v>295</v>
      </c>
      <c r="BD83" s="63" t="s">
        <v>65</v>
      </c>
      <c r="BE83" s="63" t="s">
        <v>65</v>
      </c>
    </row>
    <row r="84" spans="2:57" x14ac:dyDescent="0.25">
      <c r="B84" s="63">
        <v>2025</v>
      </c>
      <c r="C84" s="63">
        <v>891780111</v>
      </c>
      <c r="D84" s="63" t="s">
        <v>63</v>
      </c>
      <c r="E84" s="107" t="s">
        <v>294</v>
      </c>
      <c r="F84" s="64" t="s">
        <v>293</v>
      </c>
      <c r="G84" s="64">
        <v>0</v>
      </c>
      <c r="H84" s="64" t="s">
        <v>71</v>
      </c>
      <c r="I84" s="64" t="s">
        <v>64</v>
      </c>
      <c r="J84" s="107" t="s">
        <v>81</v>
      </c>
      <c r="K84" s="67" t="s">
        <v>292</v>
      </c>
      <c r="L84" s="68">
        <v>15780000</v>
      </c>
      <c r="M84" s="64" t="s">
        <v>66</v>
      </c>
      <c r="N84" s="67" t="s">
        <v>291</v>
      </c>
      <c r="O84" s="67">
        <v>1083045066</v>
      </c>
      <c r="P84" s="67">
        <v>123</v>
      </c>
      <c r="Q84" s="69">
        <v>45679</v>
      </c>
      <c r="R84" s="109">
        <v>1353279124</v>
      </c>
      <c r="S84" s="69">
        <v>45709</v>
      </c>
      <c r="T84" s="68">
        <v>15780000</v>
      </c>
      <c r="U84" s="64" t="s">
        <v>65</v>
      </c>
      <c r="V84" s="68">
        <v>57428039</v>
      </c>
      <c r="W84" s="107" t="s">
        <v>265</v>
      </c>
      <c r="X84" s="69">
        <v>45709</v>
      </c>
      <c r="Y84" s="69">
        <v>45709</v>
      </c>
      <c r="Z84" s="69" t="s">
        <v>73</v>
      </c>
      <c r="AA84" s="69">
        <v>45838</v>
      </c>
      <c r="AB84" s="92">
        <f t="shared" si="12"/>
        <v>129</v>
      </c>
      <c r="AC84" s="64">
        <v>0</v>
      </c>
      <c r="AD84" s="68">
        <v>0</v>
      </c>
      <c r="AE84" s="64">
        <v>0</v>
      </c>
      <c r="AF84" s="70" t="s">
        <v>73</v>
      </c>
      <c r="AG84" s="92">
        <f t="shared" si="13"/>
        <v>0</v>
      </c>
      <c r="AH84" s="64">
        <v>0</v>
      </c>
      <c r="AI84" s="68">
        <v>0</v>
      </c>
      <c r="AJ84" s="64" t="s">
        <v>73</v>
      </c>
      <c r="AK84" s="71" t="s">
        <v>73</v>
      </c>
      <c r="AL84" s="64">
        <v>0</v>
      </c>
      <c r="AM84" s="71" t="s">
        <v>73</v>
      </c>
      <c r="AN84" s="71" t="s">
        <v>73</v>
      </c>
      <c r="AO84" s="71" t="s">
        <v>73</v>
      </c>
      <c r="AP84" s="92">
        <f t="shared" si="14"/>
        <v>0</v>
      </c>
      <c r="AQ84" s="92">
        <f t="shared" si="15"/>
        <v>15780000</v>
      </c>
      <c r="AR84" s="64" t="s">
        <v>65</v>
      </c>
      <c r="AS84" s="68">
        <v>15780000</v>
      </c>
      <c r="AT84" s="64" t="s">
        <v>215</v>
      </c>
      <c r="AU84" s="68">
        <v>0</v>
      </c>
      <c r="AV84" s="72" t="s">
        <v>73</v>
      </c>
      <c r="AW84" s="73">
        <v>0</v>
      </c>
      <c r="AX84" s="74">
        <f t="shared" si="16"/>
        <v>15780000</v>
      </c>
      <c r="AY84" s="75">
        <f t="shared" si="17"/>
        <v>0</v>
      </c>
      <c r="AZ84" s="76">
        <v>0</v>
      </c>
      <c r="BA84" s="72" t="s">
        <v>73</v>
      </c>
      <c r="BB84" s="64" t="s">
        <v>123</v>
      </c>
      <c r="BC84" s="106" t="s">
        <v>290</v>
      </c>
      <c r="BD84" s="63" t="s">
        <v>65</v>
      </c>
      <c r="BE84" s="63" t="s">
        <v>65</v>
      </c>
    </row>
    <row r="85" spans="2:57" x14ac:dyDescent="0.25">
      <c r="B85" s="63">
        <v>2025</v>
      </c>
      <c r="C85" s="63">
        <v>891780111</v>
      </c>
      <c r="D85" s="63" t="s">
        <v>63</v>
      </c>
      <c r="E85" s="107" t="s">
        <v>289</v>
      </c>
      <c r="F85" s="64" t="s">
        <v>288</v>
      </c>
      <c r="G85" s="64">
        <v>0</v>
      </c>
      <c r="H85" s="64" t="s">
        <v>71</v>
      </c>
      <c r="I85" s="64" t="s">
        <v>244</v>
      </c>
      <c r="J85" s="107" t="s">
        <v>81</v>
      </c>
      <c r="K85" s="67" t="s">
        <v>287</v>
      </c>
      <c r="L85" s="68">
        <v>199420000</v>
      </c>
      <c r="M85" s="64" t="s">
        <v>66</v>
      </c>
      <c r="N85" s="67" t="s">
        <v>286</v>
      </c>
      <c r="O85" s="67">
        <v>900173983</v>
      </c>
      <c r="P85" s="68" t="s">
        <v>285</v>
      </c>
      <c r="Q85" s="110" t="s">
        <v>284</v>
      </c>
      <c r="R85" s="67">
        <v>234000000</v>
      </c>
      <c r="S85" s="69">
        <v>45709</v>
      </c>
      <c r="T85" s="68">
        <v>199420000</v>
      </c>
      <c r="U85" s="64" t="s">
        <v>65</v>
      </c>
      <c r="V85" s="68">
        <v>85155333</v>
      </c>
      <c r="W85" s="107" t="s">
        <v>271</v>
      </c>
      <c r="X85" s="69">
        <v>45709</v>
      </c>
      <c r="Y85" s="69">
        <v>45709</v>
      </c>
      <c r="Z85" s="69">
        <v>45709</v>
      </c>
      <c r="AA85" s="69">
        <v>45739</v>
      </c>
      <c r="AB85" s="92">
        <f t="shared" si="12"/>
        <v>30</v>
      </c>
      <c r="AC85" s="64">
        <v>0</v>
      </c>
      <c r="AD85" s="68">
        <v>0</v>
      </c>
      <c r="AE85" s="64">
        <v>0</v>
      </c>
      <c r="AF85" s="70" t="s">
        <v>73</v>
      </c>
      <c r="AG85" s="92">
        <f t="shared" si="13"/>
        <v>0</v>
      </c>
      <c r="AH85" s="64">
        <v>0</v>
      </c>
      <c r="AI85" s="68">
        <v>0</v>
      </c>
      <c r="AJ85" s="64" t="s">
        <v>73</v>
      </c>
      <c r="AK85" s="71" t="s">
        <v>73</v>
      </c>
      <c r="AL85" s="64">
        <v>0</v>
      </c>
      <c r="AM85" s="71" t="s">
        <v>73</v>
      </c>
      <c r="AN85" s="71" t="s">
        <v>73</v>
      </c>
      <c r="AO85" s="71" t="s">
        <v>73</v>
      </c>
      <c r="AP85" s="92">
        <f t="shared" si="14"/>
        <v>0</v>
      </c>
      <c r="AQ85" s="92">
        <f t="shared" si="15"/>
        <v>199420000</v>
      </c>
      <c r="AR85" s="64" t="s">
        <v>215</v>
      </c>
      <c r="AS85" s="68">
        <v>0</v>
      </c>
      <c r="AT85" s="64" t="s">
        <v>215</v>
      </c>
      <c r="AU85" s="68">
        <v>0</v>
      </c>
      <c r="AV85" s="72" t="s">
        <v>73</v>
      </c>
      <c r="AW85" s="73">
        <v>0</v>
      </c>
      <c r="AX85" s="74">
        <f t="shared" si="16"/>
        <v>199420000</v>
      </c>
      <c r="AY85" s="75">
        <f t="shared" si="17"/>
        <v>0</v>
      </c>
      <c r="AZ85" s="76">
        <v>0</v>
      </c>
      <c r="BA85" s="72" t="s">
        <v>73</v>
      </c>
      <c r="BB85" s="64" t="s">
        <v>123</v>
      </c>
      <c r="BC85" s="106" t="s">
        <v>283</v>
      </c>
      <c r="BD85" s="63" t="s">
        <v>65</v>
      </c>
      <c r="BE85" s="63" t="s">
        <v>65</v>
      </c>
    </row>
    <row r="86" spans="2:57" x14ac:dyDescent="0.25">
      <c r="B86" s="63">
        <v>2025</v>
      </c>
      <c r="C86" s="63">
        <v>891780111</v>
      </c>
      <c r="D86" s="63" t="s">
        <v>63</v>
      </c>
      <c r="E86" s="107" t="s">
        <v>282</v>
      </c>
      <c r="F86" s="64" t="s">
        <v>281</v>
      </c>
      <c r="G86" s="64">
        <v>0</v>
      </c>
      <c r="H86" s="64" t="s">
        <v>71</v>
      </c>
      <c r="I86" s="64" t="s">
        <v>64</v>
      </c>
      <c r="J86" s="107" t="s">
        <v>81</v>
      </c>
      <c r="K86" s="67" t="s">
        <v>280</v>
      </c>
      <c r="L86" s="68">
        <v>15780000</v>
      </c>
      <c r="M86" s="64" t="s">
        <v>66</v>
      </c>
      <c r="N86" s="67" t="s">
        <v>279</v>
      </c>
      <c r="O86" s="67">
        <v>1082937109</v>
      </c>
      <c r="P86" s="67">
        <v>123</v>
      </c>
      <c r="Q86" s="69">
        <v>45679</v>
      </c>
      <c r="R86" s="67">
        <v>1353279124</v>
      </c>
      <c r="S86" s="69">
        <v>45709</v>
      </c>
      <c r="T86" s="68">
        <v>15780000</v>
      </c>
      <c r="U86" s="64" t="s">
        <v>65</v>
      </c>
      <c r="V86" s="68">
        <v>57428039</v>
      </c>
      <c r="W86" s="107" t="s">
        <v>265</v>
      </c>
      <c r="X86" s="69">
        <v>45709</v>
      </c>
      <c r="Y86" s="69">
        <v>45709</v>
      </c>
      <c r="Z86" s="69" t="s">
        <v>73</v>
      </c>
      <c r="AA86" s="69">
        <v>45838</v>
      </c>
      <c r="AB86" s="92">
        <f t="shared" si="12"/>
        <v>129</v>
      </c>
      <c r="AC86" s="64">
        <v>0</v>
      </c>
      <c r="AD86" s="68">
        <v>0</v>
      </c>
      <c r="AE86" s="64">
        <v>0</v>
      </c>
      <c r="AF86" s="70" t="s">
        <v>73</v>
      </c>
      <c r="AG86" s="92">
        <f t="shared" si="13"/>
        <v>0</v>
      </c>
      <c r="AH86" s="64">
        <v>0</v>
      </c>
      <c r="AI86" s="68">
        <v>0</v>
      </c>
      <c r="AJ86" s="64" t="s">
        <v>73</v>
      </c>
      <c r="AK86" s="71" t="s">
        <v>73</v>
      </c>
      <c r="AL86" s="64">
        <v>0</v>
      </c>
      <c r="AM86" s="71" t="s">
        <v>73</v>
      </c>
      <c r="AN86" s="71" t="s">
        <v>73</v>
      </c>
      <c r="AO86" s="71" t="s">
        <v>73</v>
      </c>
      <c r="AP86" s="92">
        <f t="shared" si="14"/>
        <v>0</v>
      </c>
      <c r="AQ86" s="92">
        <f t="shared" si="15"/>
        <v>15780000</v>
      </c>
      <c r="AR86" s="64" t="s">
        <v>65</v>
      </c>
      <c r="AS86" s="68">
        <v>15780000</v>
      </c>
      <c r="AT86" s="64" t="s">
        <v>215</v>
      </c>
      <c r="AU86" s="68">
        <v>0</v>
      </c>
      <c r="AV86" s="72" t="s">
        <v>73</v>
      </c>
      <c r="AW86" s="73">
        <v>0</v>
      </c>
      <c r="AX86" s="74">
        <f t="shared" si="16"/>
        <v>15780000</v>
      </c>
      <c r="AY86" s="75">
        <f t="shared" si="17"/>
        <v>0</v>
      </c>
      <c r="AZ86" s="76">
        <v>0</v>
      </c>
      <c r="BA86" s="72" t="s">
        <v>73</v>
      </c>
      <c r="BB86" s="64" t="s">
        <v>123</v>
      </c>
      <c r="BC86" s="108" t="s">
        <v>278</v>
      </c>
      <c r="BD86" s="63" t="s">
        <v>65</v>
      </c>
      <c r="BE86" s="63" t="s">
        <v>65</v>
      </c>
    </row>
    <row r="87" spans="2:57" x14ac:dyDescent="0.25">
      <c r="B87" s="63">
        <v>2025</v>
      </c>
      <c r="C87" s="63">
        <v>891780111</v>
      </c>
      <c r="D87" s="63" t="s">
        <v>63</v>
      </c>
      <c r="E87" s="107" t="s">
        <v>277</v>
      </c>
      <c r="F87" s="64" t="s">
        <v>276</v>
      </c>
      <c r="G87" s="64">
        <v>0</v>
      </c>
      <c r="H87" s="64" t="s">
        <v>71</v>
      </c>
      <c r="I87" s="64" t="s">
        <v>64</v>
      </c>
      <c r="J87" s="107" t="s">
        <v>81</v>
      </c>
      <c r="K87" s="67" t="s">
        <v>275</v>
      </c>
      <c r="L87" s="68">
        <v>284580000</v>
      </c>
      <c r="M87" s="64" t="s">
        <v>66</v>
      </c>
      <c r="N87" s="67" t="s">
        <v>274</v>
      </c>
      <c r="O87" s="67">
        <v>900845290</v>
      </c>
      <c r="P87" s="68" t="s">
        <v>273</v>
      </c>
      <c r="Q87" s="110" t="s">
        <v>272</v>
      </c>
      <c r="R87" s="67">
        <v>344000000</v>
      </c>
      <c r="S87" s="69">
        <v>45709</v>
      </c>
      <c r="T87" s="68">
        <v>284580000</v>
      </c>
      <c r="U87" s="64" t="s">
        <v>65</v>
      </c>
      <c r="V87" s="68">
        <v>85155333</v>
      </c>
      <c r="W87" s="107" t="s">
        <v>271</v>
      </c>
      <c r="X87" s="69">
        <v>45709</v>
      </c>
      <c r="Y87" s="69">
        <v>45709</v>
      </c>
      <c r="Z87" s="69" t="s">
        <v>73</v>
      </c>
      <c r="AA87" s="69">
        <v>45829</v>
      </c>
      <c r="AB87" s="92">
        <f t="shared" si="12"/>
        <v>120</v>
      </c>
      <c r="AC87" s="64">
        <v>0</v>
      </c>
      <c r="AD87" s="68">
        <v>0</v>
      </c>
      <c r="AE87" s="64">
        <v>0</v>
      </c>
      <c r="AF87" s="70" t="s">
        <v>73</v>
      </c>
      <c r="AG87" s="92">
        <f t="shared" si="13"/>
        <v>0</v>
      </c>
      <c r="AH87" s="64">
        <v>0</v>
      </c>
      <c r="AI87" s="68">
        <v>0</v>
      </c>
      <c r="AJ87" s="64" t="s">
        <v>73</v>
      </c>
      <c r="AK87" s="71" t="s">
        <v>73</v>
      </c>
      <c r="AL87" s="64">
        <v>0</v>
      </c>
      <c r="AM87" s="71" t="s">
        <v>73</v>
      </c>
      <c r="AN87" s="71" t="s">
        <v>73</v>
      </c>
      <c r="AO87" s="71" t="s">
        <v>73</v>
      </c>
      <c r="AP87" s="92">
        <f t="shared" si="14"/>
        <v>0</v>
      </c>
      <c r="AQ87" s="92">
        <f t="shared" si="15"/>
        <v>284580000</v>
      </c>
      <c r="AR87" s="64" t="s">
        <v>65</v>
      </c>
      <c r="AS87" s="68">
        <v>284580000</v>
      </c>
      <c r="AT87" s="64" t="s">
        <v>215</v>
      </c>
      <c r="AU87" s="68">
        <v>0</v>
      </c>
      <c r="AV87" s="72" t="s">
        <v>73</v>
      </c>
      <c r="AW87" s="73">
        <v>0</v>
      </c>
      <c r="AX87" s="74">
        <f t="shared" si="16"/>
        <v>284580000</v>
      </c>
      <c r="AY87" s="75">
        <f t="shared" si="17"/>
        <v>0</v>
      </c>
      <c r="AZ87" s="76">
        <v>0</v>
      </c>
      <c r="BA87" s="72" t="s">
        <v>73</v>
      </c>
      <c r="BB87" s="64" t="s">
        <v>123</v>
      </c>
      <c r="BC87" s="106" t="s">
        <v>270</v>
      </c>
      <c r="BD87" s="63" t="s">
        <v>65</v>
      </c>
      <c r="BE87" s="63" t="s">
        <v>65</v>
      </c>
    </row>
    <row r="88" spans="2:57" x14ac:dyDescent="0.25">
      <c r="B88" s="63">
        <v>2025</v>
      </c>
      <c r="C88" s="63">
        <v>891780111</v>
      </c>
      <c r="D88" s="63" t="s">
        <v>63</v>
      </c>
      <c r="E88" s="107" t="s">
        <v>269</v>
      </c>
      <c r="F88" s="64" t="s">
        <v>268</v>
      </c>
      <c r="G88" s="64">
        <v>0</v>
      </c>
      <c r="H88" s="64" t="s">
        <v>71</v>
      </c>
      <c r="I88" s="64" t="s">
        <v>64</v>
      </c>
      <c r="J88" s="107" t="s">
        <v>81</v>
      </c>
      <c r="K88" s="67" t="s">
        <v>267</v>
      </c>
      <c r="L88" s="68">
        <v>15780000</v>
      </c>
      <c r="M88" s="64" t="s">
        <v>66</v>
      </c>
      <c r="N88" s="67" t="s">
        <v>266</v>
      </c>
      <c r="O88" s="67">
        <v>1082956825</v>
      </c>
      <c r="P88" s="67">
        <v>123</v>
      </c>
      <c r="Q88" s="69">
        <v>45679</v>
      </c>
      <c r="R88" s="109">
        <v>1353279124</v>
      </c>
      <c r="S88" s="69">
        <v>45712</v>
      </c>
      <c r="T88" s="68">
        <v>15780000</v>
      </c>
      <c r="U88" s="64" t="s">
        <v>65</v>
      </c>
      <c r="V88" s="68">
        <v>57428039</v>
      </c>
      <c r="W88" s="107" t="s">
        <v>265</v>
      </c>
      <c r="X88" s="69">
        <v>45712</v>
      </c>
      <c r="Y88" s="69">
        <v>45712</v>
      </c>
      <c r="Z88" s="69" t="s">
        <v>73</v>
      </c>
      <c r="AA88" s="69">
        <v>45838</v>
      </c>
      <c r="AB88" s="92">
        <f t="shared" si="12"/>
        <v>126</v>
      </c>
      <c r="AC88" s="64">
        <v>0</v>
      </c>
      <c r="AD88" s="68">
        <v>0</v>
      </c>
      <c r="AE88" s="64">
        <v>0</v>
      </c>
      <c r="AF88" s="70" t="s">
        <v>73</v>
      </c>
      <c r="AG88" s="92">
        <f t="shared" si="13"/>
        <v>0</v>
      </c>
      <c r="AH88" s="64">
        <v>0</v>
      </c>
      <c r="AI88" s="68">
        <v>0</v>
      </c>
      <c r="AJ88" s="64" t="s">
        <v>73</v>
      </c>
      <c r="AK88" s="71" t="s">
        <v>73</v>
      </c>
      <c r="AL88" s="64">
        <v>0</v>
      </c>
      <c r="AM88" s="71" t="s">
        <v>73</v>
      </c>
      <c r="AN88" s="71" t="s">
        <v>73</v>
      </c>
      <c r="AO88" s="71" t="s">
        <v>73</v>
      </c>
      <c r="AP88" s="92">
        <f t="shared" si="14"/>
        <v>0</v>
      </c>
      <c r="AQ88" s="92">
        <f t="shared" si="15"/>
        <v>15780000</v>
      </c>
      <c r="AR88" s="64" t="s">
        <v>65</v>
      </c>
      <c r="AS88" s="68">
        <v>15780000</v>
      </c>
      <c r="AT88" s="64" t="s">
        <v>215</v>
      </c>
      <c r="AU88" s="68">
        <v>0</v>
      </c>
      <c r="AV88" s="72" t="s">
        <v>73</v>
      </c>
      <c r="AW88" s="73">
        <v>0</v>
      </c>
      <c r="AX88" s="74">
        <f t="shared" si="16"/>
        <v>15780000</v>
      </c>
      <c r="AY88" s="75">
        <f t="shared" si="17"/>
        <v>0</v>
      </c>
      <c r="AZ88" s="76">
        <v>0</v>
      </c>
      <c r="BA88" s="72" t="s">
        <v>73</v>
      </c>
      <c r="BB88" s="64" t="s">
        <v>123</v>
      </c>
      <c r="BC88" s="106" t="s">
        <v>264</v>
      </c>
      <c r="BD88" s="63" t="s">
        <v>65</v>
      </c>
      <c r="BE88" s="63" t="s">
        <v>65</v>
      </c>
    </row>
    <row r="89" spans="2:57" x14ac:dyDescent="0.25">
      <c r="B89" s="63">
        <v>2025</v>
      </c>
      <c r="C89" s="63">
        <v>891780111</v>
      </c>
      <c r="D89" s="63" t="s">
        <v>63</v>
      </c>
      <c r="E89" s="107" t="s">
        <v>263</v>
      </c>
      <c r="F89" s="64" t="s">
        <v>262</v>
      </c>
      <c r="G89" s="64">
        <v>0</v>
      </c>
      <c r="H89" s="64" t="s">
        <v>71</v>
      </c>
      <c r="I89" s="64" t="s">
        <v>64</v>
      </c>
      <c r="J89" s="107" t="s">
        <v>81</v>
      </c>
      <c r="K89" s="67" t="s">
        <v>261</v>
      </c>
      <c r="L89" s="68">
        <v>20000000</v>
      </c>
      <c r="M89" s="64" t="s">
        <v>66</v>
      </c>
      <c r="N89" s="67" t="s">
        <v>260</v>
      </c>
      <c r="O89" s="67">
        <v>55223407</v>
      </c>
      <c r="P89" s="67">
        <v>322</v>
      </c>
      <c r="Q89" s="69">
        <v>45699</v>
      </c>
      <c r="R89" s="67">
        <v>77325000</v>
      </c>
      <c r="S89" s="69">
        <v>45712</v>
      </c>
      <c r="T89" s="68">
        <v>20000000</v>
      </c>
      <c r="U89" s="64" t="s">
        <v>65</v>
      </c>
      <c r="V89" s="68">
        <v>1082939683</v>
      </c>
      <c r="W89" s="107" t="s">
        <v>230</v>
      </c>
      <c r="X89" s="69">
        <v>45712</v>
      </c>
      <c r="Y89" s="69">
        <v>45712</v>
      </c>
      <c r="Z89" s="69" t="s">
        <v>73</v>
      </c>
      <c r="AA89" s="69">
        <v>45838</v>
      </c>
      <c r="AB89" s="92">
        <f t="shared" si="12"/>
        <v>126</v>
      </c>
      <c r="AC89" s="64">
        <v>0</v>
      </c>
      <c r="AD89" s="68">
        <v>0</v>
      </c>
      <c r="AE89" s="64">
        <v>0</v>
      </c>
      <c r="AF89" s="70" t="s">
        <v>73</v>
      </c>
      <c r="AG89" s="92">
        <f t="shared" si="13"/>
        <v>0</v>
      </c>
      <c r="AH89" s="64">
        <v>0</v>
      </c>
      <c r="AI89" s="68">
        <v>0</v>
      </c>
      <c r="AJ89" s="64" t="s">
        <v>73</v>
      </c>
      <c r="AK89" s="71" t="s">
        <v>73</v>
      </c>
      <c r="AL89" s="64">
        <v>0</v>
      </c>
      <c r="AM89" s="71" t="s">
        <v>73</v>
      </c>
      <c r="AN89" s="71" t="s">
        <v>73</v>
      </c>
      <c r="AO89" s="71" t="s">
        <v>73</v>
      </c>
      <c r="AP89" s="92">
        <f t="shared" si="14"/>
        <v>0</v>
      </c>
      <c r="AQ89" s="92">
        <f t="shared" si="15"/>
        <v>20000000</v>
      </c>
      <c r="AR89" s="64" t="s">
        <v>65</v>
      </c>
      <c r="AS89" s="68">
        <v>20000000</v>
      </c>
      <c r="AT89" s="64" t="s">
        <v>215</v>
      </c>
      <c r="AU89" s="68">
        <v>0</v>
      </c>
      <c r="AV89" s="72" t="s">
        <v>73</v>
      </c>
      <c r="AW89" s="73">
        <v>0</v>
      </c>
      <c r="AX89" s="74">
        <f t="shared" si="16"/>
        <v>20000000</v>
      </c>
      <c r="AY89" s="75">
        <f t="shared" si="17"/>
        <v>0</v>
      </c>
      <c r="AZ89" s="76">
        <v>0</v>
      </c>
      <c r="BA89" s="72" t="s">
        <v>73</v>
      </c>
      <c r="BB89" s="64" t="s">
        <v>123</v>
      </c>
      <c r="BC89" s="106" t="s">
        <v>259</v>
      </c>
      <c r="BD89" s="63" t="s">
        <v>65</v>
      </c>
      <c r="BE89" s="63" t="s">
        <v>65</v>
      </c>
    </row>
    <row r="90" spans="2:57" x14ac:dyDescent="0.25">
      <c r="B90" s="63">
        <v>2025</v>
      </c>
      <c r="C90" s="63">
        <v>891780111</v>
      </c>
      <c r="D90" s="63" t="s">
        <v>63</v>
      </c>
      <c r="E90" s="107" t="s">
        <v>258</v>
      </c>
      <c r="F90" s="64" t="s">
        <v>257</v>
      </c>
      <c r="G90" s="64">
        <v>0</v>
      </c>
      <c r="H90" s="64" t="s">
        <v>71</v>
      </c>
      <c r="I90" s="64" t="s">
        <v>64</v>
      </c>
      <c r="J90" s="107" t="s">
        <v>81</v>
      </c>
      <c r="K90" s="67" t="s">
        <v>256</v>
      </c>
      <c r="L90" s="68">
        <v>12150000</v>
      </c>
      <c r="M90" s="64" t="s">
        <v>66</v>
      </c>
      <c r="N90" s="67" t="s">
        <v>255</v>
      </c>
      <c r="O90" s="67">
        <v>1005709255</v>
      </c>
      <c r="P90" s="67">
        <v>123</v>
      </c>
      <c r="Q90" s="69">
        <v>45679</v>
      </c>
      <c r="R90" s="109">
        <v>1353279124</v>
      </c>
      <c r="S90" s="69">
        <v>45714</v>
      </c>
      <c r="T90" s="68">
        <v>12150000</v>
      </c>
      <c r="U90" s="64" t="s">
        <v>65</v>
      </c>
      <c r="V90" s="68">
        <v>36723796</v>
      </c>
      <c r="W90" s="107" t="s">
        <v>254</v>
      </c>
      <c r="X90" s="69">
        <v>45713</v>
      </c>
      <c r="Y90" s="69">
        <v>45714</v>
      </c>
      <c r="Z90" s="69" t="s">
        <v>73</v>
      </c>
      <c r="AA90" s="69">
        <v>45838</v>
      </c>
      <c r="AB90" s="92">
        <f t="shared" si="12"/>
        <v>124</v>
      </c>
      <c r="AC90" s="64">
        <v>0</v>
      </c>
      <c r="AD90" s="68">
        <v>0</v>
      </c>
      <c r="AE90" s="64">
        <v>0</v>
      </c>
      <c r="AF90" s="70" t="s">
        <v>73</v>
      </c>
      <c r="AG90" s="92">
        <f t="shared" si="13"/>
        <v>0</v>
      </c>
      <c r="AH90" s="64">
        <v>0</v>
      </c>
      <c r="AI90" s="68">
        <v>0</v>
      </c>
      <c r="AJ90" s="64" t="s">
        <v>73</v>
      </c>
      <c r="AK90" s="71" t="s">
        <v>73</v>
      </c>
      <c r="AL90" s="64">
        <v>0</v>
      </c>
      <c r="AM90" s="71" t="s">
        <v>73</v>
      </c>
      <c r="AN90" s="71" t="s">
        <v>73</v>
      </c>
      <c r="AO90" s="71" t="s">
        <v>73</v>
      </c>
      <c r="AP90" s="92">
        <f t="shared" si="14"/>
        <v>0</v>
      </c>
      <c r="AQ90" s="92">
        <f t="shared" si="15"/>
        <v>12150000</v>
      </c>
      <c r="AR90" s="64" t="s">
        <v>65</v>
      </c>
      <c r="AS90" s="68">
        <v>12150000</v>
      </c>
      <c r="AT90" s="64" t="s">
        <v>215</v>
      </c>
      <c r="AU90" s="68">
        <v>0</v>
      </c>
      <c r="AV90" s="72" t="s">
        <v>73</v>
      </c>
      <c r="AW90" s="73">
        <v>0</v>
      </c>
      <c r="AX90" s="74">
        <f t="shared" si="16"/>
        <v>12150000</v>
      </c>
      <c r="AY90" s="75">
        <f t="shared" si="17"/>
        <v>0</v>
      </c>
      <c r="AZ90" s="76">
        <v>0</v>
      </c>
      <c r="BA90" s="72" t="s">
        <v>73</v>
      </c>
      <c r="BB90" s="64" t="s">
        <v>123</v>
      </c>
      <c r="BC90" s="106" t="s">
        <v>253</v>
      </c>
      <c r="BD90" s="63" t="s">
        <v>65</v>
      </c>
      <c r="BE90" s="63" t="s">
        <v>65</v>
      </c>
    </row>
    <row r="91" spans="2:57" x14ac:dyDescent="0.25">
      <c r="B91" s="63">
        <v>2025</v>
      </c>
      <c r="C91" s="63">
        <v>891780111</v>
      </c>
      <c r="D91" s="63" t="s">
        <v>63</v>
      </c>
      <c r="E91" s="107" t="s">
        <v>252</v>
      </c>
      <c r="F91" s="64" t="s">
        <v>251</v>
      </c>
      <c r="G91" s="64">
        <v>0</v>
      </c>
      <c r="H91" s="64" t="s">
        <v>71</v>
      </c>
      <c r="I91" s="64" t="s">
        <v>244</v>
      </c>
      <c r="J91" s="107" t="s">
        <v>81</v>
      </c>
      <c r="K91" s="67" t="s">
        <v>250</v>
      </c>
      <c r="L91" s="68">
        <v>22500000</v>
      </c>
      <c r="M91" s="64" t="s">
        <v>66</v>
      </c>
      <c r="N91" s="67" t="s">
        <v>249</v>
      </c>
      <c r="O91" s="67">
        <v>57299411</v>
      </c>
      <c r="P91" s="67">
        <v>373</v>
      </c>
      <c r="Q91" s="69">
        <v>45705</v>
      </c>
      <c r="R91" s="67">
        <v>77500000</v>
      </c>
      <c r="S91" s="69">
        <v>45714</v>
      </c>
      <c r="T91" s="68">
        <v>22500000</v>
      </c>
      <c r="U91" s="64" t="s">
        <v>65</v>
      </c>
      <c r="V91" s="68">
        <v>16078654</v>
      </c>
      <c r="W91" s="107" t="s">
        <v>248</v>
      </c>
      <c r="X91" s="69">
        <v>45713</v>
      </c>
      <c r="Y91" s="69">
        <v>45714</v>
      </c>
      <c r="Z91" s="69" t="s">
        <v>73</v>
      </c>
      <c r="AA91" s="69">
        <v>45869</v>
      </c>
      <c r="AB91" s="92">
        <f t="shared" si="12"/>
        <v>155</v>
      </c>
      <c r="AC91" s="64">
        <v>0</v>
      </c>
      <c r="AD91" s="68">
        <v>0</v>
      </c>
      <c r="AE91" s="64">
        <v>0</v>
      </c>
      <c r="AF91" s="70" t="s">
        <v>73</v>
      </c>
      <c r="AG91" s="92">
        <f t="shared" si="13"/>
        <v>0</v>
      </c>
      <c r="AH91" s="64">
        <v>0</v>
      </c>
      <c r="AI91" s="68">
        <v>0</v>
      </c>
      <c r="AJ91" s="64" t="s">
        <v>73</v>
      </c>
      <c r="AK91" s="71" t="s">
        <v>73</v>
      </c>
      <c r="AL91" s="64">
        <v>0</v>
      </c>
      <c r="AM91" s="71" t="s">
        <v>73</v>
      </c>
      <c r="AN91" s="71" t="s">
        <v>73</v>
      </c>
      <c r="AO91" s="71" t="s">
        <v>73</v>
      </c>
      <c r="AP91" s="92">
        <f t="shared" si="14"/>
        <v>0</v>
      </c>
      <c r="AQ91" s="92">
        <f t="shared" si="15"/>
        <v>22500000</v>
      </c>
      <c r="AR91" s="64" t="s">
        <v>215</v>
      </c>
      <c r="AS91" s="68">
        <v>0</v>
      </c>
      <c r="AT91" s="64" t="s">
        <v>215</v>
      </c>
      <c r="AU91" s="68">
        <v>0</v>
      </c>
      <c r="AV91" s="72" t="s">
        <v>73</v>
      </c>
      <c r="AW91" s="73">
        <v>0</v>
      </c>
      <c r="AX91" s="74">
        <f t="shared" si="16"/>
        <v>22500000</v>
      </c>
      <c r="AY91" s="75">
        <f t="shared" si="17"/>
        <v>0</v>
      </c>
      <c r="AZ91" s="76">
        <v>0</v>
      </c>
      <c r="BA91" s="72" t="s">
        <v>73</v>
      </c>
      <c r="BB91" s="64" t="s">
        <v>123</v>
      </c>
      <c r="BC91" s="106" t="s">
        <v>247</v>
      </c>
      <c r="BD91" s="63" t="s">
        <v>65</v>
      </c>
      <c r="BE91" s="63" t="s">
        <v>65</v>
      </c>
    </row>
    <row r="92" spans="2:57" x14ac:dyDescent="0.25">
      <c r="B92" s="63">
        <v>2025</v>
      </c>
      <c r="C92" s="63">
        <v>891780111</v>
      </c>
      <c r="D92" s="63" t="s">
        <v>63</v>
      </c>
      <c r="E92" s="107" t="s">
        <v>246</v>
      </c>
      <c r="F92" s="64" t="s">
        <v>245</v>
      </c>
      <c r="G92" s="64">
        <v>0</v>
      </c>
      <c r="H92" s="64" t="s">
        <v>71</v>
      </c>
      <c r="I92" s="64" t="s">
        <v>244</v>
      </c>
      <c r="J92" s="107" t="s">
        <v>81</v>
      </c>
      <c r="K92" s="67" t="s">
        <v>243</v>
      </c>
      <c r="L92" s="68">
        <v>35123200</v>
      </c>
      <c r="M92" s="64" t="s">
        <v>66</v>
      </c>
      <c r="N92" s="67" t="s">
        <v>242</v>
      </c>
      <c r="O92" s="67">
        <v>1014250456</v>
      </c>
      <c r="P92" s="67">
        <v>227</v>
      </c>
      <c r="Q92" s="69">
        <v>45691</v>
      </c>
      <c r="R92" s="67">
        <v>501037440</v>
      </c>
      <c r="S92" s="69">
        <v>45716</v>
      </c>
      <c r="T92" s="68">
        <v>35123200</v>
      </c>
      <c r="U92" s="64" t="s">
        <v>65</v>
      </c>
      <c r="V92" s="68">
        <v>85472020</v>
      </c>
      <c r="W92" s="107" t="s">
        <v>241</v>
      </c>
      <c r="X92" s="69">
        <v>45714</v>
      </c>
      <c r="Y92" s="69">
        <v>45716</v>
      </c>
      <c r="Z92" s="69" t="s">
        <v>73</v>
      </c>
      <c r="AA92" s="69">
        <v>46011</v>
      </c>
      <c r="AB92" s="92">
        <f t="shared" si="12"/>
        <v>295</v>
      </c>
      <c r="AC92" s="64">
        <v>0</v>
      </c>
      <c r="AD92" s="68">
        <v>0</v>
      </c>
      <c r="AE92" s="64">
        <v>0</v>
      </c>
      <c r="AF92" s="70" t="s">
        <v>73</v>
      </c>
      <c r="AG92" s="92">
        <f t="shared" si="13"/>
        <v>0</v>
      </c>
      <c r="AH92" s="64">
        <v>0</v>
      </c>
      <c r="AI92" s="68">
        <v>0</v>
      </c>
      <c r="AJ92" s="64" t="s">
        <v>73</v>
      </c>
      <c r="AK92" s="71" t="s">
        <v>73</v>
      </c>
      <c r="AL92" s="64">
        <v>0</v>
      </c>
      <c r="AM92" s="71" t="s">
        <v>73</v>
      </c>
      <c r="AN92" s="71" t="s">
        <v>73</v>
      </c>
      <c r="AO92" s="71" t="s">
        <v>73</v>
      </c>
      <c r="AP92" s="92">
        <f t="shared" si="14"/>
        <v>0</v>
      </c>
      <c r="AQ92" s="92">
        <f t="shared" si="15"/>
        <v>35123200</v>
      </c>
      <c r="AR92" s="64" t="s">
        <v>215</v>
      </c>
      <c r="AS92" s="68">
        <v>0</v>
      </c>
      <c r="AT92" s="64" t="s">
        <v>215</v>
      </c>
      <c r="AU92" s="68">
        <v>0</v>
      </c>
      <c r="AV92" s="72" t="s">
        <v>73</v>
      </c>
      <c r="AW92" s="73">
        <v>0</v>
      </c>
      <c r="AX92" s="74">
        <f t="shared" si="16"/>
        <v>35123200</v>
      </c>
      <c r="AY92" s="75">
        <f t="shared" si="17"/>
        <v>0</v>
      </c>
      <c r="AZ92" s="76">
        <v>0</v>
      </c>
      <c r="BA92" s="72" t="s">
        <v>73</v>
      </c>
      <c r="BB92" s="64" t="s">
        <v>123</v>
      </c>
      <c r="BC92" s="106" t="s">
        <v>240</v>
      </c>
      <c r="BD92" s="63" t="s">
        <v>65</v>
      </c>
      <c r="BE92" s="63" t="s">
        <v>65</v>
      </c>
    </row>
    <row r="93" spans="2:57" x14ac:dyDescent="0.25">
      <c r="B93" s="63">
        <v>2025</v>
      </c>
      <c r="C93" s="63">
        <v>891780111</v>
      </c>
      <c r="D93" s="63" t="s">
        <v>63</v>
      </c>
      <c r="E93" s="107" t="s">
        <v>239</v>
      </c>
      <c r="F93" s="64" t="s">
        <v>238</v>
      </c>
      <c r="G93" s="64">
        <v>0</v>
      </c>
      <c r="H93" s="64" t="s">
        <v>71</v>
      </c>
      <c r="I93" s="64" t="s">
        <v>64</v>
      </c>
      <c r="J93" s="107" t="s">
        <v>81</v>
      </c>
      <c r="K93" s="67" t="s">
        <v>237</v>
      </c>
      <c r="L93" s="68">
        <v>20000000</v>
      </c>
      <c r="M93" s="64" t="s">
        <v>66</v>
      </c>
      <c r="N93" s="67" t="s">
        <v>236</v>
      </c>
      <c r="O93" s="67">
        <v>85203777</v>
      </c>
      <c r="P93" s="67">
        <v>322</v>
      </c>
      <c r="Q93" s="69">
        <v>45699</v>
      </c>
      <c r="R93" s="67">
        <v>77325000</v>
      </c>
      <c r="S93" s="69">
        <v>45715</v>
      </c>
      <c r="T93" s="68">
        <v>20000000</v>
      </c>
      <c r="U93" s="64" t="s">
        <v>65</v>
      </c>
      <c r="V93" s="68">
        <v>1082939683</v>
      </c>
      <c r="W93" s="107" t="s">
        <v>230</v>
      </c>
      <c r="X93" s="69">
        <v>45714</v>
      </c>
      <c r="Y93" s="69">
        <v>45715</v>
      </c>
      <c r="Z93" s="69" t="s">
        <v>73</v>
      </c>
      <c r="AA93" s="69">
        <v>45838</v>
      </c>
      <c r="AB93" s="92">
        <f t="shared" si="12"/>
        <v>123</v>
      </c>
      <c r="AC93" s="64">
        <v>0</v>
      </c>
      <c r="AD93" s="68">
        <v>0</v>
      </c>
      <c r="AE93" s="64">
        <v>0</v>
      </c>
      <c r="AF93" s="70" t="s">
        <v>73</v>
      </c>
      <c r="AG93" s="92">
        <f t="shared" si="13"/>
        <v>0</v>
      </c>
      <c r="AH93" s="64">
        <v>0</v>
      </c>
      <c r="AI93" s="68">
        <v>0</v>
      </c>
      <c r="AJ93" s="64" t="s">
        <v>73</v>
      </c>
      <c r="AK93" s="71" t="s">
        <v>73</v>
      </c>
      <c r="AL93" s="64">
        <v>0</v>
      </c>
      <c r="AM93" s="71" t="s">
        <v>73</v>
      </c>
      <c r="AN93" s="71" t="s">
        <v>73</v>
      </c>
      <c r="AO93" s="71" t="s">
        <v>73</v>
      </c>
      <c r="AP93" s="92">
        <f t="shared" si="14"/>
        <v>0</v>
      </c>
      <c r="AQ93" s="92">
        <f t="shared" si="15"/>
        <v>20000000</v>
      </c>
      <c r="AR93" s="64" t="s">
        <v>65</v>
      </c>
      <c r="AS93" s="68">
        <v>20000000</v>
      </c>
      <c r="AT93" s="64" t="s">
        <v>215</v>
      </c>
      <c r="AU93" s="68">
        <v>0</v>
      </c>
      <c r="AV93" s="72" t="s">
        <v>73</v>
      </c>
      <c r="AW93" s="73">
        <v>0</v>
      </c>
      <c r="AX93" s="74">
        <f t="shared" si="16"/>
        <v>20000000</v>
      </c>
      <c r="AY93" s="75">
        <f t="shared" si="17"/>
        <v>0</v>
      </c>
      <c r="AZ93" s="76">
        <v>0</v>
      </c>
      <c r="BA93" s="72" t="s">
        <v>73</v>
      </c>
      <c r="BB93" s="64" t="s">
        <v>123</v>
      </c>
      <c r="BC93" s="106" t="s">
        <v>235</v>
      </c>
      <c r="BD93" s="63" t="s">
        <v>65</v>
      </c>
      <c r="BE93" s="63" t="s">
        <v>65</v>
      </c>
    </row>
    <row r="94" spans="2:57" x14ac:dyDescent="0.25">
      <c r="B94" s="63">
        <v>2025</v>
      </c>
      <c r="C94" s="63">
        <v>891780111</v>
      </c>
      <c r="D94" s="63" t="s">
        <v>63</v>
      </c>
      <c r="E94" s="107" t="s">
        <v>234</v>
      </c>
      <c r="F94" s="64" t="s">
        <v>233</v>
      </c>
      <c r="G94" s="64">
        <v>0</v>
      </c>
      <c r="H94" s="64" t="s">
        <v>71</v>
      </c>
      <c r="I94" s="64" t="s">
        <v>64</v>
      </c>
      <c r="J94" s="107" t="s">
        <v>81</v>
      </c>
      <c r="K94" s="67" t="s">
        <v>232</v>
      </c>
      <c r="L94" s="68">
        <v>15000000</v>
      </c>
      <c r="M94" s="64" t="s">
        <v>66</v>
      </c>
      <c r="N94" s="67" t="s">
        <v>231</v>
      </c>
      <c r="O94" s="67">
        <v>1082045208</v>
      </c>
      <c r="P94" s="67">
        <v>398</v>
      </c>
      <c r="Q94" s="69">
        <v>45707</v>
      </c>
      <c r="R94" s="67">
        <v>15000000</v>
      </c>
      <c r="S94" s="69">
        <v>45714</v>
      </c>
      <c r="T94" s="68">
        <v>15000000</v>
      </c>
      <c r="U94" s="64" t="s">
        <v>65</v>
      </c>
      <c r="V94" s="68">
        <v>1082939683</v>
      </c>
      <c r="W94" s="107" t="s">
        <v>230</v>
      </c>
      <c r="X94" s="69">
        <v>45714</v>
      </c>
      <c r="Y94" s="69">
        <v>45714</v>
      </c>
      <c r="Z94" s="69" t="s">
        <v>73</v>
      </c>
      <c r="AA94" s="69">
        <v>45853</v>
      </c>
      <c r="AB94" s="92">
        <f t="shared" si="12"/>
        <v>139</v>
      </c>
      <c r="AC94" s="64">
        <v>0</v>
      </c>
      <c r="AD94" s="68">
        <v>0</v>
      </c>
      <c r="AE94" s="64">
        <v>0</v>
      </c>
      <c r="AF94" s="70" t="s">
        <v>73</v>
      </c>
      <c r="AG94" s="92">
        <f t="shared" si="13"/>
        <v>0</v>
      </c>
      <c r="AH94" s="64">
        <v>0</v>
      </c>
      <c r="AI94" s="68">
        <v>0</v>
      </c>
      <c r="AJ94" s="64" t="s">
        <v>73</v>
      </c>
      <c r="AK94" s="71" t="s">
        <v>73</v>
      </c>
      <c r="AL94" s="64">
        <v>0</v>
      </c>
      <c r="AM94" s="71" t="s">
        <v>73</v>
      </c>
      <c r="AN94" s="71" t="s">
        <v>73</v>
      </c>
      <c r="AO94" s="71" t="s">
        <v>73</v>
      </c>
      <c r="AP94" s="92">
        <f t="shared" si="14"/>
        <v>0</v>
      </c>
      <c r="AQ94" s="92">
        <f t="shared" si="15"/>
        <v>15000000</v>
      </c>
      <c r="AR94" s="64" t="s">
        <v>65</v>
      </c>
      <c r="AS94" s="68">
        <v>15000000</v>
      </c>
      <c r="AT94" s="64" t="s">
        <v>215</v>
      </c>
      <c r="AU94" s="68">
        <v>0</v>
      </c>
      <c r="AV94" s="72" t="s">
        <v>73</v>
      </c>
      <c r="AW94" s="73">
        <v>0</v>
      </c>
      <c r="AX94" s="74">
        <f t="shared" si="16"/>
        <v>15000000</v>
      </c>
      <c r="AY94" s="75">
        <f t="shared" si="17"/>
        <v>0</v>
      </c>
      <c r="AZ94" s="76">
        <v>0</v>
      </c>
      <c r="BA94" s="72" t="s">
        <v>73</v>
      </c>
      <c r="BB94" s="64" t="s">
        <v>123</v>
      </c>
      <c r="BC94" s="106" t="s">
        <v>229</v>
      </c>
      <c r="BD94" s="63" t="s">
        <v>65</v>
      </c>
      <c r="BE94" s="63" t="s">
        <v>65</v>
      </c>
    </row>
    <row r="95" spans="2:57" ht="15.75" thickBot="1" x14ac:dyDescent="0.3">
      <c r="B95" s="77">
        <v>2025</v>
      </c>
      <c r="C95" s="77">
        <v>891780111</v>
      </c>
      <c r="D95" s="77" t="s">
        <v>63</v>
      </c>
      <c r="E95" s="105" t="s">
        <v>228</v>
      </c>
      <c r="F95" s="78" t="s">
        <v>227</v>
      </c>
      <c r="G95" s="78">
        <v>0</v>
      </c>
      <c r="H95" s="78" t="s">
        <v>71</v>
      </c>
      <c r="I95" s="78" t="s">
        <v>64</v>
      </c>
      <c r="J95" s="105" t="s">
        <v>81</v>
      </c>
      <c r="K95" s="81" t="s">
        <v>226</v>
      </c>
      <c r="L95" s="82">
        <v>12000000</v>
      </c>
      <c r="M95" s="78" t="s">
        <v>66</v>
      </c>
      <c r="N95" s="81" t="s">
        <v>225</v>
      </c>
      <c r="O95" s="81">
        <v>1083029897</v>
      </c>
      <c r="P95" s="81">
        <v>123</v>
      </c>
      <c r="Q95" s="83">
        <v>45679</v>
      </c>
      <c r="R95" s="81">
        <v>1353279124</v>
      </c>
      <c r="S95" s="83">
        <v>45720</v>
      </c>
      <c r="T95" s="82">
        <v>12000000</v>
      </c>
      <c r="U95" s="78" t="s">
        <v>65</v>
      </c>
      <c r="V95" s="82">
        <v>79738530</v>
      </c>
      <c r="W95" s="105" t="s">
        <v>224</v>
      </c>
      <c r="X95" s="83">
        <v>45716</v>
      </c>
      <c r="Y95" s="83">
        <v>45720</v>
      </c>
      <c r="Z95" s="83" t="s">
        <v>73</v>
      </c>
      <c r="AA95" s="83">
        <v>45833</v>
      </c>
      <c r="AB95" s="93">
        <f t="shared" si="12"/>
        <v>113</v>
      </c>
      <c r="AC95" s="78">
        <v>0</v>
      </c>
      <c r="AD95" s="82">
        <v>0</v>
      </c>
      <c r="AE95" s="78">
        <v>0</v>
      </c>
      <c r="AF95" s="85" t="s">
        <v>73</v>
      </c>
      <c r="AG95" s="93">
        <f t="shared" si="13"/>
        <v>0</v>
      </c>
      <c r="AH95" s="78">
        <v>0</v>
      </c>
      <c r="AI95" s="82">
        <v>0</v>
      </c>
      <c r="AJ95" s="78" t="s">
        <v>73</v>
      </c>
      <c r="AK95" s="86" t="s">
        <v>73</v>
      </c>
      <c r="AL95" s="78">
        <v>0</v>
      </c>
      <c r="AM95" s="86" t="s">
        <v>73</v>
      </c>
      <c r="AN95" s="86" t="s">
        <v>73</v>
      </c>
      <c r="AO95" s="86" t="s">
        <v>73</v>
      </c>
      <c r="AP95" s="93">
        <f t="shared" si="14"/>
        <v>0</v>
      </c>
      <c r="AQ95" s="93">
        <f t="shared" si="15"/>
        <v>12000000</v>
      </c>
      <c r="AR95" s="78" t="s">
        <v>65</v>
      </c>
      <c r="AS95" s="82">
        <v>12000000</v>
      </c>
      <c r="AT95" s="78" t="s">
        <v>215</v>
      </c>
      <c r="AU95" s="82">
        <v>0</v>
      </c>
      <c r="AV95" s="88" t="s">
        <v>73</v>
      </c>
      <c r="AW95" s="89">
        <v>0</v>
      </c>
      <c r="AX95" s="94">
        <f t="shared" si="16"/>
        <v>12000000</v>
      </c>
      <c r="AY95" s="90">
        <f t="shared" si="17"/>
        <v>0</v>
      </c>
      <c r="AZ95" s="91">
        <v>0</v>
      </c>
      <c r="BA95" s="88" t="s">
        <v>73</v>
      </c>
      <c r="BB95" s="78" t="s">
        <v>123</v>
      </c>
      <c r="BC95" s="104" t="s">
        <v>223</v>
      </c>
      <c r="BD95" s="77" t="s">
        <v>65</v>
      </c>
      <c r="BE95" s="77" t="s">
        <v>65</v>
      </c>
    </row>
    <row r="96" spans="2:57" s="23" customFormat="1" ht="15.75" thickBot="1" x14ac:dyDescent="0.3">
      <c r="B96" s="381" t="s">
        <v>67</v>
      </c>
      <c r="C96" s="382"/>
      <c r="D96" s="383"/>
      <c r="E96" s="30">
        <f>+SUBTOTAL(3,E8:E95)</f>
        <v>88</v>
      </c>
      <c r="F96" s="43"/>
      <c r="G96" s="42"/>
      <c r="H96" s="42"/>
      <c r="I96" s="42"/>
      <c r="J96" s="45"/>
      <c r="K96" s="24"/>
      <c r="L96" s="47">
        <f>SUM(L8:L95)</f>
        <v>1879360309.0999999</v>
      </c>
      <c r="M96" s="367"/>
      <c r="N96" s="368"/>
      <c r="O96" s="368"/>
      <c r="P96" s="368"/>
      <c r="Q96" s="368"/>
      <c r="R96" s="368"/>
      <c r="S96" s="368"/>
      <c r="T96" s="368"/>
      <c r="U96" s="368"/>
      <c r="V96" s="368"/>
      <c r="W96" s="368"/>
      <c r="X96" s="368"/>
      <c r="Y96" s="368"/>
      <c r="Z96" s="368"/>
      <c r="AA96" s="368"/>
      <c r="AB96" s="384"/>
      <c r="AC96" s="27">
        <f>SUM(AC8:AC95)</f>
        <v>1</v>
      </c>
      <c r="AD96" s="26">
        <f>SUM(AD8:AD95)</f>
        <v>2500000</v>
      </c>
      <c r="AE96" s="26">
        <f>SUM(AE8:AE95)</f>
        <v>8</v>
      </c>
      <c r="AF96" s="25"/>
      <c r="AG96" s="26">
        <f>SUM(AG8:AG95)</f>
        <v>248</v>
      </c>
      <c r="AH96" s="26">
        <f>SUM(AH8:AH95)</f>
        <v>0</v>
      </c>
      <c r="AI96" s="28">
        <f>SUM(AI8:AI95)</f>
        <v>16500000</v>
      </c>
      <c r="AJ96" s="25"/>
      <c r="AK96" s="25"/>
      <c r="AL96" s="29">
        <f>SUM(AL8:AL95)</f>
        <v>0</v>
      </c>
      <c r="AM96" s="367"/>
      <c r="AN96" s="368"/>
      <c r="AO96" s="368"/>
      <c r="AP96" s="384"/>
      <c r="AQ96" s="27">
        <f>SUM(AQ8:AQ95)</f>
        <v>1865360309.0999999</v>
      </c>
      <c r="AR96" s="25"/>
      <c r="AS96" s="34">
        <f>SUM(AQ96:AR96)</f>
        <v>1865360309.0999999</v>
      </c>
      <c r="AT96" s="25"/>
      <c r="AU96" s="26">
        <f>SUM(AU8:AU95)</f>
        <v>0</v>
      </c>
      <c r="AV96" s="25"/>
      <c r="AW96" s="31">
        <f>SUM(AW8:AW95)</f>
        <v>24885000</v>
      </c>
      <c r="AX96" s="32">
        <f>SUM(AX8:AX95)</f>
        <v>1840475309.0999999</v>
      </c>
      <c r="AY96" s="367"/>
      <c r="AZ96" s="368"/>
      <c r="BA96" s="368"/>
      <c r="BB96" s="368"/>
      <c r="BC96" s="368"/>
      <c r="BD96" s="368"/>
      <c r="BE96" s="368"/>
    </row>
  </sheetData>
  <sheetProtection formatCells="0" formatColumns="0" formatRows="0" insertRows="0" deleteRows="0" autoFilter="0"/>
  <mergeCells count="23">
    <mergeCell ref="F5:G5"/>
    <mergeCell ref="AC5:AP5"/>
    <mergeCell ref="H6:K6"/>
    <mergeCell ref="AT6:AY6"/>
    <mergeCell ref="AR6:AS6"/>
    <mergeCell ref="AH6:AK6"/>
    <mergeCell ref="AL6:AP6"/>
    <mergeCell ref="B3:C6"/>
    <mergeCell ref="D3:G4"/>
    <mergeCell ref="AY96:BE96"/>
    <mergeCell ref="B96:D96"/>
    <mergeCell ref="M96:AB96"/>
    <mergeCell ref="BC6:BE6"/>
    <mergeCell ref="N6:O6"/>
    <mergeCell ref="P6:R6"/>
    <mergeCell ref="S6:T6"/>
    <mergeCell ref="AM96:AP96"/>
    <mergeCell ref="U6:W6"/>
    <mergeCell ref="X6:AB6"/>
    <mergeCell ref="AC6:AG6"/>
    <mergeCell ref="H3:I5"/>
    <mergeCell ref="E6:G6"/>
    <mergeCell ref="AZ6:BB6"/>
  </mergeCells>
  <conditionalFormatting sqref="F5 E6">
    <cfRule type="containsText" dxfId="8" priority="9" operator="containsText" text="Seleccione Ordenador">
      <formula>NOT(ISERROR(SEARCH("Seleccione Ordenador",E5)))</formula>
    </cfRule>
  </conditionalFormatting>
  <conditionalFormatting sqref="F12">
    <cfRule type="colorScale" priority="7">
      <colorScale>
        <cfvo type="min"/>
        <cfvo type="max"/>
        <color theme="5" tint="0.59999389629810485"/>
        <color rgb="FFFFEF9C"/>
      </colorScale>
    </cfRule>
  </conditionalFormatting>
  <conditionalFormatting sqref="F5:G5">
    <cfRule type="colorScale" priority="8">
      <colorScale>
        <cfvo type="min"/>
        <cfvo type="percentile" val="50"/>
        <cfvo type="max"/>
        <color rgb="FFF8696B"/>
        <color rgb="FFFFEB84"/>
        <color rgb="FF63BE7B"/>
      </colorScale>
    </cfRule>
  </conditionalFormatting>
  <conditionalFormatting sqref="L8:L95">
    <cfRule type="cellIs" dxfId="7" priority="5" operator="greaterThan">
      <formula>$K$5</formula>
    </cfRule>
  </conditionalFormatting>
  <conditionalFormatting sqref="AB8:AB95 AG8:AG95 AP8:AS95">
    <cfRule type="expression" dxfId="6" priority="6">
      <formula>+_xlfn.ISFORMULA(AB8)</formula>
    </cfRule>
  </conditionalFormatting>
  <conditionalFormatting sqref="AD8:AD95">
    <cfRule type="cellIs" dxfId="5" priority="4" operator="greaterThan">
      <formula>$L$8/2</formula>
    </cfRule>
  </conditionalFormatting>
  <conditionalFormatting sqref="AX8:AZ95">
    <cfRule type="expression" dxfId="4" priority="1">
      <formula>+_xlfn.ISFORMULA(AX8)</formula>
    </cfRule>
  </conditionalFormatting>
  <dataValidations count="10">
    <dataValidation type="list" allowBlank="1" showInputMessage="1" showErrorMessage="1" sqref="J8" xr:uid="{FAF74885-72D6-4561-BE2D-B13692DE44E5}">
      <formula1>"CONTRATO DE OBRAS, OTROS TIPOS, PRESTACIÓN DE SERVICIOS, SUMINISTROS"</formula1>
    </dataValidation>
    <dataValidation type="list" allowBlank="1" showInputMessage="1" showErrorMessage="1" sqref="BB8:BB95" xr:uid="{63DA7620-CE4C-4F8A-896E-61CFBC4FF58E}">
      <formula1>"Por iniciar,En ejecucion,Suspendido,Terminado,Liquidado"</formula1>
    </dataValidation>
    <dataValidation type="list" allowBlank="1" showInputMessage="1" showErrorMessage="1" sqref="H8:H95" xr:uid="{0702C2A5-72D9-4820-8D3B-D816F8654FDD}">
      <formula1>"OTRO SECTOR"</formula1>
    </dataValidation>
    <dataValidation type="list" allowBlank="1" showInputMessage="1" showErrorMessage="1" sqref="M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E8:BE95" xr:uid="{7299B4FF-1FDF-4CCF-8E6C-D62CC1F07AC6}">
      <formula1>"SI,NA por TIPO Contrato"</formula1>
    </dataValidation>
    <dataValidation type="list" allowBlank="1" showInputMessage="1" showErrorMessage="1" sqref="BD8:BD95"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 AR8:AR95 AT8:AT95" xr:uid="{301B71B2-D3E4-4E77-88BC-DCB7485E0C66}">
      <formula1>"SI,NO"</formula1>
    </dataValidation>
  </dataValidations>
  <hyperlinks>
    <hyperlink ref="BC8" r:id="rId1" xr:uid="{32F1279B-B57B-479C-AD2D-977D0FE8CB56}"/>
    <hyperlink ref="BC9" r:id="rId2" xr:uid="{F7B66A57-0724-4288-862A-7EEC3072E8AF}"/>
    <hyperlink ref="BC10" r:id="rId3" xr:uid="{05A61DCC-2AFC-4847-8610-5763FC8F243A}"/>
    <hyperlink ref="BC11" r:id="rId4" xr:uid="{F6B9201C-C08F-4BB3-B1E4-A5128BE6065A}"/>
    <hyperlink ref="BC12" r:id="rId5" xr:uid="{34EDC076-5CDA-4A71-AD01-D802B30B17E5}"/>
    <hyperlink ref="BC13" r:id="rId6" xr:uid="{91497C51-30DE-436E-8DEF-EF0598B1080E}"/>
    <hyperlink ref="BC14" r:id="rId7" xr:uid="{C1EA0BD0-FD37-4026-98F7-93245E384A09}"/>
    <hyperlink ref="BC15" r:id="rId8" xr:uid="{B5E18002-5FA0-45AC-B476-821F0F8FB79F}"/>
    <hyperlink ref="BC16" r:id="rId9" xr:uid="{F5D3431C-4D44-4CC6-A3E1-555D943CF842}"/>
    <hyperlink ref="BC17" r:id="rId10" xr:uid="{23700BF9-8DDF-4DEA-883B-C25DD6D0A4E1}"/>
    <hyperlink ref="BC18" r:id="rId11" xr:uid="{B73E55F2-55B8-427A-8662-5CD21685CB6F}"/>
    <hyperlink ref="BC22" r:id="rId12" xr:uid="{1BBB2FE9-B5FF-467C-A2B6-BAB7EDE535E1}"/>
    <hyperlink ref="BC20" r:id="rId13" xr:uid="{7C3E5FBC-39A1-4588-B686-A03F4C252DAE}"/>
    <hyperlink ref="BC19" r:id="rId14" xr:uid="{B977B4FB-6733-418C-B14D-B935CFE5CF0E}"/>
    <hyperlink ref="BC21" r:id="rId15" xr:uid="{4F2ACB51-ED68-4DEC-B74F-6E0C2568DC14}"/>
    <hyperlink ref="BC23" r:id="rId16" xr:uid="{75FD9951-2C06-4873-915E-60FBE79FC98E}"/>
    <hyperlink ref="BC24" r:id="rId17" xr:uid="{723ACC80-63D9-4B15-8771-B25D9EAD822A}"/>
    <hyperlink ref="BC26" r:id="rId18" xr:uid="{6B476B07-277D-4103-8A4C-6C26A132CB4B}"/>
    <hyperlink ref="BC25" r:id="rId19" xr:uid="{C835D6BD-8642-4E24-829F-99A2994FD50F}"/>
    <hyperlink ref="BC30" r:id="rId20" xr:uid="{BF03A1D9-220E-499F-BCF1-B6B0E3C4F911}"/>
    <hyperlink ref="BC35" r:id="rId21" xr:uid="{332CD8EE-2902-4362-8C95-7D9D827C0BA6}"/>
    <hyperlink ref="BC33" r:id="rId22" xr:uid="{FB3C049D-FF03-4157-9304-DC6C35362801}"/>
    <hyperlink ref="BC34" r:id="rId23" xr:uid="{9DB2B345-1018-45B8-B62D-ED28184B12E1}"/>
    <hyperlink ref="BC36" r:id="rId24" xr:uid="{67B46DBA-4BE9-4C65-87E1-EA16E2AE77C9}"/>
    <hyperlink ref="BC39" r:id="rId25" xr:uid="{9A864D50-DB41-43CC-AAB6-13D7D18D8F10}"/>
    <hyperlink ref="BC42" r:id="rId26" xr:uid="{1908CB4F-2CCA-4F06-BC1C-BEAD7F8BE54E}"/>
    <hyperlink ref="BC45" r:id="rId27" xr:uid="{2FD7B0F5-94FA-4C89-AB90-43AA8680C293}"/>
    <hyperlink ref="BC46" r:id="rId28" xr:uid="{FDC4897B-E1E8-4531-87E0-6D9092A3781F}"/>
    <hyperlink ref="BC28" r:id="rId29" xr:uid="{56ED197B-67AD-444F-9DBA-8A4D96A31406}"/>
    <hyperlink ref="BC29" r:id="rId30" xr:uid="{76524962-A600-40A8-A8E1-B2E44CCF6960}"/>
    <hyperlink ref="BC32" r:id="rId31" xr:uid="{C385AB62-C031-4F33-89E1-B0E853D8BA50}"/>
    <hyperlink ref="BC38" r:id="rId32" xr:uid="{18EE1B63-94FF-4411-8E9F-BE9D2F4C3706}"/>
    <hyperlink ref="BC27" r:id="rId33" xr:uid="{21482ED8-23F5-46F0-8108-8B221E98AE69}"/>
    <hyperlink ref="BC31" r:id="rId34" xr:uid="{D2D43C49-0E64-4D6F-B384-08BC3A841865}"/>
    <hyperlink ref="BC44" r:id="rId35" xr:uid="{9657880F-051D-405C-8F00-E1ABE55A5918}"/>
    <hyperlink ref="BC47" r:id="rId36" xr:uid="{4C287158-2F47-47A2-8E09-589B7E60B728}"/>
    <hyperlink ref="BC51" r:id="rId37" xr:uid="{9AA004F1-CC50-4A4E-BC9E-E349B576A32A}"/>
    <hyperlink ref="BC56" r:id="rId38" xr:uid="{36EADCB9-54CD-48F7-8F39-C2149D1DF0CC}"/>
    <hyperlink ref="BC49" r:id="rId39" xr:uid="{879C275A-0F02-4AD3-9B82-DE262BAA59EB}"/>
    <hyperlink ref="BC37" r:id="rId40" xr:uid="{F956060E-DFBC-40AC-9134-8A26CC66548F}"/>
    <hyperlink ref="BC43" r:id="rId41" xr:uid="{BD37E9B9-CC0E-4B66-80F5-0357E630879F}"/>
    <hyperlink ref="BC40" r:id="rId42" xr:uid="{32BFF4D1-E690-446F-942F-65FA18AF347E}"/>
    <hyperlink ref="BC41" r:id="rId43" xr:uid="{282FDC11-985B-4B40-933F-EC7A2BD28177}"/>
    <hyperlink ref="BC48" r:id="rId44" xr:uid="{3E8D4710-F69D-4C59-ACA9-AA1CEDB63ACA}"/>
    <hyperlink ref="BC52" r:id="rId45" xr:uid="{51BA1877-CC16-4F5B-BF96-773C9506201E}"/>
    <hyperlink ref="BC54" r:id="rId46" xr:uid="{A9131F8B-66CC-4E25-A6B2-AAAED06416D0}"/>
    <hyperlink ref="BC55" r:id="rId47" xr:uid="{2E8D78A2-CA72-4427-8991-5CA9B7A5A523}"/>
    <hyperlink ref="BC57" r:id="rId48" xr:uid="{A6EE5025-7F5F-4F62-ADD7-09AF3CE6C7CD}"/>
    <hyperlink ref="BC58" r:id="rId49" xr:uid="{72AEA3BF-3185-4B79-817C-820CB5435950}"/>
    <hyperlink ref="BC59" r:id="rId50" xr:uid="{7B9E1E3E-4620-4528-9286-68A9780A8DBE}"/>
    <hyperlink ref="BC53" r:id="rId51" xr:uid="{B0F9997E-4A40-4A38-994B-962EF0A96687}"/>
    <hyperlink ref="BC50" r:id="rId52" xr:uid="{9CE85FE3-CDA4-4E10-99B0-A1648BFB35AE}"/>
    <hyperlink ref="BC60" r:id="rId53" xr:uid="{20310F6E-0059-4E47-BB43-4993EAD5583A}"/>
    <hyperlink ref="BC63" r:id="rId54" xr:uid="{6C9CC01B-4224-4AA4-99F5-7282A89AEAE0}"/>
    <hyperlink ref="BC64" r:id="rId55" xr:uid="{3D3831D0-DE20-4590-AC1B-729330B0C20B}"/>
    <hyperlink ref="BC65" r:id="rId56" xr:uid="{350900C3-4D9D-46F3-8D44-B7B065507421}"/>
    <hyperlink ref="BC66" r:id="rId57" xr:uid="{8A9F6483-2958-4F32-B827-E7BCFD61F9DB}"/>
    <hyperlink ref="BC67" r:id="rId58" xr:uid="{3D9DD46F-D8F9-4FB0-8F07-6C150F5D9CC1}"/>
    <hyperlink ref="BC61" r:id="rId59" xr:uid="{291B1E62-3886-46F9-8019-E216C454AFE4}"/>
    <hyperlink ref="BC62" r:id="rId60" xr:uid="{1E44A295-BA67-42AA-A074-FF11890A2ECD}"/>
    <hyperlink ref="BC68" r:id="rId61" xr:uid="{6073563A-BBD7-4C41-8F9D-4775BE9AB1F3}"/>
    <hyperlink ref="BC69" r:id="rId62" xr:uid="{6E7775FD-C66A-42A5-AF04-2B16D743FF59}"/>
    <hyperlink ref="BC70" r:id="rId63" xr:uid="{D13C45BE-8165-48E7-9C9A-5C8C0055E057}"/>
    <hyperlink ref="BC71" r:id="rId64" xr:uid="{DA19E349-035E-4D74-9797-5DE20327024A}"/>
    <hyperlink ref="BC72" r:id="rId65" xr:uid="{886CD92A-942F-4C3D-848B-3348B96AB903}"/>
    <hyperlink ref="BC73" r:id="rId66" xr:uid="{5164185F-B7E6-4636-A7DE-B702B576A85B}"/>
    <hyperlink ref="BC74" r:id="rId67" xr:uid="{B03AD05F-EE6F-4FF6-81D2-2B6FD95510BE}"/>
    <hyperlink ref="BC76" r:id="rId68" xr:uid="{803BA371-4EC2-487E-9E09-46B3D1926582}"/>
    <hyperlink ref="BC77" r:id="rId69" xr:uid="{9FE13072-4447-48E8-AE57-535D918F0263}"/>
    <hyperlink ref="BC75" r:id="rId70" xr:uid="{C6BEE9F4-CFD3-4EF3-A99F-57102EBBA997}"/>
    <hyperlink ref="BC80" r:id="rId71" xr:uid="{936E273E-42D7-45B5-B8AF-B85D7A818BF0}"/>
    <hyperlink ref="BC78" r:id="rId72" xr:uid="{2997802C-E0B9-4671-878C-E5DAD8453E7A}"/>
    <hyperlink ref="BC79" r:id="rId73" xr:uid="{BE940618-3571-48E8-B5E7-8824A7053EDB}"/>
    <hyperlink ref="BC81" r:id="rId74" xr:uid="{FBAD7048-A9C7-4DBB-B3E0-2B1BAB19BF72}"/>
    <hyperlink ref="BC83" r:id="rId75" xr:uid="{8B257EB3-598A-4197-8A17-BE3B12E178C0}"/>
    <hyperlink ref="BC82" r:id="rId76" xr:uid="{1B196556-2830-4C55-92CC-222BCA18DDB1}"/>
    <hyperlink ref="BC84" r:id="rId77" xr:uid="{4FA7EE60-1E50-40CF-8382-3A067ACF2C3E}"/>
    <hyperlink ref="BC86" r:id="rId78" xr:uid="{D2E96869-6B1D-43DC-9120-63A7ECD15E25}"/>
    <hyperlink ref="BC88" r:id="rId79" xr:uid="{231890A6-9DAC-4C38-BA5E-8169CEF581D4}"/>
    <hyperlink ref="BC89" r:id="rId80" xr:uid="{A3ABC6E0-DCFA-44FB-AB6F-550A2AF9BD4C}"/>
    <hyperlink ref="BC85" r:id="rId81" xr:uid="{258273AF-1894-4AF0-83AE-F3E5E65B19CF}"/>
    <hyperlink ref="BC87" r:id="rId82" xr:uid="{2349207C-C9D8-4CDA-81BA-47F05410880D}"/>
    <hyperlink ref="BC90" r:id="rId83" xr:uid="{10867C1B-4760-473B-B59B-E208CA71D1F8}"/>
    <hyperlink ref="BC91" r:id="rId84" xr:uid="{C8A7DD72-E904-4AC3-BFCE-C46BF807CBAC}"/>
    <hyperlink ref="BC93" r:id="rId85" xr:uid="{ABFF6F80-DAAC-4674-8301-EA5CD465EA6D}"/>
    <hyperlink ref="BC94" r:id="rId86" xr:uid="{34D0B009-96F0-470D-B440-508C6FAEAC71}"/>
    <hyperlink ref="BC92" r:id="rId87" xr:uid="{E7A9C713-CD86-40F6-B1AF-94E751A47901}"/>
    <hyperlink ref="BC95" r:id="rId88" xr:uid="{4B304C01-44BD-4E7F-B3E0-B9367822D522}"/>
  </hyperlinks>
  <pageMargins left="0.7" right="0.7" top="0.75" bottom="0.75" header="0.3" footer="0.3"/>
  <pageSetup orientation="portrait" horizontalDpi="300" verticalDpi="300" r:id="rId89"/>
  <drawing r:id="rId9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83619-9D69-4399-B022-36E19EE057EC}">
  <dimension ref="A1:BV125"/>
  <sheetViews>
    <sheetView showGridLines="0" tabSelected="1" workbookViewId="0">
      <selection activeCell="BK9" sqref="BK9"/>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6.7109375" customWidth="1"/>
    <col min="7" max="7" width="14.85546875" customWidth="1"/>
    <col min="8" max="8" width="16.5703125" customWidth="1"/>
    <col min="9" max="9" width="17.42578125" customWidth="1"/>
    <col min="10" max="10" width="16.85546875" customWidth="1"/>
    <col min="11" max="11" width="18.42578125" customWidth="1"/>
    <col min="12" max="12" width="13.5703125" customWidth="1"/>
    <col min="13" max="13" width="13.42578125" customWidth="1"/>
    <col min="14" max="14" width="16.140625" customWidth="1"/>
    <col min="15" max="15" width="16.42578125" customWidth="1"/>
    <col min="16" max="16" width="11.42578125" customWidth="1"/>
    <col min="17" max="17" width="12.42578125" customWidth="1"/>
    <col min="18" max="18" width="17.42578125" customWidth="1"/>
    <col min="19" max="19" width="14.7109375" customWidth="1"/>
    <col min="20" max="20" width="12.85546875" customWidth="1"/>
    <col min="21" max="21" width="14.140625" customWidth="1"/>
    <col min="22" max="22" width="14.42578125" style="46" customWidth="1"/>
    <col min="23" max="23" width="17.140625" style="46" customWidth="1"/>
    <col min="24" max="24" width="13.85546875" customWidth="1"/>
    <col min="25" max="25" width="14.42578125" customWidth="1"/>
    <col min="26" max="26" width="13.85546875" customWidth="1"/>
    <col min="27" max="27" width="13.5703125" customWidth="1"/>
    <col min="28" max="28" width="13.28515625" style="44" customWidth="1"/>
    <col min="29" max="30" width="11.42578125" customWidth="1"/>
    <col min="31" max="31" width="13.42578125" customWidth="1"/>
    <col min="32" max="32" width="13.28515625" customWidth="1"/>
    <col min="33" max="33" width="13.5703125" customWidth="1"/>
    <col min="34" max="34" width="16.5703125" customWidth="1"/>
    <col min="35" max="36" width="14.28515625" customWidth="1"/>
    <col min="37" max="37" width="13.85546875" customWidth="1"/>
    <col min="38" max="38" width="15.5703125" customWidth="1"/>
    <col min="39" max="41" width="13.28515625" customWidth="1"/>
    <col min="42" max="42" width="14" customWidth="1"/>
    <col min="43" max="43" width="18.42578125" customWidth="1"/>
    <col min="44" max="44" width="14.85546875" customWidth="1"/>
    <col min="45" max="45" width="18.140625" customWidth="1"/>
    <col min="46" max="46" width="14.7109375" customWidth="1"/>
    <col min="47" max="47" width="14.28515625" style="44" customWidth="1"/>
    <col min="48" max="48" width="14.28515625" customWidth="1"/>
    <col min="49" max="49" width="15.85546875" customWidth="1"/>
    <col min="50" max="50" width="18" customWidth="1"/>
    <col min="51" max="52" width="12" customWidth="1"/>
    <col min="53" max="53" width="14.42578125" customWidth="1"/>
    <col min="54" max="54" width="12.42578125" customWidth="1"/>
    <col min="56" max="56" width="16.5703125" customWidth="1"/>
    <col min="57" max="57" width="19.28515625" customWidth="1"/>
  </cols>
  <sheetData>
    <row r="1" spans="1:74" ht="7.5" customHeight="1" x14ac:dyDescent="0.25">
      <c r="W1" s="250"/>
    </row>
    <row r="2" spans="1:74" ht="11.25" customHeight="1" thickBot="1" x14ac:dyDescent="0.3">
      <c r="H2" s="2"/>
      <c r="W2" s="250"/>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249"/>
      <c r="W3" s="248"/>
      <c r="X3" s="6"/>
      <c r="Y3" s="5"/>
      <c r="Z3" s="6"/>
      <c r="AA3" s="5"/>
      <c r="AB3" s="6"/>
      <c r="AC3" s="5"/>
      <c r="AD3" s="6"/>
      <c r="AE3" s="5"/>
      <c r="AF3" s="6"/>
      <c r="AG3" s="5"/>
      <c r="AH3" s="6"/>
      <c r="AI3" s="5"/>
      <c r="AJ3" s="5"/>
      <c r="AK3" s="6"/>
      <c r="AL3" s="5"/>
      <c r="AM3" s="6"/>
      <c r="AN3" s="5"/>
      <c r="AO3" s="5"/>
      <c r="AP3" s="6"/>
      <c r="AQ3" s="5"/>
      <c r="AR3" s="5"/>
      <c r="AS3" s="5"/>
      <c r="AT3" s="5"/>
      <c r="AU3" s="120"/>
      <c r="AV3" s="5"/>
      <c r="AW3" s="6"/>
      <c r="AX3" s="5"/>
      <c r="AY3" s="5"/>
      <c r="AZ3" s="6"/>
      <c r="BA3" s="5"/>
      <c r="BB3" s="6"/>
      <c r="BC3" s="5"/>
      <c r="BD3" s="6"/>
      <c r="BE3" s="5"/>
    </row>
    <row r="4" spans="1:74" ht="28.5" customHeight="1" thickBot="1" x14ac:dyDescent="0.3">
      <c r="B4" s="357"/>
      <c r="C4" s="358"/>
      <c r="D4" s="364"/>
      <c r="E4" s="365"/>
      <c r="F4" s="365"/>
      <c r="G4" s="366"/>
      <c r="H4" s="371"/>
      <c r="I4" s="372"/>
      <c r="J4" s="39"/>
      <c r="K4" s="3">
        <v>1000</v>
      </c>
      <c r="L4" s="4" t="s">
        <v>1</v>
      </c>
      <c r="M4" s="5"/>
      <c r="N4" s="5"/>
      <c r="O4" s="5"/>
      <c r="P4" s="5"/>
      <c r="Q4" s="5"/>
      <c r="R4" s="5"/>
      <c r="S4" s="5"/>
      <c r="T4" s="5"/>
      <c r="U4" s="5"/>
      <c r="V4" s="249"/>
      <c r="W4" s="248"/>
      <c r="X4" s="6"/>
      <c r="Y4" s="5"/>
      <c r="Z4" s="6"/>
      <c r="AA4" s="5"/>
      <c r="AB4" s="6"/>
      <c r="AC4" s="5"/>
      <c r="AD4" s="6"/>
      <c r="AE4" s="5"/>
      <c r="AF4" s="6"/>
      <c r="AG4" s="5"/>
      <c r="AH4" s="6"/>
      <c r="AI4" s="5"/>
      <c r="AJ4" s="5"/>
      <c r="AK4" s="6"/>
      <c r="AL4" s="5"/>
      <c r="AM4" s="6"/>
      <c r="AN4" s="5"/>
      <c r="AO4" s="5"/>
      <c r="AP4" s="6"/>
      <c r="AQ4" s="5"/>
      <c r="AR4" s="5"/>
      <c r="AS4" s="5"/>
      <c r="AT4" s="5"/>
      <c r="AU4" s="120"/>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1423500000</v>
      </c>
      <c r="L5" s="11" t="s">
        <v>3</v>
      </c>
      <c r="M5" s="5"/>
      <c r="N5" s="5"/>
      <c r="O5" s="5"/>
      <c r="P5" s="5"/>
      <c r="Q5" s="5"/>
      <c r="R5" s="5"/>
      <c r="S5" s="5"/>
      <c r="T5" s="5"/>
      <c r="U5" s="5"/>
      <c r="V5" s="249"/>
      <c r="W5" s="248"/>
      <c r="X5" s="6"/>
      <c r="Y5" s="6"/>
      <c r="Z5" s="6"/>
      <c r="AA5" s="6"/>
      <c r="AB5" s="6"/>
      <c r="AC5" s="387" t="s">
        <v>4</v>
      </c>
      <c r="AD5" s="388"/>
      <c r="AE5" s="388"/>
      <c r="AF5" s="388"/>
      <c r="AG5" s="388"/>
      <c r="AH5" s="388"/>
      <c r="AI5" s="388"/>
      <c r="AJ5" s="388"/>
      <c r="AK5" s="388"/>
      <c r="AL5" s="388"/>
      <c r="AM5" s="388"/>
      <c r="AN5" s="388"/>
      <c r="AO5" s="388"/>
      <c r="AP5" s="389"/>
      <c r="AQ5" s="5"/>
      <c r="AR5" s="5"/>
      <c r="AS5" s="5"/>
      <c r="AT5" s="5"/>
      <c r="AU5" s="120"/>
      <c r="AV5" s="5"/>
      <c r="AW5" s="5"/>
      <c r="AX5" s="5"/>
      <c r="AY5" s="5"/>
      <c r="AZ5" s="5"/>
      <c r="BA5" s="5"/>
      <c r="BB5" s="5"/>
      <c r="BC5" s="5"/>
      <c r="BD5" s="5"/>
      <c r="BE5" s="5"/>
    </row>
    <row r="6" spans="1:74" s="12" customFormat="1" ht="31.5" customHeight="1" thickBot="1" x14ac:dyDescent="0.3">
      <c r="B6" s="359"/>
      <c r="C6" s="360"/>
      <c r="D6" s="13" t="s">
        <v>5</v>
      </c>
      <c r="E6" s="375" t="s">
        <v>5171</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247" t="s">
        <v>34</v>
      </c>
      <c r="W7" s="246" t="s">
        <v>35</v>
      </c>
      <c r="X7" s="126" t="s">
        <v>68</v>
      </c>
      <c r="Y7" s="126" t="s">
        <v>36</v>
      </c>
      <c r="Z7" s="126" t="s">
        <v>37</v>
      </c>
      <c r="AA7" s="133"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t="s">
        <v>55</v>
      </c>
      <c r="AW7" s="152" t="s">
        <v>56</v>
      </c>
      <c r="AX7" s="135" t="s">
        <v>57</v>
      </c>
      <c r="AY7" s="135" t="s">
        <v>83</v>
      </c>
      <c r="AZ7" s="136" t="s">
        <v>84</v>
      </c>
      <c r="BA7" s="126"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s="245" customFormat="1" ht="12.75" x14ac:dyDescent="0.2">
      <c r="B8" s="48">
        <v>2025</v>
      </c>
      <c r="C8" s="48">
        <v>891780111</v>
      </c>
      <c r="D8" s="48" t="s">
        <v>63</v>
      </c>
      <c r="E8" s="116" t="s">
        <v>5170</v>
      </c>
      <c r="F8" s="55" t="s">
        <v>5169</v>
      </c>
      <c r="G8" s="251">
        <v>0</v>
      </c>
      <c r="H8" s="49" t="s">
        <v>71</v>
      </c>
      <c r="I8" s="48" t="s">
        <v>167</v>
      </c>
      <c r="J8" s="50" t="s">
        <v>81</v>
      </c>
      <c r="K8" s="50" t="s">
        <v>5168</v>
      </c>
      <c r="L8" s="265">
        <v>35990000</v>
      </c>
      <c r="M8" s="48" t="s">
        <v>66</v>
      </c>
      <c r="N8" s="50" t="s">
        <v>5167</v>
      </c>
      <c r="O8" s="252">
        <v>80766019</v>
      </c>
      <c r="P8" s="254">
        <v>102</v>
      </c>
      <c r="Q8" s="269">
        <v>45677</v>
      </c>
      <c r="R8" s="273">
        <v>1014200000</v>
      </c>
      <c r="S8" s="269">
        <v>45678</v>
      </c>
      <c r="T8" s="53">
        <f t="shared" ref="T8:T39" si="0">+L8</f>
        <v>35990000</v>
      </c>
      <c r="U8" s="49" t="s">
        <v>65</v>
      </c>
      <c r="V8" s="204">
        <v>57461852</v>
      </c>
      <c r="W8" s="50" t="s">
        <v>5121</v>
      </c>
      <c r="X8" s="277">
        <v>45678</v>
      </c>
      <c r="Y8" s="277">
        <v>45678</v>
      </c>
      <c r="Z8" s="54" t="s">
        <v>73</v>
      </c>
      <c r="AA8" s="277">
        <v>45853</v>
      </c>
      <c r="AB8" s="205">
        <f t="shared" ref="AB8:AB39" si="1">+IF(Z8="1800-01-01",AA8-Y8,AA8-Z8)</f>
        <v>175</v>
      </c>
      <c r="AC8" s="49">
        <v>0</v>
      </c>
      <c r="AD8" s="53">
        <v>0</v>
      </c>
      <c r="AE8" s="49">
        <v>0</v>
      </c>
      <c r="AF8" s="56" t="s">
        <v>73</v>
      </c>
      <c r="AG8" s="55">
        <f t="shared" ref="AG8:AG39" si="2">+IF(AF8="1800-01-01",0,AF8-AA8)</f>
        <v>0</v>
      </c>
      <c r="AH8" s="49">
        <v>0</v>
      </c>
      <c r="AI8" s="52">
        <v>0</v>
      </c>
      <c r="AJ8" s="49" t="s">
        <v>73</v>
      </c>
      <c r="AK8" s="57" t="s">
        <v>73</v>
      </c>
      <c r="AL8" s="49">
        <v>0</v>
      </c>
      <c r="AM8" s="49" t="s">
        <v>73</v>
      </c>
      <c r="AN8" s="49" t="s">
        <v>73</v>
      </c>
      <c r="AO8" s="49" t="s">
        <v>73</v>
      </c>
      <c r="AP8" s="55">
        <f t="shared" ref="AP8:AP39" si="3">+IF(AM8="1800-01-01",0,AN8-AM8)</f>
        <v>0</v>
      </c>
      <c r="AQ8" s="279">
        <f t="shared" ref="AQ8:AQ39" si="4">+L8+AD8-AI8</f>
        <v>35990000</v>
      </c>
      <c r="AR8" s="49" t="s">
        <v>65</v>
      </c>
      <c r="AS8" s="53">
        <f t="shared" ref="AS8:AS39" si="5">+L8</f>
        <v>35990000</v>
      </c>
      <c r="AT8" s="49" t="s">
        <v>215</v>
      </c>
      <c r="AU8" s="49">
        <v>0</v>
      </c>
      <c r="AV8" s="58" t="s">
        <v>73</v>
      </c>
      <c r="AW8" s="284">
        <f t="shared" ref="AW8:AW39" si="6">+AQ8-AX8</f>
        <v>9440000</v>
      </c>
      <c r="AX8" s="285">
        <v>26550000</v>
      </c>
      <c r="AY8" s="61">
        <f t="shared" ref="AY8:AY39" si="7">+IFERROR(AW8/AQ8,"_")</f>
        <v>0.26229508196721313</v>
      </c>
      <c r="AZ8" s="62">
        <f t="shared" ref="AZ8:AZ39" si="8">+IFERROR(AW8/AQ8,"_")</f>
        <v>0.26229508196721313</v>
      </c>
      <c r="BA8" s="58" t="s">
        <v>73</v>
      </c>
      <c r="BB8" s="49" t="s">
        <v>123</v>
      </c>
      <c r="BC8" s="55" t="s">
        <v>5166</v>
      </c>
      <c r="BD8" s="48" t="s">
        <v>65</v>
      </c>
      <c r="BE8" s="48" t="s">
        <v>65</v>
      </c>
    </row>
    <row r="9" spans="1:74" s="245" customFormat="1" ht="12.75" x14ac:dyDescent="0.2">
      <c r="B9" s="63">
        <v>2025</v>
      </c>
      <c r="C9" s="63">
        <v>891780111</v>
      </c>
      <c r="D9" s="63" t="s">
        <v>63</v>
      </c>
      <c r="E9" s="107" t="s">
        <v>5165</v>
      </c>
      <c r="F9" s="92" t="s">
        <v>5164</v>
      </c>
      <c r="G9" s="112">
        <v>0</v>
      </c>
      <c r="H9" s="64" t="s">
        <v>71</v>
      </c>
      <c r="I9" s="63" t="s">
        <v>167</v>
      </c>
      <c r="J9" s="65" t="s">
        <v>81</v>
      </c>
      <c r="K9" s="107" t="s">
        <v>5163</v>
      </c>
      <c r="L9" s="266">
        <v>24800000</v>
      </c>
      <c r="M9" s="63" t="s">
        <v>66</v>
      </c>
      <c r="N9" s="107" t="s">
        <v>5162</v>
      </c>
      <c r="O9" s="156">
        <v>1082966865</v>
      </c>
      <c r="P9" s="255">
        <v>102</v>
      </c>
      <c r="Q9" s="270">
        <v>45677</v>
      </c>
      <c r="R9" s="274">
        <v>1014200000</v>
      </c>
      <c r="S9" s="270">
        <v>45678</v>
      </c>
      <c r="T9" s="68">
        <f t="shared" si="0"/>
        <v>24800000</v>
      </c>
      <c r="U9" s="64" t="s">
        <v>65</v>
      </c>
      <c r="V9" s="203">
        <v>57461852</v>
      </c>
      <c r="W9" s="107" t="s">
        <v>5121</v>
      </c>
      <c r="X9" s="271">
        <v>45678</v>
      </c>
      <c r="Y9" s="271">
        <v>45678</v>
      </c>
      <c r="Z9" s="69" t="s">
        <v>73</v>
      </c>
      <c r="AA9" s="271">
        <v>45853</v>
      </c>
      <c r="AB9" s="202">
        <f t="shared" si="1"/>
        <v>175</v>
      </c>
      <c r="AC9" s="64">
        <v>0</v>
      </c>
      <c r="AD9" s="68">
        <v>0</v>
      </c>
      <c r="AE9" s="64">
        <v>0</v>
      </c>
      <c r="AF9" s="70" t="s">
        <v>73</v>
      </c>
      <c r="AG9" s="92">
        <f t="shared" si="2"/>
        <v>0</v>
      </c>
      <c r="AH9" s="64">
        <v>0</v>
      </c>
      <c r="AI9" s="67">
        <v>0</v>
      </c>
      <c r="AJ9" s="64" t="s">
        <v>73</v>
      </c>
      <c r="AK9" s="71" t="s">
        <v>73</v>
      </c>
      <c r="AL9" s="64">
        <v>0</v>
      </c>
      <c r="AM9" s="64" t="s">
        <v>73</v>
      </c>
      <c r="AN9" s="64" t="s">
        <v>73</v>
      </c>
      <c r="AO9" s="64" t="s">
        <v>73</v>
      </c>
      <c r="AP9" s="92">
        <f t="shared" si="3"/>
        <v>0</v>
      </c>
      <c r="AQ9" s="275">
        <f t="shared" si="4"/>
        <v>24800000</v>
      </c>
      <c r="AR9" s="64" t="s">
        <v>65</v>
      </c>
      <c r="AS9" s="68">
        <f t="shared" si="5"/>
        <v>24800000</v>
      </c>
      <c r="AT9" s="64" t="s">
        <v>215</v>
      </c>
      <c r="AU9" s="64">
        <v>0</v>
      </c>
      <c r="AV9" s="72" t="s">
        <v>73</v>
      </c>
      <c r="AW9" s="286">
        <f t="shared" si="6"/>
        <v>6800000</v>
      </c>
      <c r="AX9" s="287">
        <v>18000000</v>
      </c>
      <c r="AY9" s="75">
        <f t="shared" si="7"/>
        <v>0.27419354838709675</v>
      </c>
      <c r="AZ9" s="76">
        <f t="shared" si="8"/>
        <v>0.27419354838709675</v>
      </c>
      <c r="BA9" s="72" t="s">
        <v>73</v>
      </c>
      <c r="BB9" s="64" t="s">
        <v>123</v>
      </c>
      <c r="BC9" s="92" t="s">
        <v>5161</v>
      </c>
      <c r="BD9" s="63" t="s">
        <v>65</v>
      </c>
      <c r="BE9" s="63" t="s">
        <v>65</v>
      </c>
    </row>
    <row r="10" spans="1:74" s="245" customFormat="1" ht="12.75" x14ac:dyDescent="0.2">
      <c r="B10" s="63">
        <v>2025</v>
      </c>
      <c r="C10" s="63">
        <v>891780111</v>
      </c>
      <c r="D10" s="63" t="s">
        <v>63</v>
      </c>
      <c r="E10" s="107" t="s">
        <v>5160</v>
      </c>
      <c r="F10" s="92" t="s">
        <v>5159</v>
      </c>
      <c r="G10" s="112">
        <v>0</v>
      </c>
      <c r="H10" s="64" t="s">
        <v>71</v>
      </c>
      <c r="I10" s="63" t="s">
        <v>167</v>
      </c>
      <c r="J10" s="65" t="s">
        <v>81</v>
      </c>
      <c r="K10" s="107" t="s">
        <v>5158</v>
      </c>
      <c r="L10" s="266">
        <v>24800000</v>
      </c>
      <c r="M10" s="63" t="s">
        <v>66</v>
      </c>
      <c r="N10" s="107" t="s">
        <v>5157</v>
      </c>
      <c r="O10" s="156">
        <v>1082943812</v>
      </c>
      <c r="P10" s="255">
        <v>102</v>
      </c>
      <c r="Q10" s="270">
        <v>45677</v>
      </c>
      <c r="R10" s="274">
        <v>1014200000</v>
      </c>
      <c r="S10" s="270">
        <v>45678</v>
      </c>
      <c r="T10" s="68">
        <f t="shared" si="0"/>
        <v>24800000</v>
      </c>
      <c r="U10" s="64" t="s">
        <v>65</v>
      </c>
      <c r="V10" s="203">
        <v>57461852</v>
      </c>
      <c r="W10" s="107" t="s">
        <v>5121</v>
      </c>
      <c r="X10" s="271">
        <v>45678</v>
      </c>
      <c r="Y10" s="271">
        <v>45678</v>
      </c>
      <c r="Z10" s="69" t="s">
        <v>73</v>
      </c>
      <c r="AA10" s="271">
        <v>45853</v>
      </c>
      <c r="AB10" s="202">
        <f t="shared" si="1"/>
        <v>175</v>
      </c>
      <c r="AC10" s="64">
        <v>0</v>
      </c>
      <c r="AD10" s="68">
        <v>0</v>
      </c>
      <c r="AE10" s="64">
        <v>0</v>
      </c>
      <c r="AF10" s="70" t="s">
        <v>73</v>
      </c>
      <c r="AG10" s="92">
        <f t="shared" si="2"/>
        <v>0</v>
      </c>
      <c r="AH10" s="64">
        <v>0</v>
      </c>
      <c r="AI10" s="67">
        <v>0</v>
      </c>
      <c r="AJ10" s="64" t="s">
        <v>73</v>
      </c>
      <c r="AK10" s="71" t="s">
        <v>73</v>
      </c>
      <c r="AL10" s="64">
        <v>0</v>
      </c>
      <c r="AM10" s="64" t="s">
        <v>73</v>
      </c>
      <c r="AN10" s="64" t="s">
        <v>73</v>
      </c>
      <c r="AO10" s="64" t="s">
        <v>73</v>
      </c>
      <c r="AP10" s="92">
        <f t="shared" si="3"/>
        <v>0</v>
      </c>
      <c r="AQ10" s="275">
        <f t="shared" si="4"/>
        <v>24800000</v>
      </c>
      <c r="AR10" s="64" t="s">
        <v>65</v>
      </c>
      <c r="AS10" s="68">
        <f t="shared" si="5"/>
        <v>24800000</v>
      </c>
      <c r="AT10" s="64" t="s">
        <v>215</v>
      </c>
      <c r="AU10" s="64">
        <v>0</v>
      </c>
      <c r="AV10" s="72" t="s">
        <v>73</v>
      </c>
      <c r="AW10" s="286">
        <f t="shared" si="6"/>
        <v>6800000</v>
      </c>
      <c r="AX10" s="287">
        <v>18000000</v>
      </c>
      <c r="AY10" s="75">
        <f t="shared" si="7"/>
        <v>0.27419354838709675</v>
      </c>
      <c r="AZ10" s="76">
        <f t="shared" si="8"/>
        <v>0.27419354838709675</v>
      </c>
      <c r="BA10" s="72" t="s">
        <v>73</v>
      </c>
      <c r="BB10" s="64" t="s">
        <v>123</v>
      </c>
      <c r="BC10" s="92" t="s">
        <v>5156</v>
      </c>
      <c r="BD10" s="63" t="s">
        <v>65</v>
      </c>
      <c r="BE10" s="63" t="s">
        <v>65</v>
      </c>
    </row>
    <row r="11" spans="1:74" s="245" customFormat="1" ht="12.75" x14ac:dyDescent="0.2">
      <c r="B11" s="63">
        <v>2025</v>
      </c>
      <c r="C11" s="63">
        <v>891780111</v>
      </c>
      <c r="D11" s="63" t="s">
        <v>63</v>
      </c>
      <c r="E11" s="107" t="s">
        <v>5155</v>
      </c>
      <c r="F11" s="92" t="s">
        <v>5154</v>
      </c>
      <c r="G11" s="112">
        <v>0</v>
      </c>
      <c r="H11" s="64" t="s">
        <v>71</v>
      </c>
      <c r="I11" s="63" t="s">
        <v>167</v>
      </c>
      <c r="J11" s="65" t="s">
        <v>81</v>
      </c>
      <c r="K11" s="107" t="s">
        <v>5153</v>
      </c>
      <c r="L11" s="266">
        <v>24400000</v>
      </c>
      <c r="M11" s="63" t="s">
        <v>66</v>
      </c>
      <c r="N11" s="107" t="s">
        <v>5152</v>
      </c>
      <c r="O11" s="156">
        <v>1082981781</v>
      </c>
      <c r="P11" s="255">
        <v>102</v>
      </c>
      <c r="Q11" s="270">
        <v>45677</v>
      </c>
      <c r="R11" s="274">
        <v>1014200000</v>
      </c>
      <c r="S11" s="270">
        <v>45678</v>
      </c>
      <c r="T11" s="68">
        <f t="shared" si="0"/>
        <v>24400000</v>
      </c>
      <c r="U11" s="64" t="s">
        <v>65</v>
      </c>
      <c r="V11" s="203">
        <v>57461852</v>
      </c>
      <c r="W11" s="107" t="s">
        <v>5121</v>
      </c>
      <c r="X11" s="271">
        <v>45678</v>
      </c>
      <c r="Y11" s="271">
        <v>45678</v>
      </c>
      <c r="Z11" s="69" t="s">
        <v>73</v>
      </c>
      <c r="AA11" s="271">
        <v>45853</v>
      </c>
      <c r="AB11" s="202">
        <f t="shared" si="1"/>
        <v>175</v>
      </c>
      <c r="AC11" s="64">
        <v>0</v>
      </c>
      <c r="AD11" s="68">
        <v>0</v>
      </c>
      <c r="AE11" s="64">
        <v>0</v>
      </c>
      <c r="AF11" s="70" t="s">
        <v>73</v>
      </c>
      <c r="AG11" s="92">
        <f t="shared" si="2"/>
        <v>0</v>
      </c>
      <c r="AH11" s="64">
        <v>0</v>
      </c>
      <c r="AI11" s="67">
        <v>0</v>
      </c>
      <c r="AJ11" s="64" t="s">
        <v>73</v>
      </c>
      <c r="AK11" s="71" t="s">
        <v>73</v>
      </c>
      <c r="AL11" s="64">
        <v>0</v>
      </c>
      <c r="AM11" s="64" t="s">
        <v>73</v>
      </c>
      <c r="AN11" s="64" t="s">
        <v>73</v>
      </c>
      <c r="AO11" s="64" t="s">
        <v>73</v>
      </c>
      <c r="AP11" s="92">
        <f t="shared" si="3"/>
        <v>0</v>
      </c>
      <c r="AQ11" s="275">
        <f t="shared" si="4"/>
        <v>24400000</v>
      </c>
      <c r="AR11" s="64" t="s">
        <v>65</v>
      </c>
      <c r="AS11" s="68">
        <f t="shared" si="5"/>
        <v>24400000</v>
      </c>
      <c r="AT11" s="64" t="s">
        <v>215</v>
      </c>
      <c r="AU11" s="64">
        <v>0</v>
      </c>
      <c r="AV11" s="72" t="s">
        <v>73</v>
      </c>
      <c r="AW11" s="286">
        <f t="shared" si="6"/>
        <v>6400000</v>
      </c>
      <c r="AX11" s="287">
        <v>18000000</v>
      </c>
      <c r="AY11" s="75">
        <f t="shared" si="7"/>
        <v>0.26229508196721313</v>
      </c>
      <c r="AZ11" s="76">
        <f t="shared" si="8"/>
        <v>0.26229508196721313</v>
      </c>
      <c r="BA11" s="72" t="s">
        <v>73</v>
      </c>
      <c r="BB11" s="64" t="s">
        <v>123</v>
      </c>
      <c r="BC11" s="92" t="s">
        <v>5151</v>
      </c>
      <c r="BD11" s="63" t="s">
        <v>65</v>
      </c>
      <c r="BE11" s="63" t="s">
        <v>65</v>
      </c>
    </row>
    <row r="12" spans="1:74" s="245" customFormat="1" ht="12.75" x14ac:dyDescent="0.2">
      <c r="B12" s="63">
        <v>2025</v>
      </c>
      <c r="C12" s="63">
        <v>891780111</v>
      </c>
      <c r="D12" s="63" t="s">
        <v>63</v>
      </c>
      <c r="E12" s="107" t="s">
        <v>5150</v>
      </c>
      <c r="F12" s="92" t="s">
        <v>5149</v>
      </c>
      <c r="G12" s="112">
        <v>0</v>
      </c>
      <c r="H12" s="64" t="s">
        <v>71</v>
      </c>
      <c r="I12" s="63" t="s">
        <v>167</v>
      </c>
      <c r="J12" s="65" t="s">
        <v>81</v>
      </c>
      <c r="K12" s="107" t="s">
        <v>5148</v>
      </c>
      <c r="L12" s="266">
        <v>28050000</v>
      </c>
      <c r="M12" s="63" t="s">
        <v>66</v>
      </c>
      <c r="N12" s="107" t="s">
        <v>5147</v>
      </c>
      <c r="O12" s="156">
        <v>1082944860</v>
      </c>
      <c r="P12" s="255">
        <v>102</v>
      </c>
      <c r="Q12" s="270">
        <v>45677</v>
      </c>
      <c r="R12" s="274">
        <v>1014200000</v>
      </c>
      <c r="S12" s="270">
        <v>45678</v>
      </c>
      <c r="T12" s="68">
        <f t="shared" si="0"/>
        <v>28050000</v>
      </c>
      <c r="U12" s="64" t="s">
        <v>65</v>
      </c>
      <c r="V12" s="203">
        <v>57461852</v>
      </c>
      <c r="W12" s="107" t="s">
        <v>5121</v>
      </c>
      <c r="X12" s="271">
        <v>45678</v>
      </c>
      <c r="Y12" s="271">
        <v>45678</v>
      </c>
      <c r="Z12" s="69" t="s">
        <v>73</v>
      </c>
      <c r="AA12" s="271">
        <v>45853</v>
      </c>
      <c r="AB12" s="202">
        <f t="shared" si="1"/>
        <v>175</v>
      </c>
      <c r="AC12" s="64">
        <v>0</v>
      </c>
      <c r="AD12" s="68">
        <v>0</v>
      </c>
      <c r="AE12" s="64">
        <v>0</v>
      </c>
      <c r="AF12" s="70" t="s">
        <v>73</v>
      </c>
      <c r="AG12" s="92">
        <f t="shared" si="2"/>
        <v>0</v>
      </c>
      <c r="AH12" s="64">
        <v>0</v>
      </c>
      <c r="AI12" s="67">
        <v>0</v>
      </c>
      <c r="AJ12" s="64" t="s">
        <v>73</v>
      </c>
      <c r="AK12" s="71" t="s">
        <v>73</v>
      </c>
      <c r="AL12" s="64">
        <v>0</v>
      </c>
      <c r="AM12" s="64" t="s">
        <v>73</v>
      </c>
      <c r="AN12" s="64" t="s">
        <v>73</v>
      </c>
      <c r="AO12" s="64" t="s">
        <v>73</v>
      </c>
      <c r="AP12" s="92">
        <f t="shared" si="3"/>
        <v>0</v>
      </c>
      <c r="AQ12" s="275">
        <f t="shared" si="4"/>
        <v>28050000</v>
      </c>
      <c r="AR12" s="64" t="s">
        <v>65</v>
      </c>
      <c r="AS12" s="68">
        <f t="shared" si="5"/>
        <v>28050000</v>
      </c>
      <c r="AT12" s="64" t="s">
        <v>215</v>
      </c>
      <c r="AU12" s="64">
        <v>0</v>
      </c>
      <c r="AV12" s="72" t="s">
        <v>73</v>
      </c>
      <c r="AW12" s="286">
        <f t="shared" si="6"/>
        <v>7800000</v>
      </c>
      <c r="AX12" s="287">
        <v>20250000</v>
      </c>
      <c r="AY12" s="75">
        <f t="shared" si="7"/>
        <v>0.27807486631016043</v>
      </c>
      <c r="AZ12" s="76">
        <f t="shared" si="8"/>
        <v>0.27807486631016043</v>
      </c>
      <c r="BA12" s="72" t="s">
        <v>73</v>
      </c>
      <c r="BB12" s="64" t="s">
        <v>123</v>
      </c>
      <c r="BC12" s="92" t="s">
        <v>5146</v>
      </c>
      <c r="BD12" s="63" t="s">
        <v>65</v>
      </c>
      <c r="BE12" s="63" t="s">
        <v>65</v>
      </c>
    </row>
    <row r="13" spans="1:74" s="245" customFormat="1" ht="12.75" x14ac:dyDescent="0.2">
      <c r="B13" s="63">
        <v>2025</v>
      </c>
      <c r="C13" s="63">
        <v>891780111</v>
      </c>
      <c r="D13" s="63" t="s">
        <v>63</v>
      </c>
      <c r="E13" s="107" t="s">
        <v>5145</v>
      </c>
      <c r="F13" s="92" t="s">
        <v>5144</v>
      </c>
      <c r="G13" s="112">
        <v>0</v>
      </c>
      <c r="H13" s="64" t="s">
        <v>71</v>
      </c>
      <c r="I13" s="63" t="s">
        <v>167</v>
      </c>
      <c r="J13" s="65" t="s">
        <v>81</v>
      </c>
      <c r="K13" s="107" t="s">
        <v>5143</v>
      </c>
      <c r="L13" s="266">
        <v>24400000</v>
      </c>
      <c r="M13" s="63" t="s">
        <v>66</v>
      </c>
      <c r="N13" s="107" t="s">
        <v>5142</v>
      </c>
      <c r="O13" s="156">
        <v>1075258984</v>
      </c>
      <c r="P13" s="255">
        <v>102</v>
      </c>
      <c r="Q13" s="270">
        <v>45677</v>
      </c>
      <c r="R13" s="274">
        <v>1014200000</v>
      </c>
      <c r="S13" s="270">
        <v>45678</v>
      </c>
      <c r="T13" s="68">
        <f t="shared" si="0"/>
        <v>24400000</v>
      </c>
      <c r="U13" s="64" t="s">
        <v>65</v>
      </c>
      <c r="V13" s="203">
        <v>57461852</v>
      </c>
      <c r="W13" s="107" t="s">
        <v>5121</v>
      </c>
      <c r="X13" s="271">
        <v>45678</v>
      </c>
      <c r="Y13" s="271">
        <v>45678</v>
      </c>
      <c r="Z13" s="69" t="s">
        <v>73</v>
      </c>
      <c r="AA13" s="271">
        <v>45853</v>
      </c>
      <c r="AB13" s="202">
        <f t="shared" si="1"/>
        <v>175</v>
      </c>
      <c r="AC13" s="64">
        <v>0</v>
      </c>
      <c r="AD13" s="68">
        <v>0</v>
      </c>
      <c r="AE13" s="64">
        <v>0</v>
      </c>
      <c r="AF13" s="70" t="s">
        <v>73</v>
      </c>
      <c r="AG13" s="92">
        <f t="shared" si="2"/>
        <v>0</v>
      </c>
      <c r="AH13" s="64">
        <v>0</v>
      </c>
      <c r="AI13" s="67">
        <v>0</v>
      </c>
      <c r="AJ13" s="64" t="s">
        <v>73</v>
      </c>
      <c r="AK13" s="71" t="s">
        <v>73</v>
      </c>
      <c r="AL13" s="64">
        <v>0</v>
      </c>
      <c r="AM13" s="64" t="s">
        <v>73</v>
      </c>
      <c r="AN13" s="64" t="s">
        <v>73</v>
      </c>
      <c r="AO13" s="64" t="s">
        <v>73</v>
      </c>
      <c r="AP13" s="92">
        <f t="shared" si="3"/>
        <v>0</v>
      </c>
      <c r="AQ13" s="275">
        <f t="shared" si="4"/>
        <v>24400000</v>
      </c>
      <c r="AR13" s="64" t="s">
        <v>65</v>
      </c>
      <c r="AS13" s="68">
        <f t="shared" si="5"/>
        <v>24400000</v>
      </c>
      <c r="AT13" s="64" t="s">
        <v>215</v>
      </c>
      <c r="AU13" s="64">
        <v>0</v>
      </c>
      <c r="AV13" s="72" t="s">
        <v>73</v>
      </c>
      <c r="AW13" s="286">
        <f t="shared" si="6"/>
        <v>6400000</v>
      </c>
      <c r="AX13" s="287">
        <v>18000000</v>
      </c>
      <c r="AY13" s="75">
        <f t="shared" si="7"/>
        <v>0.26229508196721313</v>
      </c>
      <c r="AZ13" s="76">
        <f t="shared" si="8"/>
        <v>0.26229508196721313</v>
      </c>
      <c r="BA13" s="72" t="s">
        <v>73</v>
      </c>
      <c r="BB13" s="64" t="s">
        <v>123</v>
      </c>
      <c r="BC13" s="92" t="s">
        <v>5141</v>
      </c>
      <c r="BD13" s="63" t="s">
        <v>65</v>
      </c>
      <c r="BE13" s="63" t="s">
        <v>65</v>
      </c>
    </row>
    <row r="14" spans="1:74" s="245" customFormat="1" ht="12.75" x14ac:dyDescent="0.2">
      <c r="B14" s="63">
        <v>2025</v>
      </c>
      <c r="C14" s="63">
        <v>891780111</v>
      </c>
      <c r="D14" s="63" t="s">
        <v>63</v>
      </c>
      <c r="E14" s="107" t="s">
        <v>5140</v>
      </c>
      <c r="F14" s="92" t="s">
        <v>5139</v>
      </c>
      <c r="G14" s="112">
        <v>0</v>
      </c>
      <c r="H14" s="64" t="s">
        <v>71</v>
      </c>
      <c r="I14" s="63" t="s">
        <v>167</v>
      </c>
      <c r="J14" s="65" t="s">
        <v>81</v>
      </c>
      <c r="K14" s="107" t="s">
        <v>5138</v>
      </c>
      <c r="L14" s="266">
        <v>24400000</v>
      </c>
      <c r="M14" s="63" t="s">
        <v>66</v>
      </c>
      <c r="N14" s="107" t="s">
        <v>5137</v>
      </c>
      <c r="O14" s="156">
        <v>1082966245</v>
      </c>
      <c r="P14" s="255">
        <v>102</v>
      </c>
      <c r="Q14" s="270">
        <v>45677</v>
      </c>
      <c r="R14" s="274">
        <v>1014200000</v>
      </c>
      <c r="S14" s="270">
        <v>45678</v>
      </c>
      <c r="T14" s="68">
        <f t="shared" si="0"/>
        <v>24400000</v>
      </c>
      <c r="U14" s="64" t="s">
        <v>65</v>
      </c>
      <c r="V14" s="203">
        <v>57461852</v>
      </c>
      <c r="W14" s="107" t="s">
        <v>5121</v>
      </c>
      <c r="X14" s="271">
        <v>45678</v>
      </c>
      <c r="Y14" s="271">
        <v>45678</v>
      </c>
      <c r="Z14" s="69" t="s">
        <v>73</v>
      </c>
      <c r="AA14" s="271">
        <v>45853</v>
      </c>
      <c r="AB14" s="202">
        <f t="shared" si="1"/>
        <v>175</v>
      </c>
      <c r="AC14" s="64">
        <v>0</v>
      </c>
      <c r="AD14" s="68">
        <v>0</v>
      </c>
      <c r="AE14" s="64">
        <v>0</v>
      </c>
      <c r="AF14" s="70" t="s">
        <v>73</v>
      </c>
      <c r="AG14" s="92">
        <f t="shared" si="2"/>
        <v>0</v>
      </c>
      <c r="AH14" s="64">
        <v>0</v>
      </c>
      <c r="AI14" s="67">
        <v>0</v>
      </c>
      <c r="AJ14" s="64" t="s">
        <v>73</v>
      </c>
      <c r="AK14" s="71" t="s">
        <v>73</v>
      </c>
      <c r="AL14" s="64">
        <v>0</v>
      </c>
      <c r="AM14" s="64" t="s">
        <v>73</v>
      </c>
      <c r="AN14" s="64" t="s">
        <v>73</v>
      </c>
      <c r="AO14" s="64" t="s">
        <v>73</v>
      </c>
      <c r="AP14" s="92">
        <f t="shared" si="3"/>
        <v>0</v>
      </c>
      <c r="AQ14" s="275">
        <f t="shared" si="4"/>
        <v>24400000</v>
      </c>
      <c r="AR14" s="64" t="s">
        <v>65</v>
      </c>
      <c r="AS14" s="68">
        <f t="shared" si="5"/>
        <v>24400000</v>
      </c>
      <c r="AT14" s="64" t="s">
        <v>215</v>
      </c>
      <c r="AU14" s="64">
        <v>0</v>
      </c>
      <c r="AV14" s="72" t="s">
        <v>73</v>
      </c>
      <c r="AW14" s="286">
        <f t="shared" si="6"/>
        <v>6400000</v>
      </c>
      <c r="AX14" s="287">
        <v>18000000</v>
      </c>
      <c r="AY14" s="75">
        <f t="shared" si="7"/>
        <v>0.26229508196721313</v>
      </c>
      <c r="AZ14" s="76">
        <f t="shared" si="8"/>
        <v>0.26229508196721313</v>
      </c>
      <c r="BA14" s="72" t="s">
        <v>73</v>
      </c>
      <c r="BB14" s="64" t="s">
        <v>123</v>
      </c>
      <c r="BC14" s="92" t="s">
        <v>5136</v>
      </c>
      <c r="BD14" s="63" t="s">
        <v>65</v>
      </c>
      <c r="BE14" s="63" t="s">
        <v>65</v>
      </c>
    </row>
    <row r="15" spans="1:74" s="245" customFormat="1" ht="12.75" x14ac:dyDescent="0.2">
      <c r="B15" s="63">
        <v>2025</v>
      </c>
      <c r="C15" s="63">
        <v>891780111</v>
      </c>
      <c r="D15" s="63" t="s">
        <v>63</v>
      </c>
      <c r="E15" s="107" t="s">
        <v>5135</v>
      </c>
      <c r="F15" s="92" t="s">
        <v>5134</v>
      </c>
      <c r="G15" s="112">
        <v>0</v>
      </c>
      <c r="H15" s="64" t="s">
        <v>71</v>
      </c>
      <c r="I15" s="63" t="s">
        <v>167</v>
      </c>
      <c r="J15" s="65" t="s">
        <v>81</v>
      </c>
      <c r="K15" s="107" t="s">
        <v>5133</v>
      </c>
      <c r="L15" s="266">
        <v>24933333</v>
      </c>
      <c r="M15" s="63" t="s">
        <v>66</v>
      </c>
      <c r="N15" s="107" t="s">
        <v>5132</v>
      </c>
      <c r="O15" s="156">
        <v>1082931591</v>
      </c>
      <c r="P15" s="255">
        <v>102</v>
      </c>
      <c r="Q15" s="270">
        <v>45677</v>
      </c>
      <c r="R15" s="274">
        <v>1014200000</v>
      </c>
      <c r="S15" s="270">
        <v>45678</v>
      </c>
      <c r="T15" s="68">
        <f t="shared" si="0"/>
        <v>24933333</v>
      </c>
      <c r="U15" s="64" t="s">
        <v>65</v>
      </c>
      <c r="V15" s="203">
        <v>57461852</v>
      </c>
      <c r="W15" s="107" t="s">
        <v>5121</v>
      </c>
      <c r="X15" s="271">
        <v>45678</v>
      </c>
      <c r="Y15" s="271">
        <v>45678</v>
      </c>
      <c r="Z15" s="69" t="s">
        <v>73</v>
      </c>
      <c r="AA15" s="271">
        <v>45853</v>
      </c>
      <c r="AB15" s="202">
        <f t="shared" si="1"/>
        <v>175</v>
      </c>
      <c r="AC15" s="64">
        <v>0</v>
      </c>
      <c r="AD15" s="68">
        <v>0</v>
      </c>
      <c r="AE15" s="64">
        <v>0</v>
      </c>
      <c r="AF15" s="70" t="s">
        <v>73</v>
      </c>
      <c r="AG15" s="92">
        <f t="shared" si="2"/>
        <v>0</v>
      </c>
      <c r="AH15" s="64">
        <v>0</v>
      </c>
      <c r="AI15" s="67">
        <v>0</v>
      </c>
      <c r="AJ15" s="64" t="s">
        <v>73</v>
      </c>
      <c r="AK15" s="71" t="s">
        <v>73</v>
      </c>
      <c r="AL15" s="64">
        <v>0</v>
      </c>
      <c r="AM15" s="64" t="s">
        <v>73</v>
      </c>
      <c r="AN15" s="64" t="s">
        <v>73</v>
      </c>
      <c r="AO15" s="64" t="s">
        <v>73</v>
      </c>
      <c r="AP15" s="92">
        <f t="shared" si="3"/>
        <v>0</v>
      </c>
      <c r="AQ15" s="275">
        <f t="shared" si="4"/>
        <v>24933333</v>
      </c>
      <c r="AR15" s="64" t="s">
        <v>65</v>
      </c>
      <c r="AS15" s="68">
        <f t="shared" si="5"/>
        <v>24933333</v>
      </c>
      <c r="AT15" s="64" t="s">
        <v>215</v>
      </c>
      <c r="AU15" s="64">
        <v>0</v>
      </c>
      <c r="AV15" s="72" t="s">
        <v>73</v>
      </c>
      <c r="AW15" s="286">
        <f t="shared" si="6"/>
        <v>6933333</v>
      </c>
      <c r="AX15" s="287">
        <v>18000000</v>
      </c>
      <c r="AY15" s="75">
        <f t="shared" si="7"/>
        <v>0.27807485665875475</v>
      </c>
      <c r="AZ15" s="76">
        <f t="shared" si="8"/>
        <v>0.27807485665875475</v>
      </c>
      <c r="BA15" s="72" t="s">
        <v>73</v>
      </c>
      <c r="BB15" s="64" t="s">
        <v>123</v>
      </c>
      <c r="BC15" s="92" t="s">
        <v>5131</v>
      </c>
      <c r="BD15" s="63" t="s">
        <v>65</v>
      </c>
      <c r="BE15" s="63" t="s">
        <v>65</v>
      </c>
    </row>
    <row r="16" spans="1:74" s="245" customFormat="1" ht="12.75" x14ac:dyDescent="0.2">
      <c r="B16" s="63">
        <v>2025</v>
      </c>
      <c r="C16" s="63">
        <v>891780111</v>
      </c>
      <c r="D16" s="63" t="s">
        <v>63</v>
      </c>
      <c r="E16" s="107" t="s">
        <v>5130</v>
      </c>
      <c r="F16" s="92" t="s">
        <v>5129</v>
      </c>
      <c r="G16" s="112">
        <v>0</v>
      </c>
      <c r="H16" s="64" t="s">
        <v>71</v>
      </c>
      <c r="I16" s="63" t="s">
        <v>167</v>
      </c>
      <c r="J16" s="65" t="s">
        <v>81</v>
      </c>
      <c r="K16" s="107" t="s">
        <v>5128</v>
      </c>
      <c r="L16" s="266">
        <v>24400000</v>
      </c>
      <c r="M16" s="63" t="s">
        <v>66</v>
      </c>
      <c r="N16" s="107" t="s">
        <v>5127</v>
      </c>
      <c r="O16" s="156">
        <v>1082918527</v>
      </c>
      <c r="P16" s="255">
        <v>102</v>
      </c>
      <c r="Q16" s="270">
        <v>45677</v>
      </c>
      <c r="R16" s="274">
        <v>1014200000</v>
      </c>
      <c r="S16" s="270">
        <v>45678</v>
      </c>
      <c r="T16" s="68">
        <f t="shared" si="0"/>
        <v>24400000</v>
      </c>
      <c r="U16" s="64" t="s">
        <v>65</v>
      </c>
      <c r="V16" s="203">
        <v>57461852</v>
      </c>
      <c r="W16" s="107" t="s">
        <v>5121</v>
      </c>
      <c r="X16" s="271">
        <v>45678</v>
      </c>
      <c r="Y16" s="271">
        <v>45678</v>
      </c>
      <c r="Z16" s="69" t="s">
        <v>73</v>
      </c>
      <c r="AA16" s="271">
        <v>45853</v>
      </c>
      <c r="AB16" s="202">
        <f t="shared" si="1"/>
        <v>175</v>
      </c>
      <c r="AC16" s="64">
        <v>0</v>
      </c>
      <c r="AD16" s="68">
        <v>0</v>
      </c>
      <c r="AE16" s="64">
        <v>0</v>
      </c>
      <c r="AF16" s="70" t="s">
        <v>73</v>
      </c>
      <c r="AG16" s="92">
        <f t="shared" si="2"/>
        <v>0</v>
      </c>
      <c r="AH16" s="64">
        <v>0</v>
      </c>
      <c r="AI16" s="67">
        <v>0</v>
      </c>
      <c r="AJ16" s="64" t="s">
        <v>73</v>
      </c>
      <c r="AK16" s="71" t="s">
        <v>73</v>
      </c>
      <c r="AL16" s="64">
        <v>0</v>
      </c>
      <c r="AM16" s="64" t="s">
        <v>73</v>
      </c>
      <c r="AN16" s="64" t="s">
        <v>73</v>
      </c>
      <c r="AO16" s="64" t="s">
        <v>73</v>
      </c>
      <c r="AP16" s="92">
        <f t="shared" si="3"/>
        <v>0</v>
      </c>
      <c r="AQ16" s="275">
        <f t="shared" si="4"/>
        <v>24400000</v>
      </c>
      <c r="AR16" s="64" t="s">
        <v>65</v>
      </c>
      <c r="AS16" s="68">
        <f t="shared" si="5"/>
        <v>24400000</v>
      </c>
      <c r="AT16" s="64" t="s">
        <v>215</v>
      </c>
      <c r="AU16" s="64">
        <v>0</v>
      </c>
      <c r="AV16" s="72" t="s">
        <v>73</v>
      </c>
      <c r="AW16" s="286">
        <f t="shared" si="6"/>
        <v>6400000</v>
      </c>
      <c r="AX16" s="287">
        <v>18000000</v>
      </c>
      <c r="AY16" s="75">
        <f t="shared" si="7"/>
        <v>0.26229508196721313</v>
      </c>
      <c r="AZ16" s="76">
        <f t="shared" si="8"/>
        <v>0.26229508196721313</v>
      </c>
      <c r="BA16" s="72" t="s">
        <v>73</v>
      </c>
      <c r="BB16" s="64" t="s">
        <v>123</v>
      </c>
      <c r="BC16" s="92" t="s">
        <v>5126</v>
      </c>
      <c r="BD16" s="63" t="s">
        <v>65</v>
      </c>
      <c r="BE16" s="63" t="s">
        <v>65</v>
      </c>
    </row>
    <row r="17" spans="2:57" s="245" customFormat="1" ht="12.75" x14ac:dyDescent="0.2">
      <c r="B17" s="63">
        <v>2025</v>
      </c>
      <c r="C17" s="63">
        <v>891780111</v>
      </c>
      <c r="D17" s="63" t="s">
        <v>63</v>
      </c>
      <c r="E17" s="107" t="s">
        <v>5125</v>
      </c>
      <c r="F17" s="92" t="s">
        <v>5124</v>
      </c>
      <c r="G17" s="112">
        <v>0</v>
      </c>
      <c r="H17" s="64" t="s">
        <v>71</v>
      </c>
      <c r="I17" s="63" t="s">
        <v>167</v>
      </c>
      <c r="J17" s="65" t="s">
        <v>81</v>
      </c>
      <c r="K17" s="107" t="s">
        <v>5123</v>
      </c>
      <c r="L17" s="266">
        <v>24400000</v>
      </c>
      <c r="M17" s="63" t="s">
        <v>66</v>
      </c>
      <c r="N17" s="107" t="s">
        <v>5122</v>
      </c>
      <c r="O17" s="156">
        <v>36694608</v>
      </c>
      <c r="P17" s="255">
        <v>102</v>
      </c>
      <c r="Q17" s="270">
        <v>45677</v>
      </c>
      <c r="R17" s="274">
        <v>1014200000</v>
      </c>
      <c r="S17" s="270">
        <v>45678</v>
      </c>
      <c r="T17" s="68">
        <f t="shared" si="0"/>
        <v>24400000</v>
      </c>
      <c r="U17" s="64" t="s">
        <v>65</v>
      </c>
      <c r="V17" s="203">
        <v>57461852</v>
      </c>
      <c r="W17" s="107" t="s">
        <v>5121</v>
      </c>
      <c r="X17" s="271">
        <v>45678</v>
      </c>
      <c r="Y17" s="271">
        <v>45678</v>
      </c>
      <c r="Z17" s="69" t="s">
        <v>73</v>
      </c>
      <c r="AA17" s="271">
        <v>45853</v>
      </c>
      <c r="AB17" s="202">
        <f t="shared" si="1"/>
        <v>175</v>
      </c>
      <c r="AC17" s="64">
        <v>0</v>
      </c>
      <c r="AD17" s="68">
        <v>0</v>
      </c>
      <c r="AE17" s="64">
        <v>0</v>
      </c>
      <c r="AF17" s="70" t="s">
        <v>73</v>
      </c>
      <c r="AG17" s="92">
        <f t="shared" si="2"/>
        <v>0</v>
      </c>
      <c r="AH17" s="64">
        <v>0</v>
      </c>
      <c r="AI17" s="67">
        <v>0</v>
      </c>
      <c r="AJ17" s="64" t="s">
        <v>73</v>
      </c>
      <c r="AK17" s="71" t="s">
        <v>73</v>
      </c>
      <c r="AL17" s="64">
        <v>0</v>
      </c>
      <c r="AM17" s="64" t="s">
        <v>73</v>
      </c>
      <c r="AN17" s="64" t="s">
        <v>73</v>
      </c>
      <c r="AO17" s="64" t="s">
        <v>73</v>
      </c>
      <c r="AP17" s="92">
        <f t="shared" si="3"/>
        <v>0</v>
      </c>
      <c r="AQ17" s="275">
        <f t="shared" si="4"/>
        <v>24400000</v>
      </c>
      <c r="AR17" s="64" t="s">
        <v>65</v>
      </c>
      <c r="AS17" s="68">
        <f t="shared" si="5"/>
        <v>24400000</v>
      </c>
      <c r="AT17" s="64" t="s">
        <v>215</v>
      </c>
      <c r="AU17" s="64">
        <v>0</v>
      </c>
      <c r="AV17" s="72" t="s">
        <v>73</v>
      </c>
      <c r="AW17" s="286">
        <f t="shared" si="6"/>
        <v>6400000</v>
      </c>
      <c r="AX17" s="287">
        <v>18000000</v>
      </c>
      <c r="AY17" s="75">
        <f t="shared" si="7"/>
        <v>0.26229508196721313</v>
      </c>
      <c r="AZ17" s="76">
        <f t="shared" si="8"/>
        <v>0.26229508196721313</v>
      </c>
      <c r="BA17" s="72" t="s">
        <v>73</v>
      </c>
      <c r="BB17" s="64" t="s">
        <v>123</v>
      </c>
      <c r="BC17" s="92" t="s">
        <v>5120</v>
      </c>
      <c r="BD17" s="63" t="s">
        <v>65</v>
      </c>
      <c r="BE17" s="63" t="s">
        <v>65</v>
      </c>
    </row>
    <row r="18" spans="2:57" s="245" customFormat="1" ht="12.75" x14ac:dyDescent="0.2">
      <c r="B18" s="63">
        <v>2025</v>
      </c>
      <c r="C18" s="63">
        <v>891780111</v>
      </c>
      <c r="D18" s="63" t="s">
        <v>63</v>
      </c>
      <c r="E18" s="107" t="s">
        <v>5119</v>
      </c>
      <c r="F18" s="92" t="s">
        <v>5118</v>
      </c>
      <c r="G18" s="112">
        <v>0</v>
      </c>
      <c r="H18" s="64" t="s">
        <v>71</v>
      </c>
      <c r="I18" s="63" t="s">
        <v>167</v>
      </c>
      <c r="J18" s="65" t="s">
        <v>81</v>
      </c>
      <c r="K18" s="107" t="s">
        <v>5033</v>
      </c>
      <c r="L18" s="266">
        <v>22133333</v>
      </c>
      <c r="M18" s="63" t="s">
        <v>66</v>
      </c>
      <c r="N18" s="107" t="s">
        <v>5117</v>
      </c>
      <c r="O18" s="156">
        <v>1140866481</v>
      </c>
      <c r="P18" s="255">
        <v>103</v>
      </c>
      <c r="Q18" s="270">
        <v>45677</v>
      </c>
      <c r="R18" s="274">
        <v>712000000</v>
      </c>
      <c r="S18" s="270">
        <v>45678</v>
      </c>
      <c r="T18" s="68">
        <f t="shared" si="0"/>
        <v>22133333</v>
      </c>
      <c r="U18" s="64" t="s">
        <v>65</v>
      </c>
      <c r="V18" s="143">
        <v>39049658</v>
      </c>
      <c r="W18" s="107" t="s">
        <v>5013</v>
      </c>
      <c r="X18" s="271">
        <v>45678</v>
      </c>
      <c r="Y18" s="271">
        <v>45678</v>
      </c>
      <c r="Z18" s="69" t="s">
        <v>73</v>
      </c>
      <c r="AA18" s="271">
        <v>45838</v>
      </c>
      <c r="AB18" s="202">
        <f t="shared" si="1"/>
        <v>160</v>
      </c>
      <c r="AC18" s="64">
        <v>0</v>
      </c>
      <c r="AD18" s="68">
        <v>0</v>
      </c>
      <c r="AE18" s="64">
        <v>0</v>
      </c>
      <c r="AF18" s="70" t="s">
        <v>73</v>
      </c>
      <c r="AG18" s="92">
        <f t="shared" si="2"/>
        <v>0</v>
      </c>
      <c r="AH18" s="64">
        <v>0</v>
      </c>
      <c r="AI18" s="67">
        <v>0</v>
      </c>
      <c r="AJ18" s="64" t="s">
        <v>73</v>
      </c>
      <c r="AK18" s="71" t="s">
        <v>73</v>
      </c>
      <c r="AL18" s="64">
        <v>0</v>
      </c>
      <c r="AM18" s="64" t="s">
        <v>73</v>
      </c>
      <c r="AN18" s="64" t="s">
        <v>73</v>
      </c>
      <c r="AO18" s="64" t="s">
        <v>73</v>
      </c>
      <c r="AP18" s="92">
        <f t="shared" si="3"/>
        <v>0</v>
      </c>
      <c r="AQ18" s="275">
        <f t="shared" si="4"/>
        <v>22133333</v>
      </c>
      <c r="AR18" s="64" t="s">
        <v>65</v>
      </c>
      <c r="AS18" s="68">
        <f t="shared" si="5"/>
        <v>22133333</v>
      </c>
      <c r="AT18" s="64" t="s">
        <v>215</v>
      </c>
      <c r="AU18" s="64">
        <v>0</v>
      </c>
      <c r="AV18" s="72" t="s">
        <v>73</v>
      </c>
      <c r="AW18" s="286">
        <f t="shared" si="6"/>
        <v>6133333</v>
      </c>
      <c r="AX18" s="287">
        <v>16000000</v>
      </c>
      <c r="AY18" s="75">
        <f t="shared" si="7"/>
        <v>0.2771084228480184</v>
      </c>
      <c r="AZ18" s="76">
        <f t="shared" si="8"/>
        <v>0.2771084228480184</v>
      </c>
      <c r="BA18" s="72" t="s">
        <v>73</v>
      </c>
      <c r="BB18" s="64" t="s">
        <v>123</v>
      </c>
      <c r="BC18" s="92" t="s">
        <v>5116</v>
      </c>
      <c r="BD18" s="63" t="s">
        <v>65</v>
      </c>
      <c r="BE18" s="63" t="s">
        <v>65</v>
      </c>
    </row>
    <row r="19" spans="2:57" s="245" customFormat="1" ht="12.75" x14ac:dyDescent="0.2">
      <c r="B19" s="63">
        <v>2025</v>
      </c>
      <c r="C19" s="63">
        <v>891780111</v>
      </c>
      <c r="D19" s="63" t="s">
        <v>63</v>
      </c>
      <c r="E19" s="107" t="s">
        <v>5115</v>
      </c>
      <c r="F19" s="92" t="s">
        <v>5114</v>
      </c>
      <c r="G19" s="112">
        <v>0</v>
      </c>
      <c r="H19" s="64" t="s">
        <v>71</v>
      </c>
      <c r="I19" s="63" t="s">
        <v>167</v>
      </c>
      <c r="J19" s="65" t="s">
        <v>81</v>
      </c>
      <c r="K19" s="107" t="s">
        <v>5033</v>
      </c>
      <c r="L19" s="266">
        <v>22133333</v>
      </c>
      <c r="M19" s="63" t="s">
        <v>66</v>
      </c>
      <c r="N19" s="107" t="s">
        <v>5113</v>
      </c>
      <c r="O19" s="156">
        <v>1083034324</v>
      </c>
      <c r="P19" s="255">
        <v>103</v>
      </c>
      <c r="Q19" s="270">
        <v>45677</v>
      </c>
      <c r="R19" s="274">
        <v>712000000</v>
      </c>
      <c r="S19" s="270">
        <v>45678</v>
      </c>
      <c r="T19" s="68">
        <f t="shared" si="0"/>
        <v>22133333</v>
      </c>
      <c r="U19" s="64" t="s">
        <v>65</v>
      </c>
      <c r="V19" s="143">
        <v>39049658</v>
      </c>
      <c r="W19" s="107" t="s">
        <v>5013</v>
      </c>
      <c r="X19" s="271">
        <v>45678</v>
      </c>
      <c r="Y19" s="271">
        <v>45678</v>
      </c>
      <c r="Z19" s="69" t="s">
        <v>73</v>
      </c>
      <c r="AA19" s="271">
        <v>45838</v>
      </c>
      <c r="AB19" s="202">
        <f t="shared" si="1"/>
        <v>160</v>
      </c>
      <c r="AC19" s="64">
        <v>0</v>
      </c>
      <c r="AD19" s="68">
        <v>0</v>
      </c>
      <c r="AE19" s="64">
        <v>0</v>
      </c>
      <c r="AF19" s="70" t="s">
        <v>73</v>
      </c>
      <c r="AG19" s="92">
        <f t="shared" si="2"/>
        <v>0</v>
      </c>
      <c r="AH19" s="64">
        <v>0</v>
      </c>
      <c r="AI19" s="67">
        <v>0</v>
      </c>
      <c r="AJ19" s="64" t="s">
        <v>73</v>
      </c>
      <c r="AK19" s="71" t="s">
        <v>73</v>
      </c>
      <c r="AL19" s="64">
        <v>0</v>
      </c>
      <c r="AM19" s="64" t="s">
        <v>73</v>
      </c>
      <c r="AN19" s="64" t="s">
        <v>73</v>
      </c>
      <c r="AO19" s="64" t="s">
        <v>73</v>
      </c>
      <c r="AP19" s="92">
        <f t="shared" si="3"/>
        <v>0</v>
      </c>
      <c r="AQ19" s="275">
        <f t="shared" si="4"/>
        <v>22133333</v>
      </c>
      <c r="AR19" s="64" t="s">
        <v>65</v>
      </c>
      <c r="AS19" s="68">
        <f t="shared" si="5"/>
        <v>22133333</v>
      </c>
      <c r="AT19" s="64" t="s">
        <v>215</v>
      </c>
      <c r="AU19" s="64">
        <v>0</v>
      </c>
      <c r="AV19" s="72" t="s">
        <v>73</v>
      </c>
      <c r="AW19" s="286">
        <f t="shared" si="6"/>
        <v>6133333</v>
      </c>
      <c r="AX19" s="287">
        <v>16000000</v>
      </c>
      <c r="AY19" s="75">
        <f t="shared" si="7"/>
        <v>0.2771084228480184</v>
      </c>
      <c r="AZ19" s="76">
        <f t="shared" si="8"/>
        <v>0.2771084228480184</v>
      </c>
      <c r="BA19" s="72" t="s">
        <v>73</v>
      </c>
      <c r="BB19" s="64" t="s">
        <v>123</v>
      </c>
      <c r="BC19" s="92" t="s">
        <v>5112</v>
      </c>
      <c r="BD19" s="63" t="s">
        <v>65</v>
      </c>
      <c r="BE19" s="63" t="s">
        <v>65</v>
      </c>
    </row>
    <row r="20" spans="2:57" s="245" customFormat="1" ht="12.75" x14ac:dyDescent="0.2">
      <c r="B20" s="63">
        <v>2025</v>
      </c>
      <c r="C20" s="63">
        <v>891780111</v>
      </c>
      <c r="D20" s="63" t="s">
        <v>63</v>
      </c>
      <c r="E20" s="107" t="s">
        <v>5111</v>
      </c>
      <c r="F20" s="92" t="s">
        <v>5110</v>
      </c>
      <c r="G20" s="112">
        <v>0</v>
      </c>
      <c r="H20" s="64" t="s">
        <v>71</v>
      </c>
      <c r="I20" s="63" t="s">
        <v>167</v>
      </c>
      <c r="J20" s="65" t="s">
        <v>81</v>
      </c>
      <c r="K20" s="107" t="s">
        <v>5109</v>
      </c>
      <c r="L20" s="266">
        <v>22133333</v>
      </c>
      <c r="M20" s="63" t="s">
        <v>66</v>
      </c>
      <c r="N20" s="107" t="s">
        <v>5108</v>
      </c>
      <c r="O20" s="156">
        <v>1010074079</v>
      </c>
      <c r="P20" s="255">
        <v>103</v>
      </c>
      <c r="Q20" s="270">
        <v>45677</v>
      </c>
      <c r="R20" s="274">
        <v>712000000</v>
      </c>
      <c r="S20" s="270">
        <v>45678</v>
      </c>
      <c r="T20" s="68">
        <f t="shared" si="0"/>
        <v>22133333</v>
      </c>
      <c r="U20" s="64" t="s">
        <v>65</v>
      </c>
      <c r="V20" s="143">
        <v>39049658</v>
      </c>
      <c r="W20" s="107" t="s">
        <v>5013</v>
      </c>
      <c r="X20" s="271">
        <v>45678</v>
      </c>
      <c r="Y20" s="271">
        <v>45678</v>
      </c>
      <c r="Z20" s="69" t="s">
        <v>73</v>
      </c>
      <c r="AA20" s="271">
        <v>45838</v>
      </c>
      <c r="AB20" s="202">
        <f t="shared" si="1"/>
        <v>160</v>
      </c>
      <c r="AC20" s="64">
        <v>0</v>
      </c>
      <c r="AD20" s="68">
        <v>0</v>
      </c>
      <c r="AE20" s="64">
        <v>0</v>
      </c>
      <c r="AF20" s="70" t="s">
        <v>73</v>
      </c>
      <c r="AG20" s="92">
        <f t="shared" si="2"/>
        <v>0</v>
      </c>
      <c r="AH20" s="64">
        <v>0</v>
      </c>
      <c r="AI20" s="67">
        <v>0</v>
      </c>
      <c r="AJ20" s="64" t="s">
        <v>73</v>
      </c>
      <c r="AK20" s="71" t="s">
        <v>73</v>
      </c>
      <c r="AL20" s="64">
        <v>0</v>
      </c>
      <c r="AM20" s="64" t="s">
        <v>73</v>
      </c>
      <c r="AN20" s="64" t="s">
        <v>73</v>
      </c>
      <c r="AO20" s="64" t="s">
        <v>73</v>
      </c>
      <c r="AP20" s="92">
        <f t="shared" si="3"/>
        <v>0</v>
      </c>
      <c r="AQ20" s="275">
        <f t="shared" si="4"/>
        <v>22133333</v>
      </c>
      <c r="AR20" s="64" t="s">
        <v>65</v>
      </c>
      <c r="AS20" s="68">
        <f t="shared" si="5"/>
        <v>22133333</v>
      </c>
      <c r="AT20" s="64" t="s">
        <v>215</v>
      </c>
      <c r="AU20" s="64">
        <v>0</v>
      </c>
      <c r="AV20" s="72" t="s">
        <v>73</v>
      </c>
      <c r="AW20" s="286">
        <f t="shared" si="6"/>
        <v>6133333</v>
      </c>
      <c r="AX20" s="287">
        <v>16000000</v>
      </c>
      <c r="AY20" s="75">
        <f t="shared" si="7"/>
        <v>0.2771084228480184</v>
      </c>
      <c r="AZ20" s="76">
        <f t="shared" si="8"/>
        <v>0.2771084228480184</v>
      </c>
      <c r="BA20" s="72" t="s">
        <v>73</v>
      </c>
      <c r="BB20" s="64" t="s">
        <v>123</v>
      </c>
      <c r="BC20" s="92" t="s">
        <v>5107</v>
      </c>
      <c r="BD20" s="63" t="s">
        <v>65</v>
      </c>
      <c r="BE20" s="63" t="s">
        <v>65</v>
      </c>
    </row>
    <row r="21" spans="2:57" s="245" customFormat="1" ht="12.75" x14ac:dyDescent="0.2">
      <c r="B21" s="63">
        <v>2025</v>
      </c>
      <c r="C21" s="63">
        <v>891780111</v>
      </c>
      <c r="D21" s="63" t="s">
        <v>63</v>
      </c>
      <c r="E21" s="107" t="s">
        <v>5106</v>
      </c>
      <c r="F21" s="92" t="s">
        <v>5105</v>
      </c>
      <c r="G21" s="112">
        <v>0</v>
      </c>
      <c r="H21" s="64" t="s">
        <v>71</v>
      </c>
      <c r="I21" s="63" t="s">
        <v>167</v>
      </c>
      <c r="J21" s="65" t="s">
        <v>81</v>
      </c>
      <c r="K21" s="107" t="s">
        <v>5104</v>
      </c>
      <c r="L21" s="266">
        <v>22133333</v>
      </c>
      <c r="M21" s="63" t="s">
        <v>66</v>
      </c>
      <c r="N21" s="107" t="s">
        <v>5103</v>
      </c>
      <c r="O21" s="156">
        <v>57462496</v>
      </c>
      <c r="P21" s="255">
        <v>103</v>
      </c>
      <c r="Q21" s="270">
        <v>45677</v>
      </c>
      <c r="R21" s="274">
        <v>712000000</v>
      </c>
      <c r="S21" s="270">
        <v>45678</v>
      </c>
      <c r="T21" s="68">
        <f t="shared" si="0"/>
        <v>22133333</v>
      </c>
      <c r="U21" s="64" t="s">
        <v>65</v>
      </c>
      <c r="V21" s="143">
        <v>39049658</v>
      </c>
      <c r="W21" s="107" t="s">
        <v>5013</v>
      </c>
      <c r="X21" s="271">
        <v>45678</v>
      </c>
      <c r="Y21" s="271">
        <v>45678</v>
      </c>
      <c r="Z21" s="69" t="s">
        <v>73</v>
      </c>
      <c r="AA21" s="271">
        <v>45838</v>
      </c>
      <c r="AB21" s="202">
        <f t="shared" si="1"/>
        <v>160</v>
      </c>
      <c r="AC21" s="64">
        <v>0</v>
      </c>
      <c r="AD21" s="68">
        <v>0</v>
      </c>
      <c r="AE21" s="64">
        <v>0</v>
      </c>
      <c r="AF21" s="70" t="s">
        <v>73</v>
      </c>
      <c r="AG21" s="92">
        <f t="shared" si="2"/>
        <v>0</v>
      </c>
      <c r="AH21" s="64">
        <v>0</v>
      </c>
      <c r="AI21" s="67">
        <v>0</v>
      </c>
      <c r="AJ21" s="64" t="s">
        <v>73</v>
      </c>
      <c r="AK21" s="71" t="s">
        <v>73</v>
      </c>
      <c r="AL21" s="64">
        <v>0</v>
      </c>
      <c r="AM21" s="64" t="s">
        <v>73</v>
      </c>
      <c r="AN21" s="64" t="s">
        <v>73</v>
      </c>
      <c r="AO21" s="64" t="s">
        <v>73</v>
      </c>
      <c r="AP21" s="92">
        <f t="shared" si="3"/>
        <v>0</v>
      </c>
      <c r="AQ21" s="275">
        <f t="shared" si="4"/>
        <v>22133333</v>
      </c>
      <c r="AR21" s="64" t="s">
        <v>65</v>
      </c>
      <c r="AS21" s="68">
        <f t="shared" si="5"/>
        <v>22133333</v>
      </c>
      <c r="AT21" s="64" t="s">
        <v>215</v>
      </c>
      <c r="AU21" s="64">
        <v>0</v>
      </c>
      <c r="AV21" s="72" t="s">
        <v>73</v>
      </c>
      <c r="AW21" s="286">
        <f t="shared" si="6"/>
        <v>6133333</v>
      </c>
      <c r="AX21" s="287">
        <v>16000000</v>
      </c>
      <c r="AY21" s="75">
        <f t="shared" si="7"/>
        <v>0.2771084228480184</v>
      </c>
      <c r="AZ21" s="76">
        <f t="shared" si="8"/>
        <v>0.2771084228480184</v>
      </c>
      <c r="BA21" s="72" t="s">
        <v>73</v>
      </c>
      <c r="BB21" s="64" t="s">
        <v>123</v>
      </c>
      <c r="BC21" s="92" t="s">
        <v>5102</v>
      </c>
      <c r="BD21" s="63" t="s">
        <v>65</v>
      </c>
      <c r="BE21" s="63" t="s">
        <v>65</v>
      </c>
    </row>
    <row r="22" spans="2:57" s="245" customFormat="1" ht="12.75" x14ac:dyDescent="0.2">
      <c r="B22" s="63">
        <v>2025</v>
      </c>
      <c r="C22" s="63">
        <v>891780111</v>
      </c>
      <c r="D22" s="63" t="s">
        <v>63</v>
      </c>
      <c r="E22" s="107" t="s">
        <v>5101</v>
      </c>
      <c r="F22" s="92" t="s">
        <v>5100</v>
      </c>
      <c r="G22" s="112">
        <v>0</v>
      </c>
      <c r="H22" s="64" t="s">
        <v>71</v>
      </c>
      <c r="I22" s="63" t="s">
        <v>167</v>
      </c>
      <c r="J22" s="65" t="s">
        <v>81</v>
      </c>
      <c r="K22" s="107" t="s">
        <v>5099</v>
      </c>
      <c r="L22" s="266">
        <v>22133333</v>
      </c>
      <c r="M22" s="63" t="s">
        <v>66</v>
      </c>
      <c r="N22" s="107" t="s">
        <v>5098</v>
      </c>
      <c r="O22" s="156">
        <v>1053001646</v>
      </c>
      <c r="P22" s="255">
        <v>107</v>
      </c>
      <c r="Q22" s="270">
        <v>45677</v>
      </c>
      <c r="R22" s="274">
        <v>336700000</v>
      </c>
      <c r="S22" s="270">
        <v>45678</v>
      </c>
      <c r="T22" s="68">
        <f t="shared" si="0"/>
        <v>22133333</v>
      </c>
      <c r="U22" s="64" t="s">
        <v>65</v>
      </c>
      <c r="V22" s="143">
        <v>1082903415</v>
      </c>
      <c r="W22" s="107" t="s">
        <v>4890</v>
      </c>
      <c r="X22" s="271">
        <v>45678</v>
      </c>
      <c r="Y22" s="271">
        <v>45678</v>
      </c>
      <c r="Z22" s="69" t="s">
        <v>73</v>
      </c>
      <c r="AA22" s="271">
        <v>45838</v>
      </c>
      <c r="AB22" s="202">
        <f t="shared" si="1"/>
        <v>160</v>
      </c>
      <c r="AC22" s="64">
        <v>0</v>
      </c>
      <c r="AD22" s="68">
        <v>0</v>
      </c>
      <c r="AE22" s="64">
        <v>0</v>
      </c>
      <c r="AF22" s="70" t="s">
        <v>73</v>
      </c>
      <c r="AG22" s="92">
        <f t="shared" si="2"/>
        <v>0</v>
      </c>
      <c r="AH22" s="64">
        <v>0</v>
      </c>
      <c r="AI22" s="67">
        <v>0</v>
      </c>
      <c r="AJ22" s="64" t="s">
        <v>73</v>
      </c>
      <c r="AK22" s="71" t="s">
        <v>73</v>
      </c>
      <c r="AL22" s="64">
        <v>0</v>
      </c>
      <c r="AM22" s="64" t="s">
        <v>73</v>
      </c>
      <c r="AN22" s="64" t="s">
        <v>73</v>
      </c>
      <c r="AO22" s="64" t="s">
        <v>73</v>
      </c>
      <c r="AP22" s="92">
        <f t="shared" si="3"/>
        <v>0</v>
      </c>
      <c r="AQ22" s="275">
        <f t="shared" si="4"/>
        <v>22133333</v>
      </c>
      <c r="AR22" s="64" t="s">
        <v>65</v>
      </c>
      <c r="AS22" s="68">
        <f t="shared" si="5"/>
        <v>22133333</v>
      </c>
      <c r="AT22" s="64" t="s">
        <v>215</v>
      </c>
      <c r="AU22" s="64">
        <v>0</v>
      </c>
      <c r="AV22" s="72" t="s">
        <v>73</v>
      </c>
      <c r="AW22" s="286">
        <f t="shared" si="6"/>
        <v>6133333</v>
      </c>
      <c r="AX22" s="287">
        <v>16000000</v>
      </c>
      <c r="AY22" s="75">
        <f t="shared" si="7"/>
        <v>0.2771084228480184</v>
      </c>
      <c r="AZ22" s="76">
        <f t="shared" si="8"/>
        <v>0.2771084228480184</v>
      </c>
      <c r="BA22" s="72" t="s">
        <v>73</v>
      </c>
      <c r="BB22" s="64" t="s">
        <v>123</v>
      </c>
      <c r="BC22" s="92" t="s">
        <v>5097</v>
      </c>
      <c r="BD22" s="63" t="s">
        <v>65</v>
      </c>
      <c r="BE22" s="63" t="s">
        <v>65</v>
      </c>
    </row>
    <row r="23" spans="2:57" s="245" customFormat="1" ht="12.75" x14ac:dyDescent="0.2">
      <c r="B23" s="63">
        <v>2025</v>
      </c>
      <c r="C23" s="63">
        <v>891780111</v>
      </c>
      <c r="D23" s="63" t="s">
        <v>63</v>
      </c>
      <c r="E23" s="107" t="s">
        <v>5096</v>
      </c>
      <c r="F23" s="92" t="s">
        <v>5095</v>
      </c>
      <c r="G23" s="112">
        <v>0</v>
      </c>
      <c r="H23" s="64" t="s">
        <v>71</v>
      </c>
      <c r="I23" s="63" t="s">
        <v>167</v>
      </c>
      <c r="J23" s="65" t="s">
        <v>81</v>
      </c>
      <c r="K23" s="107" t="s">
        <v>5094</v>
      </c>
      <c r="L23" s="266">
        <v>20473333</v>
      </c>
      <c r="M23" s="63" t="s">
        <v>66</v>
      </c>
      <c r="N23" s="107" t="s">
        <v>5093</v>
      </c>
      <c r="O23" s="156">
        <v>1083022620</v>
      </c>
      <c r="P23" s="255">
        <v>107</v>
      </c>
      <c r="Q23" s="270">
        <v>45677</v>
      </c>
      <c r="R23" s="274">
        <v>336700000</v>
      </c>
      <c r="S23" s="270">
        <v>45678</v>
      </c>
      <c r="T23" s="68">
        <f t="shared" si="0"/>
        <v>20473333</v>
      </c>
      <c r="U23" s="64" t="s">
        <v>65</v>
      </c>
      <c r="V23" s="143">
        <v>1082903415</v>
      </c>
      <c r="W23" s="107" t="s">
        <v>4890</v>
      </c>
      <c r="X23" s="271">
        <v>45678</v>
      </c>
      <c r="Y23" s="271">
        <v>45678</v>
      </c>
      <c r="Z23" s="69" t="s">
        <v>73</v>
      </c>
      <c r="AA23" s="271">
        <v>45838</v>
      </c>
      <c r="AB23" s="202">
        <f t="shared" si="1"/>
        <v>160</v>
      </c>
      <c r="AC23" s="64">
        <v>0</v>
      </c>
      <c r="AD23" s="68">
        <v>0</v>
      </c>
      <c r="AE23" s="64">
        <v>0</v>
      </c>
      <c r="AF23" s="70" t="s">
        <v>73</v>
      </c>
      <c r="AG23" s="92">
        <f t="shared" si="2"/>
        <v>0</v>
      </c>
      <c r="AH23" s="64">
        <v>0</v>
      </c>
      <c r="AI23" s="67">
        <v>0</v>
      </c>
      <c r="AJ23" s="64" t="s">
        <v>73</v>
      </c>
      <c r="AK23" s="71" t="s">
        <v>73</v>
      </c>
      <c r="AL23" s="64">
        <v>0</v>
      </c>
      <c r="AM23" s="64" t="s">
        <v>73</v>
      </c>
      <c r="AN23" s="64" t="s">
        <v>73</v>
      </c>
      <c r="AO23" s="64" t="s">
        <v>73</v>
      </c>
      <c r="AP23" s="92">
        <f t="shared" si="3"/>
        <v>0</v>
      </c>
      <c r="AQ23" s="275">
        <f t="shared" si="4"/>
        <v>20473333</v>
      </c>
      <c r="AR23" s="64" t="s">
        <v>65</v>
      </c>
      <c r="AS23" s="68">
        <f t="shared" si="5"/>
        <v>20473333</v>
      </c>
      <c r="AT23" s="64" t="s">
        <v>215</v>
      </c>
      <c r="AU23" s="64">
        <v>0</v>
      </c>
      <c r="AV23" s="72" t="s">
        <v>73</v>
      </c>
      <c r="AW23" s="286">
        <f t="shared" si="6"/>
        <v>5673333</v>
      </c>
      <c r="AX23" s="287">
        <v>14800000</v>
      </c>
      <c r="AY23" s="75">
        <f t="shared" si="7"/>
        <v>0.27710842196529506</v>
      </c>
      <c r="AZ23" s="76">
        <f t="shared" si="8"/>
        <v>0.27710842196529506</v>
      </c>
      <c r="BA23" s="72" t="s">
        <v>73</v>
      </c>
      <c r="BB23" s="64" t="s">
        <v>123</v>
      </c>
      <c r="BC23" s="92" t="s">
        <v>5092</v>
      </c>
      <c r="BD23" s="63" t="s">
        <v>65</v>
      </c>
      <c r="BE23" s="63" t="s">
        <v>65</v>
      </c>
    </row>
    <row r="24" spans="2:57" s="245" customFormat="1" ht="12.75" x14ac:dyDescent="0.2">
      <c r="B24" s="63">
        <v>2025</v>
      </c>
      <c r="C24" s="63">
        <v>891780111</v>
      </c>
      <c r="D24" s="63" t="s">
        <v>63</v>
      </c>
      <c r="E24" s="107" t="s">
        <v>5091</v>
      </c>
      <c r="F24" s="92" t="s">
        <v>5090</v>
      </c>
      <c r="G24" s="112">
        <v>0</v>
      </c>
      <c r="H24" s="64" t="s">
        <v>71</v>
      </c>
      <c r="I24" s="63" t="s">
        <v>167</v>
      </c>
      <c r="J24" s="65" t="s">
        <v>81</v>
      </c>
      <c r="K24" s="107" t="s">
        <v>5089</v>
      </c>
      <c r="L24" s="266">
        <v>21580000</v>
      </c>
      <c r="M24" s="63" t="s">
        <v>66</v>
      </c>
      <c r="N24" s="107" t="s">
        <v>5088</v>
      </c>
      <c r="O24" s="156">
        <v>1104429269</v>
      </c>
      <c r="P24" s="255">
        <v>104</v>
      </c>
      <c r="Q24" s="270">
        <v>45677</v>
      </c>
      <c r="R24" s="274">
        <v>137900000</v>
      </c>
      <c r="S24" s="270">
        <v>45678</v>
      </c>
      <c r="T24" s="68">
        <f t="shared" si="0"/>
        <v>21580000</v>
      </c>
      <c r="U24" s="64" t="s">
        <v>65</v>
      </c>
      <c r="V24" s="203">
        <v>52389076</v>
      </c>
      <c r="W24" s="107" t="s">
        <v>5072</v>
      </c>
      <c r="X24" s="271">
        <v>45678</v>
      </c>
      <c r="Y24" s="271">
        <v>45678</v>
      </c>
      <c r="Z24" s="69" t="s">
        <v>73</v>
      </c>
      <c r="AA24" s="271">
        <v>45838</v>
      </c>
      <c r="AB24" s="202">
        <f t="shared" si="1"/>
        <v>160</v>
      </c>
      <c r="AC24" s="64">
        <v>0</v>
      </c>
      <c r="AD24" s="68">
        <v>0</v>
      </c>
      <c r="AE24" s="64">
        <v>0</v>
      </c>
      <c r="AF24" s="70" t="s">
        <v>73</v>
      </c>
      <c r="AG24" s="92">
        <f t="shared" si="2"/>
        <v>0</v>
      </c>
      <c r="AH24" s="64">
        <v>0</v>
      </c>
      <c r="AI24" s="67">
        <v>0</v>
      </c>
      <c r="AJ24" s="64" t="s">
        <v>73</v>
      </c>
      <c r="AK24" s="71" t="s">
        <v>73</v>
      </c>
      <c r="AL24" s="64">
        <v>0</v>
      </c>
      <c r="AM24" s="64" t="s">
        <v>73</v>
      </c>
      <c r="AN24" s="64" t="s">
        <v>73</v>
      </c>
      <c r="AO24" s="64" t="s">
        <v>73</v>
      </c>
      <c r="AP24" s="92">
        <f t="shared" si="3"/>
        <v>0</v>
      </c>
      <c r="AQ24" s="275">
        <f t="shared" si="4"/>
        <v>21580000</v>
      </c>
      <c r="AR24" s="64" t="s">
        <v>65</v>
      </c>
      <c r="AS24" s="68">
        <f t="shared" si="5"/>
        <v>21580000</v>
      </c>
      <c r="AT24" s="64" t="s">
        <v>215</v>
      </c>
      <c r="AU24" s="64">
        <v>0</v>
      </c>
      <c r="AV24" s="72" t="s">
        <v>73</v>
      </c>
      <c r="AW24" s="286">
        <f t="shared" si="6"/>
        <v>5980000</v>
      </c>
      <c r="AX24" s="287">
        <v>15600000</v>
      </c>
      <c r="AY24" s="75">
        <f t="shared" si="7"/>
        <v>0.27710843373493976</v>
      </c>
      <c r="AZ24" s="76">
        <f t="shared" si="8"/>
        <v>0.27710843373493976</v>
      </c>
      <c r="BA24" s="72" t="s">
        <v>73</v>
      </c>
      <c r="BB24" s="64" t="s">
        <v>123</v>
      </c>
      <c r="BC24" s="92" t="s">
        <v>5087</v>
      </c>
      <c r="BD24" s="63" t="s">
        <v>65</v>
      </c>
      <c r="BE24" s="63" t="s">
        <v>65</v>
      </c>
    </row>
    <row r="25" spans="2:57" s="245" customFormat="1" ht="12.75" x14ac:dyDescent="0.2">
      <c r="B25" s="63">
        <v>2025</v>
      </c>
      <c r="C25" s="63">
        <v>891780111</v>
      </c>
      <c r="D25" s="63" t="s">
        <v>63</v>
      </c>
      <c r="E25" s="107" t="s">
        <v>5086</v>
      </c>
      <c r="F25" s="92" t="s">
        <v>5085</v>
      </c>
      <c r="G25" s="112">
        <v>0</v>
      </c>
      <c r="H25" s="64" t="s">
        <v>71</v>
      </c>
      <c r="I25" s="63" t="s">
        <v>167</v>
      </c>
      <c r="J25" s="65" t="s">
        <v>81</v>
      </c>
      <c r="K25" s="107" t="s">
        <v>5084</v>
      </c>
      <c r="L25" s="266">
        <v>22133333</v>
      </c>
      <c r="M25" s="63" t="s">
        <v>66</v>
      </c>
      <c r="N25" s="107" t="s">
        <v>5083</v>
      </c>
      <c r="O25" s="156">
        <v>1082964235</v>
      </c>
      <c r="P25" s="255">
        <v>104</v>
      </c>
      <c r="Q25" s="270">
        <v>45677</v>
      </c>
      <c r="R25" s="274">
        <v>137900000</v>
      </c>
      <c r="S25" s="270">
        <v>45678</v>
      </c>
      <c r="T25" s="68">
        <f t="shared" si="0"/>
        <v>22133333</v>
      </c>
      <c r="U25" s="64" t="s">
        <v>65</v>
      </c>
      <c r="V25" s="203">
        <v>52389076</v>
      </c>
      <c r="W25" s="107" t="s">
        <v>5072</v>
      </c>
      <c r="X25" s="271">
        <v>45678</v>
      </c>
      <c r="Y25" s="271">
        <v>45678</v>
      </c>
      <c r="Z25" s="69" t="s">
        <v>73</v>
      </c>
      <c r="AA25" s="271">
        <v>45838</v>
      </c>
      <c r="AB25" s="202">
        <f t="shared" si="1"/>
        <v>160</v>
      </c>
      <c r="AC25" s="64">
        <v>0</v>
      </c>
      <c r="AD25" s="68">
        <v>0</v>
      </c>
      <c r="AE25" s="64">
        <v>0</v>
      </c>
      <c r="AF25" s="70" t="s">
        <v>73</v>
      </c>
      <c r="AG25" s="92">
        <f t="shared" si="2"/>
        <v>0</v>
      </c>
      <c r="AH25" s="64">
        <v>0</v>
      </c>
      <c r="AI25" s="67">
        <v>0</v>
      </c>
      <c r="AJ25" s="64" t="s">
        <v>73</v>
      </c>
      <c r="AK25" s="71" t="s">
        <v>73</v>
      </c>
      <c r="AL25" s="64">
        <v>0</v>
      </c>
      <c r="AM25" s="64" t="s">
        <v>73</v>
      </c>
      <c r="AN25" s="64" t="s">
        <v>73</v>
      </c>
      <c r="AO25" s="64" t="s">
        <v>73</v>
      </c>
      <c r="AP25" s="92">
        <f t="shared" si="3"/>
        <v>0</v>
      </c>
      <c r="AQ25" s="275">
        <f t="shared" si="4"/>
        <v>22133333</v>
      </c>
      <c r="AR25" s="64" t="s">
        <v>65</v>
      </c>
      <c r="AS25" s="68">
        <f t="shared" si="5"/>
        <v>22133333</v>
      </c>
      <c r="AT25" s="64" t="s">
        <v>215</v>
      </c>
      <c r="AU25" s="64">
        <v>0</v>
      </c>
      <c r="AV25" s="72" t="s">
        <v>73</v>
      </c>
      <c r="AW25" s="286">
        <f t="shared" si="6"/>
        <v>6133333</v>
      </c>
      <c r="AX25" s="287">
        <v>16000000</v>
      </c>
      <c r="AY25" s="75">
        <f t="shared" si="7"/>
        <v>0.2771084228480184</v>
      </c>
      <c r="AZ25" s="76">
        <f t="shared" si="8"/>
        <v>0.2771084228480184</v>
      </c>
      <c r="BA25" s="72" t="s">
        <v>73</v>
      </c>
      <c r="BB25" s="64" t="s">
        <v>123</v>
      </c>
      <c r="BC25" s="92" t="s">
        <v>5082</v>
      </c>
      <c r="BD25" s="63" t="s">
        <v>65</v>
      </c>
      <c r="BE25" s="63" t="s">
        <v>65</v>
      </c>
    </row>
    <row r="26" spans="2:57" s="245" customFormat="1" ht="12.75" x14ac:dyDescent="0.2">
      <c r="B26" s="63">
        <v>2025</v>
      </c>
      <c r="C26" s="63">
        <v>891780111</v>
      </c>
      <c r="D26" s="63" t="s">
        <v>63</v>
      </c>
      <c r="E26" s="107" t="s">
        <v>5081</v>
      </c>
      <c r="F26" s="92" t="s">
        <v>5080</v>
      </c>
      <c r="G26" s="112">
        <v>0</v>
      </c>
      <c r="H26" s="64" t="s">
        <v>71</v>
      </c>
      <c r="I26" s="63" t="s">
        <v>167</v>
      </c>
      <c r="J26" s="65" t="s">
        <v>81</v>
      </c>
      <c r="K26" s="107" t="s">
        <v>5079</v>
      </c>
      <c r="L26" s="266">
        <v>19366667</v>
      </c>
      <c r="M26" s="63" t="s">
        <v>66</v>
      </c>
      <c r="N26" s="107" t="s">
        <v>5078</v>
      </c>
      <c r="O26" s="156">
        <v>36453856</v>
      </c>
      <c r="P26" s="255">
        <v>104</v>
      </c>
      <c r="Q26" s="270">
        <v>45677</v>
      </c>
      <c r="R26" s="274">
        <v>137900000</v>
      </c>
      <c r="S26" s="270">
        <v>45678</v>
      </c>
      <c r="T26" s="68">
        <f t="shared" si="0"/>
        <v>19366667</v>
      </c>
      <c r="U26" s="64" t="s">
        <v>65</v>
      </c>
      <c r="V26" s="203">
        <v>52389076</v>
      </c>
      <c r="W26" s="107" t="s">
        <v>5072</v>
      </c>
      <c r="X26" s="271">
        <v>45678</v>
      </c>
      <c r="Y26" s="271">
        <v>45678</v>
      </c>
      <c r="Z26" s="69" t="s">
        <v>73</v>
      </c>
      <c r="AA26" s="271">
        <v>45838</v>
      </c>
      <c r="AB26" s="202">
        <f t="shared" si="1"/>
        <v>160</v>
      </c>
      <c r="AC26" s="64">
        <v>0</v>
      </c>
      <c r="AD26" s="68">
        <v>0</v>
      </c>
      <c r="AE26" s="64">
        <v>0</v>
      </c>
      <c r="AF26" s="70" t="s">
        <v>73</v>
      </c>
      <c r="AG26" s="92">
        <f t="shared" si="2"/>
        <v>0</v>
      </c>
      <c r="AH26" s="64">
        <v>0</v>
      </c>
      <c r="AI26" s="67">
        <v>0</v>
      </c>
      <c r="AJ26" s="64" t="s">
        <v>73</v>
      </c>
      <c r="AK26" s="71" t="s">
        <v>73</v>
      </c>
      <c r="AL26" s="64">
        <v>0</v>
      </c>
      <c r="AM26" s="64" t="s">
        <v>73</v>
      </c>
      <c r="AN26" s="64" t="s">
        <v>73</v>
      </c>
      <c r="AO26" s="64" t="s">
        <v>73</v>
      </c>
      <c r="AP26" s="92">
        <f t="shared" si="3"/>
        <v>0</v>
      </c>
      <c r="AQ26" s="275">
        <f t="shared" si="4"/>
        <v>19366667</v>
      </c>
      <c r="AR26" s="64" t="s">
        <v>65</v>
      </c>
      <c r="AS26" s="68">
        <f t="shared" si="5"/>
        <v>19366667</v>
      </c>
      <c r="AT26" s="64" t="s">
        <v>215</v>
      </c>
      <c r="AU26" s="64">
        <v>0</v>
      </c>
      <c r="AV26" s="72" t="s">
        <v>73</v>
      </c>
      <c r="AW26" s="286">
        <f t="shared" si="6"/>
        <v>5366667</v>
      </c>
      <c r="AX26" s="287">
        <v>14000000</v>
      </c>
      <c r="AY26" s="75">
        <f t="shared" si="7"/>
        <v>0.2771084461771352</v>
      </c>
      <c r="AZ26" s="76">
        <f t="shared" si="8"/>
        <v>0.2771084461771352</v>
      </c>
      <c r="BA26" s="72" t="s">
        <v>73</v>
      </c>
      <c r="BB26" s="64" t="s">
        <v>123</v>
      </c>
      <c r="BC26" s="92" t="s">
        <v>5077</v>
      </c>
      <c r="BD26" s="63" t="s">
        <v>65</v>
      </c>
      <c r="BE26" s="63" t="s">
        <v>65</v>
      </c>
    </row>
    <row r="27" spans="2:57" s="245" customFormat="1" ht="12.75" x14ac:dyDescent="0.2">
      <c r="B27" s="63">
        <v>2025</v>
      </c>
      <c r="C27" s="63">
        <v>891780111</v>
      </c>
      <c r="D27" s="63" t="s">
        <v>63</v>
      </c>
      <c r="E27" s="107" t="s">
        <v>5076</v>
      </c>
      <c r="F27" s="92" t="s">
        <v>5075</v>
      </c>
      <c r="G27" s="112">
        <v>0</v>
      </c>
      <c r="H27" s="64" t="s">
        <v>71</v>
      </c>
      <c r="I27" s="63" t="s">
        <v>167</v>
      </c>
      <c r="J27" s="65" t="s">
        <v>81</v>
      </c>
      <c r="K27" s="107" t="s">
        <v>5074</v>
      </c>
      <c r="L27" s="266">
        <v>17706667</v>
      </c>
      <c r="M27" s="63" t="s">
        <v>66</v>
      </c>
      <c r="N27" s="107" t="s">
        <v>5073</v>
      </c>
      <c r="O27" s="156">
        <v>1143403843</v>
      </c>
      <c r="P27" s="255">
        <v>104</v>
      </c>
      <c r="Q27" s="270">
        <v>45677</v>
      </c>
      <c r="R27" s="274">
        <v>137900000</v>
      </c>
      <c r="S27" s="270">
        <v>45678</v>
      </c>
      <c r="T27" s="68">
        <f t="shared" si="0"/>
        <v>17706667</v>
      </c>
      <c r="U27" s="64" t="s">
        <v>65</v>
      </c>
      <c r="V27" s="203">
        <v>52389076</v>
      </c>
      <c r="W27" s="107" t="s">
        <v>5072</v>
      </c>
      <c r="X27" s="271">
        <v>45678</v>
      </c>
      <c r="Y27" s="271">
        <v>45678</v>
      </c>
      <c r="Z27" s="69" t="s">
        <v>73</v>
      </c>
      <c r="AA27" s="271">
        <v>45838</v>
      </c>
      <c r="AB27" s="202">
        <f t="shared" si="1"/>
        <v>160</v>
      </c>
      <c r="AC27" s="64">
        <v>0</v>
      </c>
      <c r="AD27" s="68">
        <v>0</v>
      </c>
      <c r="AE27" s="64">
        <v>0</v>
      </c>
      <c r="AF27" s="70" t="s">
        <v>73</v>
      </c>
      <c r="AG27" s="92">
        <f t="shared" si="2"/>
        <v>0</v>
      </c>
      <c r="AH27" s="64">
        <v>0</v>
      </c>
      <c r="AI27" s="67">
        <v>0</v>
      </c>
      <c r="AJ27" s="64" t="s">
        <v>73</v>
      </c>
      <c r="AK27" s="71" t="s">
        <v>73</v>
      </c>
      <c r="AL27" s="64">
        <v>0</v>
      </c>
      <c r="AM27" s="64" t="s">
        <v>73</v>
      </c>
      <c r="AN27" s="64" t="s">
        <v>73</v>
      </c>
      <c r="AO27" s="64" t="s">
        <v>73</v>
      </c>
      <c r="AP27" s="92">
        <f t="shared" si="3"/>
        <v>0</v>
      </c>
      <c r="AQ27" s="275">
        <f t="shared" si="4"/>
        <v>17706667</v>
      </c>
      <c r="AR27" s="64" t="s">
        <v>65</v>
      </c>
      <c r="AS27" s="68">
        <f t="shared" si="5"/>
        <v>17706667</v>
      </c>
      <c r="AT27" s="64" t="s">
        <v>215</v>
      </c>
      <c r="AU27" s="64">
        <v>0</v>
      </c>
      <c r="AV27" s="72" t="s">
        <v>73</v>
      </c>
      <c r="AW27" s="286">
        <f t="shared" si="6"/>
        <v>4906667</v>
      </c>
      <c r="AX27" s="287">
        <v>12800000</v>
      </c>
      <c r="AY27" s="75">
        <f t="shared" si="7"/>
        <v>0.27710844734359097</v>
      </c>
      <c r="AZ27" s="76">
        <f t="shared" si="8"/>
        <v>0.27710844734359097</v>
      </c>
      <c r="BA27" s="72" t="s">
        <v>73</v>
      </c>
      <c r="BB27" s="64" t="s">
        <v>123</v>
      </c>
      <c r="BC27" s="92" t="s">
        <v>5071</v>
      </c>
      <c r="BD27" s="63" t="s">
        <v>65</v>
      </c>
      <c r="BE27" s="63" t="s">
        <v>65</v>
      </c>
    </row>
    <row r="28" spans="2:57" s="245" customFormat="1" ht="12.75" x14ac:dyDescent="0.2">
      <c r="B28" s="63">
        <v>2025</v>
      </c>
      <c r="C28" s="63">
        <v>891780111</v>
      </c>
      <c r="D28" s="63" t="s">
        <v>63</v>
      </c>
      <c r="E28" s="107" t="s">
        <v>5070</v>
      </c>
      <c r="F28" s="92" t="s">
        <v>5069</v>
      </c>
      <c r="G28" s="112">
        <v>0</v>
      </c>
      <c r="H28" s="64" t="s">
        <v>71</v>
      </c>
      <c r="I28" s="63" t="s">
        <v>167</v>
      </c>
      <c r="J28" s="65" t="s">
        <v>81</v>
      </c>
      <c r="K28" s="107" t="s">
        <v>5068</v>
      </c>
      <c r="L28" s="266">
        <v>22400000</v>
      </c>
      <c r="M28" s="63" t="s">
        <v>66</v>
      </c>
      <c r="N28" s="107" t="s">
        <v>5067</v>
      </c>
      <c r="O28" s="156">
        <v>1082374545</v>
      </c>
      <c r="P28" s="255">
        <v>102</v>
      </c>
      <c r="Q28" s="270">
        <v>45677</v>
      </c>
      <c r="R28" s="274">
        <v>1014200000</v>
      </c>
      <c r="S28" s="270">
        <v>45678</v>
      </c>
      <c r="T28" s="68">
        <f t="shared" si="0"/>
        <v>22400000</v>
      </c>
      <c r="U28" s="64" t="s">
        <v>65</v>
      </c>
      <c r="V28" s="203">
        <v>7634885</v>
      </c>
      <c r="W28" s="107" t="s">
        <v>5066</v>
      </c>
      <c r="X28" s="271">
        <v>45678</v>
      </c>
      <c r="Y28" s="271">
        <v>45678</v>
      </c>
      <c r="Z28" s="69" t="s">
        <v>73</v>
      </c>
      <c r="AA28" s="271">
        <v>45838</v>
      </c>
      <c r="AB28" s="202">
        <f t="shared" si="1"/>
        <v>160</v>
      </c>
      <c r="AC28" s="64">
        <v>0</v>
      </c>
      <c r="AD28" s="68">
        <v>0</v>
      </c>
      <c r="AE28" s="64">
        <v>0</v>
      </c>
      <c r="AF28" s="70" t="s">
        <v>73</v>
      </c>
      <c r="AG28" s="92">
        <f t="shared" si="2"/>
        <v>0</v>
      </c>
      <c r="AH28" s="64">
        <v>0</v>
      </c>
      <c r="AI28" s="67">
        <v>0</v>
      </c>
      <c r="AJ28" s="64" t="s">
        <v>73</v>
      </c>
      <c r="AK28" s="71" t="s">
        <v>73</v>
      </c>
      <c r="AL28" s="64">
        <v>0</v>
      </c>
      <c r="AM28" s="64" t="s">
        <v>73</v>
      </c>
      <c r="AN28" s="64" t="s">
        <v>73</v>
      </c>
      <c r="AO28" s="64" t="s">
        <v>73</v>
      </c>
      <c r="AP28" s="92">
        <f t="shared" si="3"/>
        <v>0</v>
      </c>
      <c r="AQ28" s="275">
        <f t="shared" si="4"/>
        <v>22400000</v>
      </c>
      <c r="AR28" s="64" t="s">
        <v>65</v>
      </c>
      <c r="AS28" s="68">
        <f t="shared" si="5"/>
        <v>22400000</v>
      </c>
      <c r="AT28" s="64" t="s">
        <v>215</v>
      </c>
      <c r="AU28" s="64">
        <v>0</v>
      </c>
      <c r="AV28" s="72" t="s">
        <v>73</v>
      </c>
      <c r="AW28" s="286">
        <f t="shared" si="6"/>
        <v>6400000</v>
      </c>
      <c r="AX28" s="287">
        <v>16000000</v>
      </c>
      <c r="AY28" s="75">
        <f t="shared" si="7"/>
        <v>0.2857142857142857</v>
      </c>
      <c r="AZ28" s="76">
        <f t="shared" si="8"/>
        <v>0.2857142857142857</v>
      </c>
      <c r="BA28" s="72" t="s">
        <v>73</v>
      </c>
      <c r="BB28" s="64" t="s">
        <v>123</v>
      </c>
      <c r="BC28" s="92" t="s">
        <v>5065</v>
      </c>
      <c r="BD28" s="63" t="s">
        <v>65</v>
      </c>
      <c r="BE28" s="63" t="s">
        <v>65</v>
      </c>
    </row>
    <row r="29" spans="2:57" s="245" customFormat="1" ht="12.75" x14ac:dyDescent="0.2">
      <c r="B29" s="63">
        <v>2025</v>
      </c>
      <c r="C29" s="63">
        <v>891780111</v>
      </c>
      <c r="D29" s="63" t="s">
        <v>63</v>
      </c>
      <c r="E29" s="107" t="s">
        <v>5064</v>
      </c>
      <c r="F29" s="92" t="s">
        <v>5063</v>
      </c>
      <c r="G29" s="112">
        <v>0</v>
      </c>
      <c r="H29" s="64" t="s">
        <v>71</v>
      </c>
      <c r="I29" s="63" t="s">
        <v>167</v>
      </c>
      <c r="J29" s="65" t="s">
        <v>81</v>
      </c>
      <c r="K29" s="107" t="s">
        <v>5062</v>
      </c>
      <c r="L29" s="266">
        <v>23076667</v>
      </c>
      <c r="M29" s="63" t="s">
        <v>66</v>
      </c>
      <c r="N29" s="107" t="s">
        <v>5061</v>
      </c>
      <c r="O29" s="156">
        <v>85152793</v>
      </c>
      <c r="P29" s="255">
        <v>107</v>
      </c>
      <c r="Q29" s="270">
        <v>45677</v>
      </c>
      <c r="R29" s="274">
        <v>336700000</v>
      </c>
      <c r="S29" s="270">
        <v>45678</v>
      </c>
      <c r="T29" s="68">
        <f t="shared" si="0"/>
        <v>23076667</v>
      </c>
      <c r="U29" s="64" t="s">
        <v>65</v>
      </c>
      <c r="V29" s="143">
        <v>1082903415</v>
      </c>
      <c r="W29" s="107" t="s">
        <v>4890</v>
      </c>
      <c r="X29" s="271">
        <v>45678</v>
      </c>
      <c r="Y29" s="271">
        <v>45678</v>
      </c>
      <c r="Z29" s="69" t="s">
        <v>73</v>
      </c>
      <c r="AA29" s="271">
        <v>45838</v>
      </c>
      <c r="AB29" s="202">
        <f t="shared" si="1"/>
        <v>160</v>
      </c>
      <c r="AC29" s="64">
        <v>0</v>
      </c>
      <c r="AD29" s="68">
        <v>0</v>
      </c>
      <c r="AE29" s="64">
        <v>0</v>
      </c>
      <c r="AF29" s="70" t="s">
        <v>73</v>
      </c>
      <c r="AG29" s="92">
        <f t="shared" si="2"/>
        <v>0</v>
      </c>
      <c r="AH29" s="64">
        <v>0</v>
      </c>
      <c r="AI29" s="67">
        <v>0</v>
      </c>
      <c r="AJ29" s="64" t="s">
        <v>73</v>
      </c>
      <c r="AK29" s="71" t="s">
        <v>73</v>
      </c>
      <c r="AL29" s="64">
        <v>0</v>
      </c>
      <c r="AM29" s="64" t="s">
        <v>73</v>
      </c>
      <c r="AN29" s="64" t="s">
        <v>73</v>
      </c>
      <c r="AO29" s="64" t="s">
        <v>73</v>
      </c>
      <c r="AP29" s="92">
        <f t="shared" si="3"/>
        <v>0</v>
      </c>
      <c r="AQ29" s="275">
        <f t="shared" si="4"/>
        <v>23076667</v>
      </c>
      <c r="AR29" s="64" t="s">
        <v>65</v>
      </c>
      <c r="AS29" s="68">
        <f t="shared" si="5"/>
        <v>23076667</v>
      </c>
      <c r="AT29" s="64" t="s">
        <v>215</v>
      </c>
      <c r="AU29" s="64">
        <v>0</v>
      </c>
      <c r="AV29" s="72" t="s">
        <v>73</v>
      </c>
      <c r="AW29" s="286">
        <f t="shared" si="6"/>
        <v>5876667</v>
      </c>
      <c r="AX29" s="287">
        <v>17200000</v>
      </c>
      <c r="AY29" s="75">
        <f t="shared" si="7"/>
        <v>0.2546583958593327</v>
      </c>
      <c r="AZ29" s="76">
        <f t="shared" si="8"/>
        <v>0.2546583958593327</v>
      </c>
      <c r="BA29" s="72" t="s">
        <v>73</v>
      </c>
      <c r="BB29" s="64" t="s">
        <v>123</v>
      </c>
      <c r="BC29" s="92" t="s">
        <v>5060</v>
      </c>
      <c r="BD29" s="63" t="s">
        <v>65</v>
      </c>
      <c r="BE29" s="63" t="s">
        <v>65</v>
      </c>
    </row>
    <row r="30" spans="2:57" s="245" customFormat="1" ht="12.75" x14ac:dyDescent="0.2">
      <c r="B30" s="63">
        <v>2025</v>
      </c>
      <c r="C30" s="63">
        <v>891780111</v>
      </c>
      <c r="D30" s="63" t="s">
        <v>63</v>
      </c>
      <c r="E30" s="107" t="s">
        <v>5059</v>
      </c>
      <c r="F30" s="92" t="s">
        <v>5058</v>
      </c>
      <c r="G30" s="112">
        <v>0</v>
      </c>
      <c r="H30" s="64" t="s">
        <v>71</v>
      </c>
      <c r="I30" s="63" t="s">
        <v>167</v>
      </c>
      <c r="J30" s="65" t="s">
        <v>81</v>
      </c>
      <c r="K30" s="107" t="s">
        <v>5057</v>
      </c>
      <c r="L30" s="266">
        <v>21466667</v>
      </c>
      <c r="M30" s="63" t="s">
        <v>66</v>
      </c>
      <c r="N30" s="107" t="s">
        <v>5056</v>
      </c>
      <c r="O30" s="156">
        <v>1140849992</v>
      </c>
      <c r="P30" s="255">
        <v>107</v>
      </c>
      <c r="Q30" s="270">
        <v>45677</v>
      </c>
      <c r="R30" s="274">
        <v>336700000</v>
      </c>
      <c r="S30" s="270">
        <v>45678</v>
      </c>
      <c r="T30" s="68">
        <f t="shared" si="0"/>
        <v>21466667</v>
      </c>
      <c r="U30" s="64" t="s">
        <v>65</v>
      </c>
      <c r="V30" s="143">
        <v>1082903415</v>
      </c>
      <c r="W30" s="107" t="s">
        <v>4890</v>
      </c>
      <c r="X30" s="271">
        <v>45678</v>
      </c>
      <c r="Y30" s="271">
        <v>45678</v>
      </c>
      <c r="Z30" s="69" t="s">
        <v>73</v>
      </c>
      <c r="AA30" s="271">
        <v>45838</v>
      </c>
      <c r="AB30" s="202">
        <f t="shared" si="1"/>
        <v>160</v>
      </c>
      <c r="AC30" s="64">
        <v>0</v>
      </c>
      <c r="AD30" s="68">
        <v>0</v>
      </c>
      <c r="AE30" s="64">
        <v>0</v>
      </c>
      <c r="AF30" s="70" t="s">
        <v>73</v>
      </c>
      <c r="AG30" s="92">
        <f t="shared" si="2"/>
        <v>0</v>
      </c>
      <c r="AH30" s="64">
        <v>0</v>
      </c>
      <c r="AI30" s="67">
        <v>0</v>
      </c>
      <c r="AJ30" s="64" t="s">
        <v>73</v>
      </c>
      <c r="AK30" s="71" t="s">
        <v>73</v>
      </c>
      <c r="AL30" s="64">
        <v>0</v>
      </c>
      <c r="AM30" s="64" t="s">
        <v>73</v>
      </c>
      <c r="AN30" s="64" t="s">
        <v>73</v>
      </c>
      <c r="AO30" s="64" t="s">
        <v>73</v>
      </c>
      <c r="AP30" s="92">
        <f t="shared" si="3"/>
        <v>0</v>
      </c>
      <c r="AQ30" s="275">
        <f t="shared" si="4"/>
        <v>21466667</v>
      </c>
      <c r="AR30" s="64" t="s">
        <v>65</v>
      </c>
      <c r="AS30" s="68">
        <f t="shared" si="5"/>
        <v>21466667</v>
      </c>
      <c r="AT30" s="64" t="s">
        <v>215</v>
      </c>
      <c r="AU30" s="64">
        <v>0</v>
      </c>
      <c r="AV30" s="72" t="s">
        <v>73</v>
      </c>
      <c r="AW30" s="286">
        <f t="shared" si="6"/>
        <v>5466667</v>
      </c>
      <c r="AX30" s="287">
        <v>16000000</v>
      </c>
      <c r="AY30" s="75">
        <f t="shared" si="7"/>
        <v>0.25465839666679507</v>
      </c>
      <c r="AZ30" s="76">
        <f t="shared" si="8"/>
        <v>0.25465839666679507</v>
      </c>
      <c r="BA30" s="72" t="s">
        <v>73</v>
      </c>
      <c r="BB30" s="64" t="s">
        <v>123</v>
      </c>
      <c r="BC30" s="92" t="s">
        <v>5055</v>
      </c>
      <c r="BD30" s="63" t="s">
        <v>65</v>
      </c>
      <c r="BE30" s="63" t="s">
        <v>65</v>
      </c>
    </row>
    <row r="31" spans="2:57" s="245" customFormat="1" ht="12.75" x14ac:dyDescent="0.2">
      <c r="B31" s="63">
        <v>2025</v>
      </c>
      <c r="C31" s="63">
        <v>891780111</v>
      </c>
      <c r="D31" s="63" t="s">
        <v>63</v>
      </c>
      <c r="E31" s="107" t="s">
        <v>5054</v>
      </c>
      <c r="F31" s="92" t="s">
        <v>5053</v>
      </c>
      <c r="G31" s="112">
        <v>0</v>
      </c>
      <c r="H31" s="64" t="s">
        <v>71</v>
      </c>
      <c r="I31" s="63" t="s">
        <v>167</v>
      </c>
      <c r="J31" s="65" t="s">
        <v>81</v>
      </c>
      <c r="K31" s="107" t="s">
        <v>5052</v>
      </c>
      <c r="L31" s="266">
        <v>22133333</v>
      </c>
      <c r="M31" s="63" t="s">
        <v>66</v>
      </c>
      <c r="N31" s="107" t="s">
        <v>5051</v>
      </c>
      <c r="O31" s="156">
        <v>1020794175</v>
      </c>
      <c r="P31" s="255">
        <v>103</v>
      </c>
      <c r="Q31" s="270">
        <v>45677</v>
      </c>
      <c r="R31" s="274">
        <v>712000000</v>
      </c>
      <c r="S31" s="270">
        <v>45678</v>
      </c>
      <c r="T31" s="68">
        <f t="shared" si="0"/>
        <v>22133333</v>
      </c>
      <c r="U31" s="64" t="s">
        <v>65</v>
      </c>
      <c r="V31" s="143">
        <v>39049658</v>
      </c>
      <c r="W31" s="107" t="s">
        <v>4658</v>
      </c>
      <c r="X31" s="271">
        <v>45678</v>
      </c>
      <c r="Y31" s="271">
        <v>45678</v>
      </c>
      <c r="Z31" s="69" t="s">
        <v>73</v>
      </c>
      <c r="AA31" s="271">
        <v>45838</v>
      </c>
      <c r="AB31" s="202">
        <f t="shared" si="1"/>
        <v>160</v>
      </c>
      <c r="AC31" s="64">
        <v>0</v>
      </c>
      <c r="AD31" s="68">
        <v>0</v>
      </c>
      <c r="AE31" s="64">
        <v>0</v>
      </c>
      <c r="AF31" s="70" t="s">
        <v>73</v>
      </c>
      <c r="AG31" s="92">
        <f t="shared" si="2"/>
        <v>0</v>
      </c>
      <c r="AH31" s="64">
        <v>0</v>
      </c>
      <c r="AI31" s="67">
        <v>0</v>
      </c>
      <c r="AJ31" s="64" t="s">
        <v>73</v>
      </c>
      <c r="AK31" s="71" t="s">
        <v>73</v>
      </c>
      <c r="AL31" s="64">
        <v>0</v>
      </c>
      <c r="AM31" s="64" t="s">
        <v>73</v>
      </c>
      <c r="AN31" s="64" t="s">
        <v>73</v>
      </c>
      <c r="AO31" s="64" t="s">
        <v>73</v>
      </c>
      <c r="AP31" s="92">
        <f t="shared" si="3"/>
        <v>0</v>
      </c>
      <c r="AQ31" s="275">
        <f t="shared" si="4"/>
        <v>22133333</v>
      </c>
      <c r="AR31" s="64" t="s">
        <v>65</v>
      </c>
      <c r="AS31" s="68">
        <f t="shared" si="5"/>
        <v>22133333</v>
      </c>
      <c r="AT31" s="64" t="s">
        <v>215</v>
      </c>
      <c r="AU31" s="64">
        <v>0</v>
      </c>
      <c r="AV31" s="72" t="s">
        <v>73</v>
      </c>
      <c r="AW31" s="286">
        <f t="shared" si="6"/>
        <v>6133333</v>
      </c>
      <c r="AX31" s="287">
        <v>16000000</v>
      </c>
      <c r="AY31" s="75">
        <f t="shared" si="7"/>
        <v>0.2771084228480184</v>
      </c>
      <c r="AZ31" s="76">
        <f t="shared" si="8"/>
        <v>0.2771084228480184</v>
      </c>
      <c r="BA31" s="72" t="s">
        <v>73</v>
      </c>
      <c r="BB31" s="64" t="s">
        <v>123</v>
      </c>
      <c r="BC31" s="92" t="s">
        <v>5050</v>
      </c>
      <c r="BD31" s="63" t="s">
        <v>65</v>
      </c>
      <c r="BE31" s="63" t="s">
        <v>65</v>
      </c>
    </row>
    <row r="32" spans="2:57" s="245" customFormat="1" ht="12.75" x14ac:dyDescent="0.2">
      <c r="B32" s="63">
        <v>2025</v>
      </c>
      <c r="C32" s="63">
        <v>891780111</v>
      </c>
      <c r="D32" s="63" t="s">
        <v>63</v>
      </c>
      <c r="E32" s="107" t="s">
        <v>5049</v>
      </c>
      <c r="F32" s="92" t="s">
        <v>5048</v>
      </c>
      <c r="G32" s="112">
        <v>0</v>
      </c>
      <c r="H32" s="64" t="s">
        <v>71</v>
      </c>
      <c r="I32" s="63" t="s">
        <v>167</v>
      </c>
      <c r="J32" s="65" t="s">
        <v>81</v>
      </c>
      <c r="K32" s="107" t="s">
        <v>5033</v>
      </c>
      <c r="L32" s="266">
        <v>22133333</v>
      </c>
      <c r="M32" s="63" t="s">
        <v>66</v>
      </c>
      <c r="N32" s="107" t="s">
        <v>5047</v>
      </c>
      <c r="O32" s="156">
        <v>36386177</v>
      </c>
      <c r="P32" s="255">
        <v>103</v>
      </c>
      <c r="Q32" s="270">
        <v>45677</v>
      </c>
      <c r="R32" s="274">
        <v>712000000</v>
      </c>
      <c r="S32" s="270">
        <v>45678</v>
      </c>
      <c r="T32" s="68">
        <f t="shared" si="0"/>
        <v>22133333</v>
      </c>
      <c r="U32" s="64" t="s">
        <v>65</v>
      </c>
      <c r="V32" s="143">
        <v>39049658</v>
      </c>
      <c r="W32" s="107" t="s">
        <v>4658</v>
      </c>
      <c r="X32" s="271">
        <v>45678</v>
      </c>
      <c r="Y32" s="271">
        <v>45678</v>
      </c>
      <c r="Z32" s="69" t="s">
        <v>73</v>
      </c>
      <c r="AA32" s="271">
        <v>45838</v>
      </c>
      <c r="AB32" s="202">
        <f t="shared" si="1"/>
        <v>160</v>
      </c>
      <c r="AC32" s="64">
        <v>0</v>
      </c>
      <c r="AD32" s="68">
        <v>0</v>
      </c>
      <c r="AE32" s="64">
        <v>0</v>
      </c>
      <c r="AF32" s="70" t="s">
        <v>73</v>
      </c>
      <c r="AG32" s="92">
        <f t="shared" si="2"/>
        <v>0</v>
      </c>
      <c r="AH32" s="64">
        <v>0</v>
      </c>
      <c r="AI32" s="67">
        <v>0</v>
      </c>
      <c r="AJ32" s="64" t="s">
        <v>73</v>
      </c>
      <c r="AK32" s="71" t="s">
        <v>73</v>
      </c>
      <c r="AL32" s="64">
        <v>0</v>
      </c>
      <c r="AM32" s="64" t="s">
        <v>73</v>
      </c>
      <c r="AN32" s="64" t="s">
        <v>73</v>
      </c>
      <c r="AO32" s="64" t="s">
        <v>73</v>
      </c>
      <c r="AP32" s="92">
        <f t="shared" si="3"/>
        <v>0</v>
      </c>
      <c r="AQ32" s="275">
        <f t="shared" si="4"/>
        <v>22133333</v>
      </c>
      <c r="AR32" s="64" t="s">
        <v>65</v>
      </c>
      <c r="AS32" s="68">
        <f t="shared" si="5"/>
        <v>22133333</v>
      </c>
      <c r="AT32" s="64" t="s">
        <v>215</v>
      </c>
      <c r="AU32" s="64">
        <v>0</v>
      </c>
      <c r="AV32" s="72" t="s">
        <v>73</v>
      </c>
      <c r="AW32" s="286">
        <f t="shared" si="6"/>
        <v>6133333</v>
      </c>
      <c r="AX32" s="287">
        <v>16000000</v>
      </c>
      <c r="AY32" s="75">
        <f t="shared" si="7"/>
        <v>0.2771084228480184</v>
      </c>
      <c r="AZ32" s="76">
        <f t="shared" si="8"/>
        <v>0.2771084228480184</v>
      </c>
      <c r="BA32" s="72" t="s">
        <v>73</v>
      </c>
      <c r="BB32" s="64" t="s">
        <v>123</v>
      </c>
      <c r="BC32" s="92" t="s">
        <v>5046</v>
      </c>
      <c r="BD32" s="63" t="s">
        <v>65</v>
      </c>
      <c r="BE32" s="63" t="s">
        <v>65</v>
      </c>
    </row>
    <row r="33" spans="2:57" s="245" customFormat="1" ht="12.75" x14ac:dyDescent="0.2">
      <c r="B33" s="63">
        <v>2025</v>
      </c>
      <c r="C33" s="63">
        <v>891780111</v>
      </c>
      <c r="D33" s="63" t="s">
        <v>63</v>
      </c>
      <c r="E33" s="107" t="s">
        <v>5045</v>
      </c>
      <c r="F33" s="92" t="s">
        <v>5044</v>
      </c>
      <c r="G33" s="112">
        <v>0</v>
      </c>
      <c r="H33" s="64" t="s">
        <v>71</v>
      </c>
      <c r="I33" s="63" t="s">
        <v>167</v>
      </c>
      <c r="J33" s="65" t="s">
        <v>81</v>
      </c>
      <c r="K33" s="107" t="s">
        <v>5043</v>
      </c>
      <c r="L33" s="266">
        <v>24400000</v>
      </c>
      <c r="M33" s="63" t="s">
        <v>66</v>
      </c>
      <c r="N33" s="107" t="s">
        <v>5042</v>
      </c>
      <c r="O33" s="156">
        <v>1084788615</v>
      </c>
      <c r="P33" s="255">
        <v>102</v>
      </c>
      <c r="Q33" s="270">
        <v>45677</v>
      </c>
      <c r="R33" s="274">
        <v>1014200000</v>
      </c>
      <c r="S33" s="270">
        <v>45678</v>
      </c>
      <c r="T33" s="68">
        <f t="shared" si="0"/>
        <v>24400000</v>
      </c>
      <c r="U33" s="64" t="s">
        <v>65</v>
      </c>
      <c r="V33" s="203">
        <v>57461852</v>
      </c>
      <c r="W33" s="107" t="s">
        <v>4947</v>
      </c>
      <c r="X33" s="271">
        <v>45678</v>
      </c>
      <c r="Y33" s="271">
        <v>45678</v>
      </c>
      <c r="Z33" s="69" t="s">
        <v>73</v>
      </c>
      <c r="AA33" s="271">
        <v>45853</v>
      </c>
      <c r="AB33" s="202">
        <f t="shared" si="1"/>
        <v>175</v>
      </c>
      <c r="AC33" s="64">
        <v>0</v>
      </c>
      <c r="AD33" s="68">
        <v>0</v>
      </c>
      <c r="AE33" s="64">
        <v>0</v>
      </c>
      <c r="AF33" s="70" t="s">
        <v>73</v>
      </c>
      <c r="AG33" s="92">
        <f t="shared" si="2"/>
        <v>0</v>
      </c>
      <c r="AH33" s="64">
        <v>0</v>
      </c>
      <c r="AI33" s="67">
        <v>0</v>
      </c>
      <c r="AJ33" s="64" t="s">
        <v>73</v>
      </c>
      <c r="AK33" s="71" t="s">
        <v>73</v>
      </c>
      <c r="AL33" s="64">
        <v>0</v>
      </c>
      <c r="AM33" s="64" t="s">
        <v>73</v>
      </c>
      <c r="AN33" s="64" t="s">
        <v>73</v>
      </c>
      <c r="AO33" s="64" t="s">
        <v>73</v>
      </c>
      <c r="AP33" s="92">
        <f t="shared" si="3"/>
        <v>0</v>
      </c>
      <c r="AQ33" s="275">
        <f t="shared" si="4"/>
        <v>24400000</v>
      </c>
      <c r="AR33" s="64" t="s">
        <v>65</v>
      </c>
      <c r="AS33" s="68">
        <f t="shared" si="5"/>
        <v>24400000</v>
      </c>
      <c r="AT33" s="64" t="s">
        <v>215</v>
      </c>
      <c r="AU33" s="64">
        <v>0</v>
      </c>
      <c r="AV33" s="72" t="s">
        <v>73</v>
      </c>
      <c r="AW33" s="286">
        <f t="shared" si="6"/>
        <v>6400000</v>
      </c>
      <c r="AX33" s="287">
        <v>18000000</v>
      </c>
      <c r="AY33" s="75">
        <f t="shared" si="7"/>
        <v>0.26229508196721313</v>
      </c>
      <c r="AZ33" s="76">
        <f t="shared" si="8"/>
        <v>0.26229508196721313</v>
      </c>
      <c r="BA33" s="72" t="s">
        <v>73</v>
      </c>
      <c r="BB33" s="64" t="s">
        <v>123</v>
      </c>
      <c r="BC33" s="92" t="s">
        <v>5041</v>
      </c>
      <c r="BD33" s="63" t="s">
        <v>65</v>
      </c>
      <c r="BE33" s="63" t="s">
        <v>65</v>
      </c>
    </row>
    <row r="34" spans="2:57" s="245" customFormat="1" ht="12.75" x14ac:dyDescent="0.2">
      <c r="B34" s="63">
        <v>2025</v>
      </c>
      <c r="C34" s="63">
        <v>891780111</v>
      </c>
      <c r="D34" s="63" t="s">
        <v>63</v>
      </c>
      <c r="E34" s="107" t="s">
        <v>5040</v>
      </c>
      <c r="F34" s="92" t="s">
        <v>5039</v>
      </c>
      <c r="G34" s="112">
        <v>0</v>
      </c>
      <c r="H34" s="64" t="s">
        <v>71</v>
      </c>
      <c r="I34" s="63" t="s">
        <v>167</v>
      </c>
      <c r="J34" s="65" t="s">
        <v>81</v>
      </c>
      <c r="K34" s="107" t="s">
        <v>5038</v>
      </c>
      <c r="L34" s="266">
        <v>14133333</v>
      </c>
      <c r="M34" s="63" t="s">
        <v>66</v>
      </c>
      <c r="N34" s="107" t="s">
        <v>5037</v>
      </c>
      <c r="O34" s="156">
        <v>1083000226</v>
      </c>
      <c r="P34" s="255">
        <v>103</v>
      </c>
      <c r="Q34" s="270">
        <v>45677</v>
      </c>
      <c r="R34" s="274">
        <v>712000000</v>
      </c>
      <c r="S34" s="270">
        <v>45679</v>
      </c>
      <c r="T34" s="68">
        <f t="shared" si="0"/>
        <v>14133333</v>
      </c>
      <c r="U34" s="64" t="s">
        <v>65</v>
      </c>
      <c r="V34" s="143">
        <v>39049658</v>
      </c>
      <c r="W34" s="107" t="s">
        <v>5013</v>
      </c>
      <c r="X34" s="271">
        <v>45679</v>
      </c>
      <c r="Y34" s="271">
        <v>45679</v>
      </c>
      <c r="Z34" s="69" t="s">
        <v>73</v>
      </c>
      <c r="AA34" s="271">
        <v>45777</v>
      </c>
      <c r="AB34" s="202">
        <f t="shared" si="1"/>
        <v>98</v>
      </c>
      <c r="AC34" s="64">
        <v>0</v>
      </c>
      <c r="AD34" s="68">
        <v>0</v>
      </c>
      <c r="AE34" s="64">
        <v>0</v>
      </c>
      <c r="AF34" s="70" t="s">
        <v>73</v>
      </c>
      <c r="AG34" s="92">
        <f t="shared" si="2"/>
        <v>0</v>
      </c>
      <c r="AH34" s="64">
        <v>0</v>
      </c>
      <c r="AI34" s="67">
        <v>0</v>
      </c>
      <c r="AJ34" s="64" t="s">
        <v>73</v>
      </c>
      <c r="AK34" s="71" t="s">
        <v>73</v>
      </c>
      <c r="AL34" s="64">
        <v>0</v>
      </c>
      <c r="AM34" s="64" t="s">
        <v>73</v>
      </c>
      <c r="AN34" s="64" t="s">
        <v>73</v>
      </c>
      <c r="AO34" s="64" t="s">
        <v>73</v>
      </c>
      <c r="AP34" s="92">
        <f t="shared" si="3"/>
        <v>0</v>
      </c>
      <c r="AQ34" s="275">
        <f t="shared" si="4"/>
        <v>14133333</v>
      </c>
      <c r="AR34" s="64" t="s">
        <v>65</v>
      </c>
      <c r="AS34" s="68">
        <f t="shared" si="5"/>
        <v>14133333</v>
      </c>
      <c r="AT34" s="64" t="s">
        <v>215</v>
      </c>
      <c r="AU34" s="64">
        <v>0</v>
      </c>
      <c r="AV34" s="72" t="s">
        <v>73</v>
      </c>
      <c r="AW34" s="286">
        <f t="shared" si="6"/>
        <v>4000000</v>
      </c>
      <c r="AX34" s="287">
        <v>10133333</v>
      </c>
      <c r="AY34" s="75">
        <f t="shared" si="7"/>
        <v>0.28301887459950176</v>
      </c>
      <c r="AZ34" s="76">
        <f t="shared" si="8"/>
        <v>0.28301887459950176</v>
      </c>
      <c r="BA34" s="72" t="s">
        <v>73</v>
      </c>
      <c r="BB34" s="64" t="s">
        <v>123</v>
      </c>
      <c r="BC34" s="92" t="s">
        <v>5036</v>
      </c>
      <c r="BD34" s="63" t="s">
        <v>65</v>
      </c>
      <c r="BE34" s="63" t="s">
        <v>65</v>
      </c>
    </row>
    <row r="35" spans="2:57" s="245" customFormat="1" ht="12.75" x14ac:dyDescent="0.2">
      <c r="B35" s="63">
        <v>2025</v>
      </c>
      <c r="C35" s="63">
        <v>891780111</v>
      </c>
      <c r="D35" s="63" t="s">
        <v>63</v>
      </c>
      <c r="E35" s="107" t="s">
        <v>5035</v>
      </c>
      <c r="F35" s="92" t="s">
        <v>5034</v>
      </c>
      <c r="G35" s="112">
        <v>0</v>
      </c>
      <c r="H35" s="64" t="s">
        <v>71</v>
      </c>
      <c r="I35" s="63" t="s">
        <v>167</v>
      </c>
      <c r="J35" s="65" t="s">
        <v>81</v>
      </c>
      <c r="K35" s="107" t="s">
        <v>5033</v>
      </c>
      <c r="L35" s="266">
        <v>22133333</v>
      </c>
      <c r="M35" s="63" t="s">
        <v>66</v>
      </c>
      <c r="N35" s="107" t="s">
        <v>2171</v>
      </c>
      <c r="O35" s="156">
        <v>33224219</v>
      </c>
      <c r="P35" s="255">
        <v>103</v>
      </c>
      <c r="Q35" s="270">
        <v>45677</v>
      </c>
      <c r="R35" s="274">
        <v>712000000</v>
      </c>
      <c r="S35" s="270">
        <v>45679</v>
      </c>
      <c r="T35" s="68">
        <f t="shared" si="0"/>
        <v>22133333</v>
      </c>
      <c r="U35" s="64" t="s">
        <v>65</v>
      </c>
      <c r="V35" s="143">
        <v>39049658</v>
      </c>
      <c r="W35" s="107" t="s">
        <v>5013</v>
      </c>
      <c r="X35" s="271">
        <v>45679</v>
      </c>
      <c r="Y35" s="271">
        <v>45679</v>
      </c>
      <c r="Z35" s="69" t="s">
        <v>73</v>
      </c>
      <c r="AA35" s="271">
        <v>45838</v>
      </c>
      <c r="AB35" s="202">
        <f t="shared" si="1"/>
        <v>159</v>
      </c>
      <c r="AC35" s="64">
        <v>0</v>
      </c>
      <c r="AD35" s="68">
        <v>0</v>
      </c>
      <c r="AE35" s="64">
        <v>0</v>
      </c>
      <c r="AF35" s="70" t="s">
        <v>73</v>
      </c>
      <c r="AG35" s="92">
        <f t="shared" si="2"/>
        <v>0</v>
      </c>
      <c r="AH35" s="64">
        <v>0</v>
      </c>
      <c r="AI35" s="67">
        <v>0</v>
      </c>
      <c r="AJ35" s="64" t="s">
        <v>73</v>
      </c>
      <c r="AK35" s="71" t="s">
        <v>73</v>
      </c>
      <c r="AL35" s="64">
        <v>0</v>
      </c>
      <c r="AM35" s="64" t="s">
        <v>73</v>
      </c>
      <c r="AN35" s="64" t="s">
        <v>73</v>
      </c>
      <c r="AO35" s="64" t="s">
        <v>73</v>
      </c>
      <c r="AP35" s="92">
        <f t="shared" si="3"/>
        <v>0</v>
      </c>
      <c r="AQ35" s="275">
        <f t="shared" si="4"/>
        <v>22133333</v>
      </c>
      <c r="AR35" s="64" t="s">
        <v>65</v>
      </c>
      <c r="AS35" s="68">
        <f t="shared" si="5"/>
        <v>22133333</v>
      </c>
      <c r="AT35" s="64" t="s">
        <v>215</v>
      </c>
      <c r="AU35" s="64">
        <v>0</v>
      </c>
      <c r="AV35" s="72" t="s">
        <v>73</v>
      </c>
      <c r="AW35" s="286">
        <f t="shared" si="6"/>
        <v>6133333</v>
      </c>
      <c r="AX35" s="287">
        <v>16000000</v>
      </c>
      <c r="AY35" s="75">
        <f t="shared" si="7"/>
        <v>0.2771084228480184</v>
      </c>
      <c r="AZ35" s="76">
        <f t="shared" si="8"/>
        <v>0.2771084228480184</v>
      </c>
      <c r="BA35" s="72" t="s">
        <v>73</v>
      </c>
      <c r="BB35" s="64" t="s">
        <v>123</v>
      </c>
      <c r="BC35" s="92" t="s">
        <v>5032</v>
      </c>
      <c r="BD35" s="63" t="s">
        <v>65</v>
      </c>
      <c r="BE35" s="63" t="s">
        <v>65</v>
      </c>
    </row>
    <row r="36" spans="2:57" s="245" customFormat="1" ht="12.75" x14ac:dyDescent="0.2">
      <c r="B36" s="63">
        <v>2025</v>
      </c>
      <c r="C36" s="63">
        <v>891780111</v>
      </c>
      <c r="D36" s="63" t="s">
        <v>63</v>
      </c>
      <c r="E36" s="107" t="s">
        <v>5031</v>
      </c>
      <c r="F36" s="92" t="s">
        <v>5030</v>
      </c>
      <c r="G36" s="112">
        <v>0</v>
      </c>
      <c r="H36" s="64" t="s">
        <v>71</v>
      </c>
      <c r="I36" s="63" t="s">
        <v>167</v>
      </c>
      <c r="J36" s="65" t="s">
        <v>81</v>
      </c>
      <c r="K36" s="107" t="s">
        <v>5029</v>
      </c>
      <c r="L36" s="266">
        <v>20400000</v>
      </c>
      <c r="M36" s="63" t="s">
        <v>66</v>
      </c>
      <c r="N36" s="107" t="s">
        <v>5028</v>
      </c>
      <c r="O36" s="156">
        <v>1077083950</v>
      </c>
      <c r="P36" s="255">
        <v>108</v>
      </c>
      <c r="Q36" s="270">
        <v>45677</v>
      </c>
      <c r="R36" s="274">
        <v>123000000</v>
      </c>
      <c r="S36" s="270">
        <v>45679</v>
      </c>
      <c r="T36" s="68">
        <f t="shared" si="0"/>
        <v>20400000</v>
      </c>
      <c r="U36" s="64" t="s">
        <v>65</v>
      </c>
      <c r="V36" s="143">
        <v>1082851808</v>
      </c>
      <c r="W36" s="107" t="s">
        <v>4858</v>
      </c>
      <c r="X36" s="271">
        <v>45679</v>
      </c>
      <c r="Y36" s="271">
        <v>45679</v>
      </c>
      <c r="Z36" s="69" t="s">
        <v>73</v>
      </c>
      <c r="AA36" s="271">
        <v>45823</v>
      </c>
      <c r="AB36" s="202">
        <f t="shared" si="1"/>
        <v>144</v>
      </c>
      <c r="AC36" s="64">
        <v>0</v>
      </c>
      <c r="AD36" s="68">
        <v>0</v>
      </c>
      <c r="AE36" s="64">
        <v>0</v>
      </c>
      <c r="AF36" s="70" t="s">
        <v>73</v>
      </c>
      <c r="AG36" s="92">
        <f t="shared" si="2"/>
        <v>0</v>
      </c>
      <c r="AH36" s="64">
        <v>0</v>
      </c>
      <c r="AI36" s="67">
        <v>0</v>
      </c>
      <c r="AJ36" s="64" t="s">
        <v>73</v>
      </c>
      <c r="AK36" s="71" t="s">
        <v>73</v>
      </c>
      <c r="AL36" s="64">
        <v>0</v>
      </c>
      <c r="AM36" s="64" t="s">
        <v>73</v>
      </c>
      <c r="AN36" s="64" t="s">
        <v>73</v>
      </c>
      <c r="AO36" s="64" t="s">
        <v>73</v>
      </c>
      <c r="AP36" s="92">
        <f t="shared" si="3"/>
        <v>0</v>
      </c>
      <c r="AQ36" s="275">
        <f t="shared" si="4"/>
        <v>20400000</v>
      </c>
      <c r="AR36" s="64" t="s">
        <v>65</v>
      </c>
      <c r="AS36" s="68">
        <f t="shared" si="5"/>
        <v>20400000</v>
      </c>
      <c r="AT36" s="64" t="s">
        <v>215</v>
      </c>
      <c r="AU36" s="64">
        <v>0</v>
      </c>
      <c r="AV36" s="72" t="s">
        <v>73</v>
      </c>
      <c r="AW36" s="286">
        <f t="shared" si="6"/>
        <v>6400000</v>
      </c>
      <c r="AX36" s="287">
        <v>14000000</v>
      </c>
      <c r="AY36" s="75">
        <f t="shared" si="7"/>
        <v>0.31372549019607843</v>
      </c>
      <c r="AZ36" s="76">
        <f t="shared" si="8"/>
        <v>0.31372549019607843</v>
      </c>
      <c r="BA36" s="72" t="s">
        <v>73</v>
      </c>
      <c r="BB36" s="64" t="s">
        <v>123</v>
      </c>
      <c r="BC36" s="92" t="s">
        <v>5027</v>
      </c>
      <c r="BD36" s="63" t="s">
        <v>65</v>
      </c>
      <c r="BE36" s="63" t="s">
        <v>65</v>
      </c>
    </row>
    <row r="37" spans="2:57" s="245" customFormat="1" ht="12.75" x14ac:dyDescent="0.2">
      <c r="B37" s="63">
        <v>2025</v>
      </c>
      <c r="C37" s="63">
        <v>891780111</v>
      </c>
      <c r="D37" s="63" t="s">
        <v>63</v>
      </c>
      <c r="E37" s="107" t="s">
        <v>5026</v>
      </c>
      <c r="F37" s="92" t="s">
        <v>5025</v>
      </c>
      <c r="G37" s="112">
        <v>0</v>
      </c>
      <c r="H37" s="64" t="s">
        <v>71</v>
      </c>
      <c r="I37" s="63" t="s">
        <v>167</v>
      </c>
      <c r="J37" s="65" t="s">
        <v>81</v>
      </c>
      <c r="K37" s="107" t="s">
        <v>5024</v>
      </c>
      <c r="L37" s="266">
        <v>17340000</v>
      </c>
      <c r="M37" s="63" t="s">
        <v>66</v>
      </c>
      <c r="N37" s="107" t="s">
        <v>5023</v>
      </c>
      <c r="O37" s="156">
        <v>1004461196</v>
      </c>
      <c r="P37" s="255">
        <v>108</v>
      </c>
      <c r="Q37" s="270">
        <v>45677</v>
      </c>
      <c r="R37" s="274">
        <v>123000000</v>
      </c>
      <c r="S37" s="270">
        <v>45679</v>
      </c>
      <c r="T37" s="68">
        <f t="shared" si="0"/>
        <v>17340000</v>
      </c>
      <c r="U37" s="64" t="s">
        <v>65</v>
      </c>
      <c r="V37" s="143">
        <v>1082851808</v>
      </c>
      <c r="W37" s="107" t="s">
        <v>4858</v>
      </c>
      <c r="X37" s="271">
        <v>45679</v>
      </c>
      <c r="Y37" s="271">
        <v>45679</v>
      </c>
      <c r="Z37" s="69" t="s">
        <v>73</v>
      </c>
      <c r="AA37" s="271">
        <v>45823</v>
      </c>
      <c r="AB37" s="202">
        <f t="shared" si="1"/>
        <v>144</v>
      </c>
      <c r="AC37" s="64">
        <v>0</v>
      </c>
      <c r="AD37" s="68">
        <v>0</v>
      </c>
      <c r="AE37" s="64">
        <v>0</v>
      </c>
      <c r="AF37" s="70" t="s">
        <v>73</v>
      </c>
      <c r="AG37" s="92">
        <f t="shared" si="2"/>
        <v>0</v>
      </c>
      <c r="AH37" s="64">
        <v>0</v>
      </c>
      <c r="AI37" s="67">
        <v>0</v>
      </c>
      <c r="AJ37" s="64" t="s">
        <v>73</v>
      </c>
      <c r="AK37" s="71" t="s">
        <v>73</v>
      </c>
      <c r="AL37" s="64">
        <v>0</v>
      </c>
      <c r="AM37" s="64" t="s">
        <v>73</v>
      </c>
      <c r="AN37" s="64" t="s">
        <v>73</v>
      </c>
      <c r="AO37" s="64" t="s">
        <v>73</v>
      </c>
      <c r="AP37" s="92">
        <f t="shared" si="3"/>
        <v>0</v>
      </c>
      <c r="AQ37" s="275">
        <f t="shared" si="4"/>
        <v>17340000</v>
      </c>
      <c r="AR37" s="64" t="s">
        <v>65</v>
      </c>
      <c r="AS37" s="68">
        <f t="shared" si="5"/>
        <v>17340000</v>
      </c>
      <c r="AT37" s="64" t="s">
        <v>215</v>
      </c>
      <c r="AU37" s="64">
        <v>0</v>
      </c>
      <c r="AV37" s="72" t="s">
        <v>73</v>
      </c>
      <c r="AW37" s="286">
        <f t="shared" si="6"/>
        <v>5440000</v>
      </c>
      <c r="AX37" s="287">
        <v>11900000</v>
      </c>
      <c r="AY37" s="75">
        <f t="shared" si="7"/>
        <v>0.31372549019607843</v>
      </c>
      <c r="AZ37" s="76">
        <f t="shared" si="8"/>
        <v>0.31372549019607843</v>
      </c>
      <c r="BA37" s="72" t="s">
        <v>73</v>
      </c>
      <c r="BB37" s="64" t="s">
        <v>123</v>
      </c>
      <c r="BC37" s="92" t="s">
        <v>5022</v>
      </c>
      <c r="BD37" s="63" t="s">
        <v>65</v>
      </c>
      <c r="BE37" s="63" t="s">
        <v>65</v>
      </c>
    </row>
    <row r="38" spans="2:57" s="245" customFormat="1" ht="12.75" x14ac:dyDescent="0.2">
      <c r="B38" s="63">
        <v>2025</v>
      </c>
      <c r="C38" s="63">
        <v>891780111</v>
      </c>
      <c r="D38" s="63" t="s">
        <v>63</v>
      </c>
      <c r="E38" s="107" t="s">
        <v>5021</v>
      </c>
      <c r="F38" s="92" t="s">
        <v>5020</v>
      </c>
      <c r="G38" s="112">
        <v>0</v>
      </c>
      <c r="H38" s="64" t="s">
        <v>71</v>
      </c>
      <c r="I38" s="63" t="s">
        <v>167</v>
      </c>
      <c r="J38" s="65" t="s">
        <v>81</v>
      </c>
      <c r="K38" s="107" t="s">
        <v>5019</v>
      </c>
      <c r="L38" s="266">
        <v>31540000</v>
      </c>
      <c r="M38" s="63" t="s">
        <v>66</v>
      </c>
      <c r="N38" s="107" t="s">
        <v>5018</v>
      </c>
      <c r="O38" s="156">
        <v>3753843</v>
      </c>
      <c r="P38" s="255">
        <v>109</v>
      </c>
      <c r="Q38" s="270">
        <v>45678</v>
      </c>
      <c r="R38" s="274">
        <v>159000000</v>
      </c>
      <c r="S38" s="270">
        <v>45679</v>
      </c>
      <c r="T38" s="68">
        <f t="shared" si="0"/>
        <v>31540000</v>
      </c>
      <c r="U38" s="64" t="s">
        <v>65</v>
      </c>
      <c r="V38" s="143">
        <v>36669284</v>
      </c>
      <c r="W38" s="107" t="s">
        <v>4652</v>
      </c>
      <c r="X38" s="271">
        <v>45679</v>
      </c>
      <c r="Y38" s="271">
        <v>45679</v>
      </c>
      <c r="Z38" s="69" t="s">
        <v>73</v>
      </c>
      <c r="AA38" s="271">
        <v>45838</v>
      </c>
      <c r="AB38" s="202">
        <f t="shared" si="1"/>
        <v>159</v>
      </c>
      <c r="AC38" s="64">
        <v>0</v>
      </c>
      <c r="AD38" s="68">
        <v>0</v>
      </c>
      <c r="AE38" s="64">
        <v>0</v>
      </c>
      <c r="AF38" s="70" t="s">
        <v>73</v>
      </c>
      <c r="AG38" s="92">
        <f t="shared" si="2"/>
        <v>0</v>
      </c>
      <c r="AH38" s="64">
        <v>0</v>
      </c>
      <c r="AI38" s="67">
        <v>0</v>
      </c>
      <c r="AJ38" s="64" t="s">
        <v>73</v>
      </c>
      <c r="AK38" s="71" t="s">
        <v>73</v>
      </c>
      <c r="AL38" s="64">
        <v>0</v>
      </c>
      <c r="AM38" s="64" t="s">
        <v>73</v>
      </c>
      <c r="AN38" s="64" t="s">
        <v>73</v>
      </c>
      <c r="AO38" s="64" t="s">
        <v>73</v>
      </c>
      <c r="AP38" s="92">
        <f t="shared" si="3"/>
        <v>0</v>
      </c>
      <c r="AQ38" s="275">
        <f t="shared" si="4"/>
        <v>31540000</v>
      </c>
      <c r="AR38" s="64" t="s">
        <v>65</v>
      </c>
      <c r="AS38" s="68">
        <f t="shared" si="5"/>
        <v>31540000</v>
      </c>
      <c r="AT38" s="64" t="s">
        <v>215</v>
      </c>
      <c r="AU38" s="64">
        <v>0</v>
      </c>
      <c r="AV38" s="72" t="s">
        <v>73</v>
      </c>
      <c r="AW38" s="286">
        <f t="shared" si="6"/>
        <v>8740000</v>
      </c>
      <c r="AX38" s="287">
        <v>22800000</v>
      </c>
      <c r="AY38" s="75">
        <f t="shared" si="7"/>
        <v>0.27710843373493976</v>
      </c>
      <c r="AZ38" s="76">
        <f t="shared" si="8"/>
        <v>0.27710843373493976</v>
      </c>
      <c r="BA38" s="72" t="s">
        <v>73</v>
      </c>
      <c r="BB38" s="64" t="s">
        <v>123</v>
      </c>
      <c r="BC38" s="92" t="s">
        <v>5017</v>
      </c>
      <c r="BD38" s="63" t="s">
        <v>65</v>
      </c>
      <c r="BE38" s="63" t="s">
        <v>65</v>
      </c>
    </row>
    <row r="39" spans="2:57" s="245" customFormat="1" ht="12.75" x14ac:dyDescent="0.2">
      <c r="B39" s="63">
        <v>2025</v>
      </c>
      <c r="C39" s="63">
        <v>891780111</v>
      </c>
      <c r="D39" s="63" t="s">
        <v>63</v>
      </c>
      <c r="E39" s="107" t="s">
        <v>5016</v>
      </c>
      <c r="F39" s="92" t="s">
        <v>5015</v>
      </c>
      <c r="G39" s="112">
        <v>0</v>
      </c>
      <c r="H39" s="64" t="s">
        <v>71</v>
      </c>
      <c r="I39" s="63" t="s">
        <v>167</v>
      </c>
      <c r="J39" s="65" t="s">
        <v>81</v>
      </c>
      <c r="K39" s="107" t="s">
        <v>5014</v>
      </c>
      <c r="L39" s="266">
        <v>22133333</v>
      </c>
      <c r="M39" s="63" t="s">
        <v>66</v>
      </c>
      <c r="N39" s="107" t="s">
        <v>2181</v>
      </c>
      <c r="O39" s="156">
        <v>1082875832</v>
      </c>
      <c r="P39" s="255">
        <v>103</v>
      </c>
      <c r="Q39" s="270">
        <v>45677</v>
      </c>
      <c r="R39" s="274">
        <v>712000000</v>
      </c>
      <c r="S39" s="270">
        <v>45679</v>
      </c>
      <c r="T39" s="68">
        <f t="shared" si="0"/>
        <v>22133333</v>
      </c>
      <c r="U39" s="64" t="s">
        <v>65</v>
      </c>
      <c r="V39" s="143">
        <v>39049658</v>
      </c>
      <c r="W39" s="107" t="s">
        <v>5013</v>
      </c>
      <c r="X39" s="271">
        <v>45679</v>
      </c>
      <c r="Y39" s="271">
        <v>45679</v>
      </c>
      <c r="Z39" s="69" t="s">
        <v>73</v>
      </c>
      <c r="AA39" s="271">
        <v>45838</v>
      </c>
      <c r="AB39" s="202">
        <f t="shared" si="1"/>
        <v>159</v>
      </c>
      <c r="AC39" s="64">
        <v>0</v>
      </c>
      <c r="AD39" s="68">
        <v>0</v>
      </c>
      <c r="AE39" s="64">
        <v>0</v>
      </c>
      <c r="AF39" s="70" t="s">
        <v>73</v>
      </c>
      <c r="AG39" s="92">
        <f t="shared" si="2"/>
        <v>0</v>
      </c>
      <c r="AH39" s="64">
        <v>0</v>
      </c>
      <c r="AI39" s="67">
        <v>0</v>
      </c>
      <c r="AJ39" s="64" t="s">
        <v>73</v>
      </c>
      <c r="AK39" s="71" t="s">
        <v>73</v>
      </c>
      <c r="AL39" s="64">
        <v>0</v>
      </c>
      <c r="AM39" s="64" t="s">
        <v>73</v>
      </c>
      <c r="AN39" s="64" t="s">
        <v>73</v>
      </c>
      <c r="AO39" s="64" t="s">
        <v>73</v>
      </c>
      <c r="AP39" s="92">
        <f t="shared" si="3"/>
        <v>0</v>
      </c>
      <c r="AQ39" s="275">
        <f t="shared" si="4"/>
        <v>22133333</v>
      </c>
      <c r="AR39" s="64" t="s">
        <v>65</v>
      </c>
      <c r="AS39" s="68">
        <f t="shared" si="5"/>
        <v>22133333</v>
      </c>
      <c r="AT39" s="64" t="s">
        <v>215</v>
      </c>
      <c r="AU39" s="64">
        <v>0</v>
      </c>
      <c r="AV39" s="72" t="s">
        <v>73</v>
      </c>
      <c r="AW39" s="286">
        <f t="shared" si="6"/>
        <v>6133333</v>
      </c>
      <c r="AX39" s="287">
        <v>16000000</v>
      </c>
      <c r="AY39" s="75">
        <f t="shared" si="7"/>
        <v>0.2771084228480184</v>
      </c>
      <c r="AZ39" s="76">
        <f t="shared" si="8"/>
        <v>0.2771084228480184</v>
      </c>
      <c r="BA39" s="72" t="s">
        <v>73</v>
      </c>
      <c r="BB39" s="64" t="s">
        <v>123</v>
      </c>
      <c r="BC39" s="92" t="s">
        <v>5012</v>
      </c>
      <c r="BD39" s="63" t="s">
        <v>65</v>
      </c>
      <c r="BE39" s="63" t="s">
        <v>65</v>
      </c>
    </row>
    <row r="40" spans="2:57" s="245" customFormat="1" ht="12.75" x14ac:dyDescent="0.2">
      <c r="B40" s="63">
        <v>2025</v>
      </c>
      <c r="C40" s="63">
        <v>891780111</v>
      </c>
      <c r="D40" s="63" t="s">
        <v>63</v>
      </c>
      <c r="E40" s="107" t="s">
        <v>5011</v>
      </c>
      <c r="F40" s="92" t="s">
        <v>5010</v>
      </c>
      <c r="G40" s="112">
        <v>0</v>
      </c>
      <c r="H40" s="64" t="s">
        <v>71</v>
      </c>
      <c r="I40" s="63" t="s">
        <v>167</v>
      </c>
      <c r="J40" s="65" t="s">
        <v>81</v>
      </c>
      <c r="K40" s="107" t="s">
        <v>5009</v>
      </c>
      <c r="L40" s="266">
        <v>19856667</v>
      </c>
      <c r="M40" s="63" t="s">
        <v>66</v>
      </c>
      <c r="N40" s="107" t="s">
        <v>5008</v>
      </c>
      <c r="O40" s="156">
        <v>1045710831</v>
      </c>
      <c r="P40" s="255">
        <v>105</v>
      </c>
      <c r="Q40" s="270">
        <v>45677</v>
      </c>
      <c r="R40" s="274">
        <v>722000000</v>
      </c>
      <c r="S40" s="270">
        <v>45679</v>
      </c>
      <c r="T40" s="68">
        <f t="shared" ref="T40:T71" si="9">+L40</f>
        <v>19856667</v>
      </c>
      <c r="U40" s="64" t="s">
        <v>65</v>
      </c>
      <c r="V40" s="143">
        <v>85155551</v>
      </c>
      <c r="W40" s="107" t="s">
        <v>4884</v>
      </c>
      <c r="X40" s="271">
        <v>45679</v>
      </c>
      <c r="Y40" s="271">
        <v>45679</v>
      </c>
      <c r="Z40" s="69" t="s">
        <v>73</v>
      </c>
      <c r="AA40" s="271">
        <v>45838</v>
      </c>
      <c r="AB40" s="202">
        <f t="shared" ref="AB40:AB71" si="10">+IF(Z40="1800-01-01",AA40-Y40,AA40-Z40)</f>
        <v>159</v>
      </c>
      <c r="AC40" s="64">
        <v>0</v>
      </c>
      <c r="AD40" s="68">
        <v>0</v>
      </c>
      <c r="AE40" s="64">
        <v>0</v>
      </c>
      <c r="AF40" s="70" t="s">
        <v>73</v>
      </c>
      <c r="AG40" s="92">
        <f t="shared" ref="AG40:AG71" si="11">+IF(AF40="1800-01-01",0,AF40-AA40)</f>
        <v>0</v>
      </c>
      <c r="AH40" s="64">
        <v>0</v>
      </c>
      <c r="AI40" s="67">
        <v>0</v>
      </c>
      <c r="AJ40" s="64" t="s">
        <v>73</v>
      </c>
      <c r="AK40" s="71" t="s">
        <v>73</v>
      </c>
      <c r="AL40" s="64">
        <v>0</v>
      </c>
      <c r="AM40" s="64" t="s">
        <v>73</v>
      </c>
      <c r="AN40" s="64" t="s">
        <v>73</v>
      </c>
      <c r="AO40" s="64" t="s">
        <v>73</v>
      </c>
      <c r="AP40" s="92">
        <f t="shared" ref="AP40:AP71" si="12">+IF(AM40="1800-01-01",0,AN40-AM40)</f>
        <v>0</v>
      </c>
      <c r="AQ40" s="275">
        <f t="shared" ref="AQ40:AQ71" si="13">+L40+AD40-AI40</f>
        <v>19856667</v>
      </c>
      <c r="AR40" s="64" t="s">
        <v>65</v>
      </c>
      <c r="AS40" s="68">
        <f t="shared" ref="AS40:AS71" si="14">+L40</f>
        <v>19856667</v>
      </c>
      <c r="AT40" s="64" t="s">
        <v>215</v>
      </c>
      <c r="AU40" s="64">
        <v>0</v>
      </c>
      <c r="AV40" s="72" t="s">
        <v>73</v>
      </c>
      <c r="AW40" s="286">
        <f t="shared" ref="AW40:AW71" si="15">+AQ40-AX40</f>
        <v>5056667</v>
      </c>
      <c r="AX40" s="287">
        <v>14800000</v>
      </c>
      <c r="AY40" s="75">
        <f t="shared" ref="AY40:AY71" si="16">+IFERROR(AW40/AQ40,"_")</f>
        <v>0.25465839760519726</v>
      </c>
      <c r="AZ40" s="76">
        <f t="shared" ref="AZ40:AZ71" si="17">+IFERROR(AW40/AQ40,"_")</f>
        <v>0.25465839760519726</v>
      </c>
      <c r="BA40" s="72" t="s">
        <v>73</v>
      </c>
      <c r="BB40" s="64" t="s">
        <v>123</v>
      </c>
      <c r="BC40" s="92" t="s">
        <v>5007</v>
      </c>
      <c r="BD40" s="63" t="s">
        <v>65</v>
      </c>
      <c r="BE40" s="63" t="s">
        <v>65</v>
      </c>
    </row>
    <row r="41" spans="2:57" s="245" customFormat="1" ht="12.75" x14ac:dyDescent="0.2">
      <c r="B41" s="63">
        <v>2025</v>
      </c>
      <c r="C41" s="63">
        <v>891780111</v>
      </c>
      <c r="D41" s="63" t="s">
        <v>63</v>
      </c>
      <c r="E41" s="107" t="s">
        <v>5006</v>
      </c>
      <c r="F41" s="92" t="s">
        <v>5005</v>
      </c>
      <c r="G41" s="112">
        <v>0</v>
      </c>
      <c r="H41" s="64" t="s">
        <v>71</v>
      </c>
      <c r="I41" s="63" t="s">
        <v>167</v>
      </c>
      <c r="J41" s="65" t="s">
        <v>81</v>
      </c>
      <c r="K41" s="107" t="s">
        <v>5004</v>
      </c>
      <c r="L41" s="266">
        <v>22540000</v>
      </c>
      <c r="M41" s="63" t="s">
        <v>66</v>
      </c>
      <c r="N41" s="107" t="s">
        <v>5003</v>
      </c>
      <c r="O41" s="156">
        <v>1084732648</v>
      </c>
      <c r="P41" s="255">
        <v>105</v>
      </c>
      <c r="Q41" s="270">
        <v>45677</v>
      </c>
      <c r="R41" s="274">
        <v>722000000</v>
      </c>
      <c r="S41" s="270">
        <v>45679</v>
      </c>
      <c r="T41" s="68">
        <f t="shared" si="9"/>
        <v>22540000</v>
      </c>
      <c r="U41" s="64" t="s">
        <v>65</v>
      </c>
      <c r="V41" s="143">
        <v>85155551</v>
      </c>
      <c r="W41" s="107" t="s">
        <v>4884</v>
      </c>
      <c r="X41" s="271">
        <v>45679</v>
      </c>
      <c r="Y41" s="271">
        <v>45679</v>
      </c>
      <c r="Z41" s="69" t="s">
        <v>73</v>
      </c>
      <c r="AA41" s="271">
        <v>45838</v>
      </c>
      <c r="AB41" s="202">
        <f t="shared" si="10"/>
        <v>159</v>
      </c>
      <c r="AC41" s="64">
        <v>0</v>
      </c>
      <c r="AD41" s="68">
        <v>0</v>
      </c>
      <c r="AE41" s="64">
        <v>0</v>
      </c>
      <c r="AF41" s="70" t="s">
        <v>73</v>
      </c>
      <c r="AG41" s="92">
        <f t="shared" si="11"/>
        <v>0</v>
      </c>
      <c r="AH41" s="64">
        <v>0</v>
      </c>
      <c r="AI41" s="67">
        <v>0</v>
      </c>
      <c r="AJ41" s="64" t="s">
        <v>73</v>
      </c>
      <c r="AK41" s="71" t="s">
        <v>73</v>
      </c>
      <c r="AL41" s="64">
        <v>0</v>
      </c>
      <c r="AM41" s="64" t="s">
        <v>73</v>
      </c>
      <c r="AN41" s="64" t="s">
        <v>73</v>
      </c>
      <c r="AO41" s="64" t="s">
        <v>73</v>
      </c>
      <c r="AP41" s="92">
        <f t="shared" si="12"/>
        <v>0</v>
      </c>
      <c r="AQ41" s="275">
        <f t="shared" si="13"/>
        <v>22540000</v>
      </c>
      <c r="AR41" s="64" t="s">
        <v>65</v>
      </c>
      <c r="AS41" s="68">
        <f t="shared" si="14"/>
        <v>22540000</v>
      </c>
      <c r="AT41" s="64" t="s">
        <v>215</v>
      </c>
      <c r="AU41" s="64">
        <v>0</v>
      </c>
      <c r="AV41" s="72" t="s">
        <v>73</v>
      </c>
      <c r="AW41" s="286">
        <f t="shared" si="15"/>
        <v>5740000</v>
      </c>
      <c r="AX41" s="287">
        <v>16800000</v>
      </c>
      <c r="AY41" s="75">
        <f t="shared" si="16"/>
        <v>0.25465838509316768</v>
      </c>
      <c r="AZ41" s="76">
        <f t="shared" si="17"/>
        <v>0.25465838509316768</v>
      </c>
      <c r="BA41" s="72" t="s">
        <v>73</v>
      </c>
      <c r="BB41" s="64" t="s">
        <v>123</v>
      </c>
      <c r="BC41" s="92" t="s">
        <v>5002</v>
      </c>
      <c r="BD41" s="63" t="s">
        <v>65</v>
      </c>
      <c r="BE41" s="63" t="s">
        <v>65</v>
      </c>
    </row>
    <row r="42" spans="2:57" s="245" customFormat="1" ht="12.75" x14ac:dyDescent="0.2">
      <c r="B42" s="63">
        <v>2025</v>
      </c>
      <c r="C42" s="63">
        <v>891780111</v>
      </c>
      <c r="D42" s="63" t="s">
        <v>63</v>
      </c>
      <c r="E42" s="107" t="s">
        <v>5001</v>
      </c>
      <c r="F42" s="92" t="s">
        <v>5000</v>
      </c>
      <c r="G42" s="112">
        <v>0</v>
      </c>
      <c r="H42" s="64" t="s">
        <v>71</v>
      </c>
      <c r="I42" s="63" t="s">
        <v>167</v>
      </c>
      <c r="J42" s="65" t="s">
        <v>81</v>
      </c>
      <c r="K42" s="107" t="s">
        <v>4999</v>
      </c>
      <c r="L42" s="266">
        <v>21466667</v>
      </c>
      <c r="M42" s="63" t="s">
        <v>66</v>
      </c>
      <c r="N42" s="107" t="s">
        <v>4998</v>
      </c>
      <c r="O42" s="156">
        <v>1082950124</v>
      </c>
      <c r="P42" s="255">
        <v>111</v>
      </c>
      <c r="Q42" s="270">
        <v>45678</v>
      </c>
      <c r="R42" s="274">
        <v>557700000</v>
      </c>
      <c r="S42" s="270">
        <v>45679</v>
      </c>
      <c r="T42" s="68">
        <f t="shared" si="9"/>
        <v>21466667</v>
      </c>
      <c r="U42" s="64" t="s">
        <v>65</v>
      </c>
      <c r="V42" s="143">
        <v>1082884010</v>
      </c>
      <c r="W42" s="107" t="s">
        <v>4620</v>
      </c>
      <c r="X42" s="271">
        <v>45679</v>
      </c>
      <c r="Y42" s="271">
        <v>45679</v>
      </c>
      <c r="Z42" s="69" t="s">
        <v>73</v>
      </c>
      <c r="AA42" s="271">
        <v>45838</v>
      </c>
      <c r="AB42" s="202">
        <f t="shared" si="10"/>
        <v>159</v>
      </c>
      <c r="AC42" s="64">
        <v>0</v>
      </c>
      <c r="AD42" s="68">
        <v>0</v>
      </c>
      <c r="AE42" s="64">
        <v>0</v>
      </c>
      <c r="AF42" s="70" t="s">
        <v>73</v>
      </c>
      <c r="AG42" s="92">
        <f t="shared" si="11"/>
        <v>0</v>
      </c>
      <c r="AH42" s="64">
        <v>0</v>
      </c>
      <c r="AI42" s="67">
        <v>0</v>
      </c>
      <c r="AJ42" s="64" t="s">
        <v>73</v>
      </c>
      <c r="AK42" s="71" t="s">
        <v>73</v>
      </c>
      <c r="AL42" s="64">
        <v>0</v>
      </c>
      <c r="AM42" s="64" t="s">
        <v>73</v>
      </c>
      <c r="AN42" s="64" t="s">
        <v>73</v>
      </c>
      <c r="AO42" s="64" t="s">
        <v>73</v>
      </c>
      <c r="AP42" s="92">
        <f t="shared" si="12"/>
        <v>0</v>
      </c>
      <c r="AQ42" s="275">
        <f t="shared" si="13"/>
        <v>21466667</v>
      </c>
      <c r="AR42" s="64" t="s">
        <v>65</v>
      </c>
      <c r="AS42" s="68">
        <f t="shared" si="14"/>
        <v>21466667</v>
      </c>
      <c r="AT42" s="64" t="s">
        <v>215</v>
      </c>
      <c r="AU42" s="64">
        <v>0</v>
      </c>
      <c r="AV42" s="72" t="s">
        <v>73</v>
      </c>
      <c r="AW42" s="286">
        <f t="shared" si="15"/>
        <v>1466667</v>
      </c>
      <c r="AX42" s="287">
        <v>20000000</v>
      </c>
      <c r="AY42" s="75">
        <f t="shared" si="16"/>
        <v>6.8322995833493855E-2</v>
      </c>
      <c r="AZ42" s="76">
        <f t="shared" si="17"/>
        <v>6.8322995833493855E-2</v>
      </c>
      <c r="BA42" s="72" t="s">
        <v>73</v>
      </c>
      <c r="BB42" s="64" t="s">
        <v>123</v>
      </c>
      <c r="BC42" s="92" t="s">
        <v>4997</v>
      </c>
      <c r="BD42" s="63" t="s">
        <v>65</v>
      </c>
      <c r="BE42" s="63" t="s">
        <v>65</v>
      </c>
    </row>
    <row r="43" spans="2:57" s="245" customFormat="1" ht="12.75" x14ac:dyDescent="0.2">
      <c r="B43" s="63">
        <v>2025</v>
      </c>
      <c r="C43" s="63">
        <v>891780111</v>
      </c>
      <c r="D43" s="63" t="s">
        <v>63</v>
      </c>
      <c r="E43" s="107" t="s">
        <v>4996</v>
      </c>
      <c r="F43" s="92" t="s">
        <v>4995</v>
      </c>
      <c r="G43" s="112">
        <v>0</v>
      </c>
      <c r="H43" s="64" t="s">
        <v>71</v>
      </c>
      <c r="I43" s="63" t="s">
        <v>167</v>
      </c>
      <c r="J43" s="65" t="s">
        <v>81</v>
      </c>
      <c r="K43" s="107" t="s">
        <v>4994</v>
      </c>
      <c r="L43" s="266">
        <v>18783333</v>
      </c>
      <c r="M43" s="63" t="s">
        <v>66</v>
      </c>
      <c r="N43" s="107" t="s">
        <v>4993</v>
      </c>
      <c r="O43" s="156">
        <v>1082868615</v>
      </c>
      <c r="P43" s="255">
        <v>105</v>
      </c>
      <c r="Q43" s="270">
        <v>45677</v>
      </c>
      <c r="R43" s="274">
        <v>722000000</v>
      </c>
      <c r="S43" s="270">
        <v>45679</v>
      </c>
      <c r="T43" s="68">
        <f t="shared" si="9"/>
        <v>18783333</v>
      </c>
      <c r="U43" s="64" t="s">
        <v>65</v>
      </c>
      <c r="V43" s="143">
        <v>85155551</v>
      </c>
      <c r="W43" s="107" t="s">
        <v>4884</v>
      </c>
      <c r="X43" s="271">
        <v>45679</v>
      </c>
      <c r="Y43" s="271">
        <v>45679</v>
      </c>
      <c r="Z43" s="69" t="s">
        <v>73</v>
      </c>
      <c r="AA43" s="271">
        <v>45838</v>
      </c>
      <c r="AB43" s="202">
        <f t="shared" si="10"/>
        <v>159</v>
      </c>
      <c r="AC43" s="64">
        <v>0</v>
      </c>
      <c r="AD43" s="68">
        <v>0</v>
      </c>
      <c r="AE43" s="64">
        <v>0</v>
      </c>
      <c r="AF43" s="70" t="s">
        <v>73</v>
      </c>
      <c r="AG43" s="92">
        <f t="shared" si="11"/>
        <v>0</v>
      </c>
      <c r="AH43" s="64">
        <v>0</v>
      </c>
      <c r="AI43" s="67">
        <v>0</v>
      </c>
      <c r="AJ43" s="64" t="s">
        <v>73</v>
      </c>
      <c r="AK43" s="71" t="s">
        <v>73</v>
      </c>
      <c r="AL43" s="64">
        <v>0</v>
      </c>
      <c r="AM43" s="64" t="s">
        <v>73</v>
      </c>
      <c r="AN43" s="64" t="s">
        <v>73</v>
      </c>
      <c r="AO43" s="64" t="s">
        <v>73</v>
      </c>
      <c r="AP43" s="92">
        <f t="shared" si="12"/>
        <v>0</v>
      </c>
      <c r="AQ43" s="275">
        <f t="shared" si="13"/>
        <v>18783333</v>
      </c>
      <c r="AR43" s="64" t="s">
        <v>65</v>
      </c>
      <c r="AS43" s="68">
        <f t="shared" si="14"/>
        <v>18783333</v>
      </c>
      <c r="AT43" s="64" t="s">
        <v>215</v>
      </c>
      <c r="AU43" s="64">
        <v>0</v>
      </c>
      <c r="AV43" s="72" t="s">
        <v>73</v>
      </c>
      <c r="AW43" s="286">
        <f t="shared" si="15"/>
        <v>4783333</v>
      </c>
      <c r="AX43" s="287">
        <v>14000000</v>
      </c>
      <c r="AY43" s="75">
        <f t="shared" si="16"/>
        <v>0.25465837186616452</v>
      </c>
      <c r="AZ43" s="76">
        <f t="shared" si="17"/>
        <v>0.25465837186616452</v>
      </c>
      <c r="BA43" s="72" t="s">
        <v>73</v>
      </c>
      <c r="BB43" s="64" t="s">
        <v>123</v>
      </c>
      <c r="BC43" s="92" t="s">
        <v>4992</v>
      </c>
      <c r="BD43" s="63" t="s">
        <v>65</v>
      </c>
      <c r="BE43" s="63" t="s">
        <v>65</v>
      </c>
    </row>
    <row r="44" spans="2:57" s="245" customFormat="1" ht="12.75" x14ac:dyDescent="0.2">
      <c r="B44" s="63">
        <v>2025</v>
      </c>
      <c r="C44" s="63">
        <v>891780111</v>
      </c>
      <c r="D44" s="63" t="s">
        <v>63</v>
      </c>
      <c r="E44" s="107" t="s">
        <v>4991</v>
      </c>
      <c r="F44" s="92" t="s">
        <v>4990</v>
      </c>
      <c r="G44" s="112">
        <v>0</v>
      </c>
      <c r="H44" s="64" t="s">
        <v>71</v>
      </c>
      <c r="I44" s="63" t="s">
        <v>167</v>
      </c>
      <c r="J44" s="65" t="s">
        <v>81</v>
      </c>
      <c r="K44" s="107" t="s">
        <v>4989</v>
      </c>
      <c r="L44" s="266">
        <v>19856667</v>
      </c>
      <c r="M44" s="63" t="s">
        <v>66</v>
      </c>
      <c r="N44" s="107" t="s">
        <v>4988</v>
      </c>
      <c r="O44" s="156">
        <v>12617352</v>
      </c>
      <c r="P44" s="255">
        <v>105</v>
      </c>
      <c r="Q44" s="270">
        <v>45677</v>
      </c>
      <c r="R44" s="274">
        <v>722000000</v>
      </c>
      <c r="S44" s="270">
        <v>45679</v>
      </c>
      <c r="T44" s="68">
        <f t="shared" si="9"/>
        <v>19856667</v>
      </c>
      <c r="U44" s="64" t="s">
        <v>65</v>
      </c>
      <c r="V44" s="143">
        <v>85155551</v>
      </c>
      <c r="W44" s="107" t="s">
        <v>4884</v>
      </c>
      <c r="X44" s="271">
        <v>45679</v>
      </c>
      <c r="Y44" s="271">
        <v>45679</v>
      </c>
      <c r="Z44" s="69" t="s">
        <v>73</v>
      </c>
      <c r="AA44" s="271">
        <v>45838</v>
      </c>
      <c r="AB44" s="202">
        <f t="shared" si="10"/>
        <v>159</v>
      </c>
      <c r="AC44" s="64">
        <v>0</v>
      </c>
      <c r="AD44" s="68">
        <v>0</v>
      </c>
      <c r="AE44" s="64">
        <v>0</v>
      </c>
      <c r="AF44" s="70" t="s">
        <v>73</v>
      </c>
      <c r="AG44" s="92">
        <f t="shared" si="11"/>
        <v>0</v>
      </c>
      <c r="AH44" s="64">
        <v>0</v>
      </c>
      <c r="AI44" s="67">
        <v>0</v>
      </c>
      <c r="AJ44" s="64" t="s">
        <v>73</v>
      </c>
      <c r="AK44" s="71" t="s">
        <v>73</v>
      </c>
      <c r="AL44" s="64">
        <v>0</v>
      </c>
      <c r="AM44" s="64" t="s">
        <v>73</v>
      </c>
      <c r="AN44" s="64" t="s">
        <v>73</v>
      </c>
      <c r="AO44" s="64" t="s">
        <v>73</v>
      </c>
      <c r="AP44" s="92">
        <f t="shared" si="12"/>
        <v>0</v>
      </c>
      <c r="AQ44" s="275">
        <f t="shared" si="13"/>
        <v>19856667</v>
      </c>
      <c r="AR44" s="64" t="s">
        <v>65</v>
      </c>
      <c r="AS44" s="68">
        <f t="shared" si="14"/>
        <v>19856667</v>
      </c>
      <c r="AT44" s="64" t="s">
        <v>215</v>
      </c>
      <c r="AU44" s="64">
        <v>0</v>
      </c>
      <c r="AV44" s="72" t="s">
        <v>73</v>
      </c>
      <c r="AW44" s="286">
        <f t="shared" si="15"/>
        <v>5056667</v>
      </c>
      <c r="AX44" s="287">
        <v>14800000</v>
      </c>
      <c r="AY44" s="75">
        <f t="shared" si="16"/>
        <v>0.25465839760519726</v>
      </c>
      <c r="AZ44" s="76">
        <f t="shared" si="17"/>
        <v>0.25465839760519726</v>
      </c>
      <c r="BA44" s="72" t="s">
        <v>73</v>
      </c>
      <c r="BB44" s="64" t="s">
        <v>123</v>
      </c>
      <c r="BC44" s="92" t="s">
        <v>4987</v>
      </c>
      <c r="BD44" s="63" t="s">
        <v>65</v>
      </c>
      <c r="BE44" s="63" t="s">
        <v>65</v>
      </c>
    </row>
    <row r="45" spans="2:57" s="245" customFormat="1" ht="12.75" x14ac:dyDescent="0.2">
      <c r="B45" s="63">
        <v>2025</v>
      </c>
      <c r="C45" s="63">
        <v>891780111</v>
      </c>
      <c r="D45" s="63" t="s">
        <v>63</v>
      </c>
      <c r="E45" s="107" t="s">
        <v>4986</v>
      </c>
      <c r="F45" s="92" t="s">
        <v>4985</v>
      </c>
      <c r="G45" s="112">
        <v>0</v>
      </c>
      <c r="H45" s="64" t="s">
        <v>71</v>
      </c>
      <c r="I45" s="63" t="s">
        <v>167</v>
      </c>
      <c r="J45" s="65" t="s">
        <v>81</v>
      </c>
      <c r="K45" s="107" t="s">
        <v>4984</v>
      </c>
      <c r="L45" s="266">
        <v>24346667</v>
      </c>
      <c r="M45" s="63" t="s">
        <v>66</v>
      </c>
      <c r="N45" s="107" t="s">
        <v>4983</v>
      </c>
      <c r="O45" s="156">
        <v>1082925044</v>
      </c>
      <c r="P45" s="255">
        <v>105</v>
      </c>
      <c r="Q45" s="270">
        <v>45677</v>
      </c>
      <c r="R45" s="274">
        <v>722000000</v>
      </c>
      <c r="S45" s="270">
        <v>45679</v>
      </c>
      <c r="T45" s="68">
        <f t="shared" si="9"/>
        <v>24346667</v>
      </c>
      <c r="U45" s="64" t="s">
        <v>65</v>
      </c>
      <c r="V45" s="143">
        <v>85155551</v>
      </c>
      <c r="W45" s="107" t="s">
        <v>4884</v>
      </c>
      <c r="X45" s="271">
        <v>45679</v>
      </c>
      <c r="Y45" s="271">
        <v>45679</v>
      </c>
      <c r="Z45" s="69" t="s">
        <v>73</v>
      </c>
      <c r="AA45" s="271">
        <v>45838</v>
      </c>
      <c r="AB45" s="202">
        <f t="shared" si="10"/>
        <v>159</v>
      </c>
      <c r="AC45" s="64">
        <v>0</v>
      </c>
      <c r="AD45" s="68">
        <v>0</v>
      </c>
      <c r="AE45" s="64">
        <v>0</v>
      </c>
      <c r="AF45" s="70" t="s">
        <v>73</v>
      </c>
      <c r="AG45" s="92">
        <f t="shared" si="11"/>
        <v>0</v>
      </c>
      <c r="AH45" s="64">
        <v>0</v>
      </c>
      <c r="AI45" s="67">
        <v>0</v>
      </c>
      <c r="AJ45" s="64" t="s">
        <v>73</v>
      </c>
      <c r="AK45" s="71" t="s">
        <v>73</v>
      </c>
      <c r="AL45" s="64">
        <v>0</v>
      </c>
      <c r="AM45" s="64" t="s">
        <v>73</v>
      </c>
      <c r="AN45" s="64" t="s">
        <v>73</v>
      </c>
      <c r="AO45" s="64" t="s">
        <v>73</v>
      </c>
      <c r="AP45" s="92">
        <f t="shared" si="12"/>
        <v>0</v>
      </c>
      <c r="AQ45" s="275">
        <f t="shared" si="13"/>
        <v>24346667</v>
      </c>
      <c r="AR45" s="64" t="s">
        <v>65</v>
      </c>
      <c r="AS45" s="68">
        <f t="shared" si="14"/>
        <v>24346667</v>
      </c>
      <c r="AT45" s="64" t="s">
        <v>215</v>
      </c>
      <c r="AU45" s="64">
        <v>0</v>
      </c>
      <c r="AV45" s="72" t="s">
        <v>73</v>
      </c>
      <c r="AW45" s="286">
        <f t="shared" si="15"/>
        <v>6746667</v>
      </c>
      <c r="AX45" s="287">
        <v>17600000</v>
      </c>
      <c r="AY45" s="75">
        <f t="shared" si="16"/>
        <v>0.27710844363214071</v>
      </c>
      <c r="AZ45" s="76">
        <f t="shared" si="17"/>
        <v>0.27710844363214071</v>
      </c>
      <c r="BA45" s="72" t="s">
        <v>73</v>
      </c>
      <c r="BB45" s="64" t="s">
        <v>123</v>
      </c>
      <c r="BC45" s="92" t="s">
        <v>4982</v>
      </c>
      <c r="BD45" s="63" t="s">
        <v>65</v>
      </c>
      <c r="BE45" s="63" t="s">
        <v>65</v>
      </c>
    </row>
    <row r="46" spans="2:57" s="245" customFormat="1" ht="12.75" x14ac:dyDescent="0.2">
      <c r="B46" s="63">
        <v>2025</v>
      </c>
      <c r="C46" s="63">
        <v>891780111</v>
      </c>
      <c r="D46" s="63" t="s">
        <v>63</v>
      </c>
      <c r="E46" s="107" t="s">
        <v>4981</v>
      </c>
      <c r="F46" s="92" t="s">
        <v>4980</v>
      </c>
      <c r="G46" s="112">
        <v>0</v>
      </c>
      <c r="H46" s="64" t="s">
        <v>71</v>
      </c>
      <c r="I46" s="63" t="s">
        <v>167</v>
      </c>
      <c r="J46" s="65" t="s">
        <v>81</v>
      </c>
      <c r="K46" s="107" t="s">
        <v>4979</v>
      </c>
      <c r="L46" s="266">
        <v>24000000</v>
      </c>
      <c r="M46" s="63" t="s">
        <v>66</v>
      </c>
      <c r="N46" s="107" t="s">
        <v>4978</v>
      </c>
      <c r="O46" s="156">
        <v>1104435442</v>
      </c>
      <c r="P46" s="255">
        <v>102</v>
      </c>
      <c r="Q46" s="270">
        <v>45677</v>
      </c>
      <c r="R46" s="274">
        <v>1014200000</v>
      </c>
      <c r="S46" s="270">
        <v>45680</v>
      </c>
      <c r="T46" s="68">
        <f t="shared" si="9"/>
        <v>24000000</v>
      </c>
      <c r="U46" s="64" t="s">
        <v>65</v>
      </c>
      <c r="V46" s="143">
        <v>1082903415</v>
      </c>
      <c r="W46" s="107" t="s">
        <v>4890</v>
      </c>
      <c r="X46" s="271">
        <v>45680</v>
      </c>
      <c r="Y46" s="271">
        <v>45680</v>
      </c>
      <c r="Z46" s="69" t="s">
        <v>73</v>
      </c>
      <c r="AA46" s="271">
        <v>45852</v>
      </c>
      <c r="AB46" s="202">
        <f t="shared" si="10"/>
        <v>172</v>
      </c>
      <c r="AC46" s="64">
        <v>0</v>
      </c>
      <c r="AD46" s="68">
        <v>0</v>
      </c>
      <c r="AE46" s="64">
        <v>0</v>
      </c>
      <c r="AF46" s="70" t="s">
        <v>73</v>
      </c>
      <c r="AG46" s="92">
        <f t="shared" si="11"/>
        <v>0</v>
      </c>
      <c r="AH46" s="64">
        <v>0</v>
      </c>
      <c r="AI46" s="67">
        <v>0</v>
      </c>
      <c r="AJ46" s="64" t="s">
        <v>73</v>
      </c>
      <c r="AK46" s="71" t="s">
        <v>73</v>
      </c>
      <c r="AL46" s="64">
        <v>0</v>
      </c>
      <c r="AM46" s="64" t="s">
        <v>73</v>
      </c>
      <c r="AN46" s="64" t="s">
        <v>73</v>
      </c>
      <c r="AO46" s="64" t="s">
        <v>73</v>
      </c>
      <c r="AP46" s="92">
        <f t="shared" si="12"/>
        <v>0</v>
      </c>
      <c r="AQ46" s="275">
        <f t="shared" si="13"/>
        <v>24000000</v>
      </c>
      <c r="AR46" s="64" t="s">
        <v>65</v>
      </c>
      <c r="AS46" s="68">
        <f t="shared" si="14"/>
        <v>24000000</v>
      </c>
      <c r="AT46" s="64" t="s">
        <v>215</v>
      </c>
      <c r="AU46" s="64">
        <v>0</v>
      </c>
      <c r="AV46" s="72" t="s">
        <v>73</v>
      </c>
      <c r="AW46" s="286">
        <f t="shared" si="15"/>
        <v>6133333</v>
      </c>
      <c r="AX46" s="287">
        <v>17866667</v>
      </c>
      <c r="AY46" s="75">
        <f t="shared" si="16"/>
        <v>0.25555554166666666</v>
      </c>
      <c r="AZ46" s="76">
        <f t="shared" si="17"/>
        <v>0.25555554166666666</v>
      </c>
      <c r="BA46" s="72" t="s">
        <v>73</v>
      </c>
      <c r="BB46" s="64" t="s">
        <v>123</v>
      </c>
      <c r="BC46" s="92" t="s">
        <v>4977</v>
      </c>
      <c r="BD46" s="63" t="s">
        <v>65</v>
      </c>
      <c r="BE46" s="63" t="s">
        <v>65</v>
      </c>
    </row>
    <row r="47" spans="2:57" s="245" customFormat="1" ht="12.75" x14ac:dyDescent="0.2">
      <c r="B47" s="63">
        <v>2025</v>
      </c>
      <c r="C47" s="63">
        <v>891780111</v>
      </c>
      <c r="D47" s="63" t="s">
        <v>63</v>
      </c>
      <c r="E47" s="107" t="s">
        <v>4976</v>
      </c>
      <c r="F47" s="92" t="s">
        <v>4975</v>
      </c>
      <c r="G47" s="112">
        <v>0</v>
      </c>
      <c r="H47" s="64" t="s">
        <v>71</v>
      </c>
      <c r="I47" s="63" t="s">
        <v>167</v>
      </c>
      <c r="J47" s="65" t="s">
        <v>81</v>
      </c>
      <c r="K47" s="107" t="s">
        <v>4974</v>
      </c>
      <c r="L47" s="266">
        <v>24000000</v>
      </c>
      <c r="M47" s="63" t="s">
        <v>66</v>
      </c>
      <c r="N47" s="107" t="s">
        <v>4973</v>
      </c>
      <c r="O47" s="156">
        <v>1083023702</v>
      </c>
      <c r="P47" s="255">
        <v>102</v>
      </c>
      <c r="Q47" s="270">
        <v>45677</v>
      </c>
      <c r="R47" s="274">
        <v>1014200000</v>
      </c>
      <c r="S47" s="270">
        <v>45680</v>
      </c>
      <c r="T47" s="68">
        <f t="shared" si="9"/>
        <v>24000000</v>
      </c>
      <c r="U47" s="64" t="s">
        <v>65</v>
      </c>
      <c r="V47" s="143">
        <v>1082903415</v>
      </c>
      <c r="W47" s="107" t="s">
        <v>4890</v>
      </c>
      <c r="X47" s="271">
        <v>45680</v>
      </c>
      <c r="Y47" s="271">
        <v>45680</v>
      </c>
      <c r="Z47" s="69" t="s">
        <v>73</v>
      </c>
      <c r="AA47" s="271">
        <v>45852</v>
      </c>
      <c r="AB47" s="202">
        <f t="shared" si="10"/>
        <v>172</v>
      </c>
      <c r="AC47" s="64">
        <v>0</v>
      </c>
      <c r="AD47" s="68">
        <v>0</v>
      </c>
      <c r="AE47" s="64">
        <v>0</v>
      </c>
      <c r="AF47" s="70" t="s">
        <v>73</v>
      </c>
      <c r="AG47" s="92">
        <f t="shared" si="11"/>
        <v>0</v>
      </c>
      <c r="AH47" s="64">
        <v>0</v>
      </c>
      <c r="AI47" s="67">
        <v>0</v>
      </c>
      <c r="AJ47" s="64" t="s">
        <v>73</v>
      </c>
      <c r="AK47" s="71" t="s">
        <v>73</v>
      </c>
      <c r="AL47" s="64">
        <v>0</v>
      </c>
      <c r="AM47" s="64" t="s">
        <v>73</v>
      </c>
      <c r="AN47" s="64" t="s">
        <v>73</v>
      </c>
      <c r="AO47" s="64" t="s">
        <v>73</v>
      </c>
      <c r="AP47" s="92">
        <f t="shared" si="12"/>
        <v>0</v>
      </c>
      <c r="AQ47" s="275">
        <f t="shared" si="13"/>
        <v>24000000</v>
      </c>
      <c r="AR47" s="64" t="s">
        <v>65</v>
      </c>
      <c r="AS47" s="68">
        <f t="shared" si="14"/>
        <v>24000000</v>
      </c>
      <c r="AT47" s="64" t="s">
        <v>215</v>
      </c>
      <c r="AU47" s="64">
        <v>0</v>
      </c>
      <c r="AV47" s="72" t="s">
        <v>73</v>
      </c>
      <c r="AW47" s="286">
        <f t="shared" si="15"/>
        <v>6133333</v>
      </c>
      <c r="AX47" s="287">
        <v>17866667</v>
      </c>
      <c r="AY47" s="75">
        <f t="shared" si="16"/>
        <v>0.25555554166666666</v>
      </c>
      <c r="AZ47" s="76">
        <f t="shared" si="17"/>
        <v>0.25555554166666666</v>
      </c>
      <c r="BA47" s="72" t="s">
        <v>73</v>
      </c>
      <c r="BB47" s="64" t="s">
        <v>123</v>
      </c>
      <c r="BC47" s="92" t="s">
        <v>4972</v>
      </c>
      <c r="BD47" s="63" t="s">
        <v>65</v>
      </c>
      <c r="BE47" s="63" t="s">
        <v>65</v>
      </c>
    </row>
    <row r="48" spans="2:57" s="245" customFormat="1" ht="12.75" x14ac:dyDescent="0.2">
      <c r="B48" s="63">
        <v>2025</v>
      </c>
      <c r="C48" s="63">
        <v>891780111</v>
      </c>
      <c r="D48" s="63" t="s">
        <v>63</v>
      </c>
      <c r="E48" s="107" t="s">
        <v>4971</v>
      </c>
      <c r="F48" s="92" t="s">
        <v>4970</v>
      </c>
      <c r="G48" s="112">
        <v>0</v>
      </c>
      <c r="H48" s="64" t="s">
        <v>71</v>
      </c>
      <c r="I48" s="63" t="s">
        <v>167</v>
      </c>
      <c r="J48" s="65" t="s">
        <v>81</v>
      </c>
      <c r="K48" s="107" t="s">
        <v>4969</v>
      </c>
      <c r="L48" s="266">
        <v>23076667</v>
      </c>
      <c r="M48" s="63" t="s">
        <v>66</v>
      </c>
      <c r="N48" s="107" t="s">
        <v>4968</v>
      </c>
      <c r="O48" s="156">
        <v>1082983109</v>
      </c>
      <c r="P48" s="255">
        <v>105</v>
      </c>
      <c r="Q48" s="270">
        <v>45677</v>
      </c>
      <c r="R48" s="274">
        <v>722000000</v>
      </c>
      <c r="S48" s="270">
        <v>45680</v>
      </c>
      <c r="T48" s="68">
        <f t="shared" si="9"/>
        <v>23076667</v>
      </c>
      <c r="U48" s="64" t="s">
        <v>65</v>
      </c>
      <c r="V48" s="143">
        <v>85155551</v>
      </c>
      <c r="W48" s="107" t="s">
        <v>4884</v>
      </c>
      <c r="X48" s="271">
        <v>45680</v>
      </c>
      <c r="Y48" s="271">
        <v>45680</v>
      </c>
      <c r="Z48" s="69" t="s">
        <v>73</v>
      </c>
      <c r="AA48" s="271">
        <v>45838</v>
      </c>
      <c r="AB48" s="202">
        <f t="shared" si="10"/>
        <v>158</v>
      </c>
      <c r="AC48" s="64">
        <v>0</v>
      </c>
      <c r="AD48" s="68">
        <v>0</v>
      </c>
      <c r="AE48" s="64">
        <v>0</v>
      </c>
      <c r="AF48" s="70" t="s">
        <v>73</v>
      </c>
      <c r="AG48" s="92">
        <f t="shared" si="11"/>
        <v>0</v>
      </c>
      <c r="AH48" s="64">
        <v>0</v>
      </c>
      <c r="AI48" s="67">
        <v>0</v>
      </c>
      <c r="AJ48" s="64" t="s">
        <v>73</v>
      </c>
      <c r="AK48" s="71" t="s">
        <v>73</v>
      </c>
      <c r="AL48" s="64">
        <v>0</v>
      </c>
      <c r="AM48" s="64" t="s">
        <v>73</v>
      </c>
      <c r="AN48" s="64" t="s">
        <v>73</v>
      </c>
      <c r="AO48" s="64" t="s">
        <v>73</v>
      </c>
      <c r="AP48" s="92">
        <f t="shared" si="12"/>
        <v>0</v>
      </c>
      <c r="AQ48" s="275">
        <f t="shared" si="13"/>
        <v>23076667</v>
      </c>
      <c r="AR48" s="64" t="s">
        <v>65</v>
      </c>
      <c r="AS48" s="68">
        <f t="shared" si="14"/>
        <v>23076667</v>
      </c>
      <c r="AT48" s="64" t="s">
        <v>215</v>
      </c>
      <c r="AU48" s="64">
        <v>0</v>
      </c>
      <c r="AV48" s="72" t="s">
        <v>73</v>
      </c>
      <c r="AW48" s="286">
        <f t="shared" si="15"/>
        <v>5876667</v>
      </c>
      <c r="AX48" s="287">
        <v>17200000</v>
      </c>
      <c r="AY48" s="75">
        <f t="shared" si="16"/>
        <v>0.2546583958593327</v>
      </c>
      <c r="AZ48" s="76">
        <f t="shared" si="17"/>
        <v>0.2546583958593327</v>
      </c>
      <c r="BA48" s="72" t="s">
        <v>73</v>
      </c>
      <c r="BB48" s="64" t="s">
        <v>123</v>
      </c>
      <c r="BC48" s="92" t="s">
        <v>4967</v>
      </c>
      <c r="BD48" s="63" t="s">
        <v>65</v>
      </c>
      <c r="BE48" s="63" t="s">
        <v>65</v>
      </c>
    </row>
    <row r="49" spans="2:57" s="245" customFormat="1" ht="12.75" x14ac:dyDescent="0.2">
      <c r="B49" s="63">
        <v>2025</v>
      </c>
      <c r="C49" s="63">
        <v>891780111</v>
      </c>
      <c r="D49" s="63" t="s">
        <v>63</v>
      </c>
      <c r="E49" s="107" t="s">
        <v>4966</v>
      </c>
      <c r="F49" s="92" t="s">
        <v>4965</v>
      </c>
      <c r="G49" s="112">
        <v>0</v>
      </c>
      <c r="H49" s="64" t="s">
        <v>71</v>
      </c>
      <c r="I49" s="63" t="s">
        <v>167</v>
      </c>
      <c r="J49" s="65" t="s">
        <v>81</v>
      </c>
      <c r="K49" s="107" t="s">
        <v>4964</v>
      </c>
      <c r="L49" s="266">
        <v>19856667</v>
      </c>
      <c r="M49" s="63" t="s">
        <v>66</v>
      </c>
      <c r="N49" s="107" t="s">
        <v>4963</v>
      </c>
      <c r="O49" s="156">
        <v>1082958642</v>
      </c>
      <c r="P49" s="255">
        <v>105</v>
      </c>
      <c r="Q49" s="270">
        <v>45677</v>
      </c>
      <c r="R49" s="274">
        <v>722000000</v>
      </c>
      <c r="S49" s="270">
        <v>45680</v>
      </c>
      <c r="T49" s="68">
        <f t="shared" si="9"/>
        <v>19856667</v>
      </c>
      <c r="U49" s="64" t="s">
        <v>65</v>
      </c>
      <c r="V49" s="143">
        <v>85155551</v>
      </c>
      <c r="W49" s="107" t="s">
        <v>4884</v>
      </c>
      <c r="X49" s="271">
        <v>45680</v>
      </c>
      <c r="Y49" s="271">
        <v>45680</v>
      </c>
      <c r="Z49" s="69" t="s">
        <v>73</v>
      </c>
      <c r="AA49" s="271">
        <v>45838</v>
      </c>
      <c r="AB49" s="202">
        <f t="shared" si="10"/>
        <v>158</v>
      </c>
      <c r="AC49" s="64">
        <v>0</v>
      </c>
      <c r="AD49" s="68">
        <v>0</v>
      </c>
      <c r="AE49" s="64">
        <v>0</v>
      </c>
      <c r="AF49" s="70" t="s">
        <v>73</v>
      </c>
      <c r="AG49" s="92">
        <f t="shared" si="11"/>
        <v>0</v>
      </c>
      <c r="AH49" s="64">
        <v>0</v>
      </c>
      <c r="AI49" s="67">
        <v>0</v>
      </c>
      <c r="AJ49" s="64" t="s">
        <v>73</v>
      </c>
      <c r="AK49" s="71" t="s">
        <v>73</v>
      </c>
      <c r="AL49" s="64">
        <v>0</v>
      </c>
      <c r="AM49" s="64" t="s">
        <v>73</v>
      </c>
      <c r="AN49" s="64" t="s">
        <v>73</v>
      </c>
      <c r="AO49" s="64" t="s">
        <v>73</v>
      </c>
      <c r="AP49" s="92">
        <f t="shared" si="12"/>
        <v>0</v>
      </c>
      <c r="AQ49" s="275">
        <f t="shared" si="13"/>
        <v>19856667</v>
      </c>
      <c r="AR49" s="64" t="s">
        <v>65</v>
      </c>
      <c r="AS49" s="68">
        <f t="shared" si="14"/>
        <v>19856667</v>
      </c>
      <c r="AT49" s="64" t="s">
        <v>215</v>
      </c>
      <c r="AU49" s="64">
        <v>0</v>
      </c>
      <c r="AV49" s="72" t="s">
        <v>73</v>
      </c>
      <c r="AW49" s="286">
        <f t="shared" si="15"/>
        <v>5056667</v>
      </c>
      <c r="AX49" s="287">
        <v>14800000</v>
      </c>
      <c r="AY49" s="75">
        <f t="shared" si="16"/>
        <v>0.25465839760519726</v>
      </c>
      <c r="AZ49" s="76">
        <f t="shared" si="17"/>
        <v>0.25465839760519726</v>
      </c>
      <c r="BA49" s="72" t="s">
        <v>73</v>
      </c>
      <c r="BB49" s="64" t="s">
        <v>123</v>
      </c>
      <c r="BC49" s="92" t="s">
        <v>4962</v>
      </c>
      <c r="BD49" s="63" t="s">
        <v>65</v>
      </c>
      <c r="BE49" s="63" t="s">
        <v>65</v>
      </c>
    </row>
    <row r="50" spans="2:57" s="245" customFormat="1" ht="12.75" x14ac:dyDescent="0.2">
      <c r="B50" s="63">
        <v>2025</v>
      </c>
      <c r="C50" s="63">
        <v>891780111</v>
      </c>
      <c r="D50" s="63" t="s">
        <v>63</v>
      </c>
      <c r="E50" s="107" t="s">
        <v>4961</v>
      </c>
      <c r="F50" s="92" t="s">
        <v>4960</v>
      </c>
      <c r="G50" s="112">
        <v>0</v>
      </c>
      <c r="H50" s="64" t="s">
        <v>71</v>
      </c>
      <c r="I50" s="63" t="s">
        <v>167</v>
      </c>
      <c r="J50" s="65" t="s">
        <v>81</v>
      </c>
      <c r="K50" s="107" t="s">
        <v>4959</v>
      </c>
      <c r="L50" s="266">
        <v>20393333</v>
      </c>
      <c r="M50" s="63" t="s">
        <v>66</v>
      </c>
      <c r="N50" s="107" t="s">
        <v>4958</v>
      </c>
      <c r="O50" s="156">
        <v>1082990677</v>
      </c>
      <c r="P50" s="255">
        <v>111</v>
      </c>
      <c r="Q50" s="270">
        <v>45678</v>
      </c>
      <c r="R50" s="274">
        <v>557700000</v>
      </c>
      <c r="S50" s="270">
        <v>45680</v>
      </c>
      <c r="T50" s="68">
        <f t="shared" si="9"/>
        <v>20393333</v>
      </c>
      <c r="U50" s="64" t="s">
        <v>65</v>
      </c>
      <c r="V50" s="143">
        <v>1082884010</v>
      </c>
      <c r="W50" s="107" t="s">
        <v>4822</v>
      </c>
      <c r="X50" s="271">
        <v>45680</v>
      </c>
      <c r="Y50" s="271">
        <v>45680</v>
      </c>
      <c r="Z50" s="69" t="s">
        <v>73</v>
      </c>
      <c r="AA50" s="271">
        <v>45838</v>
      </c>
      <c r="AB50" s="202">
        <f t="shared" si="10"/>
        <v>158</v>
      </c>
      <c r="AC50" s="64">
        <v>0</v>
      </c>
      <c r="AD50" s="68">
        <v>0</v>
      </c>
      <c r="AE50" s="64">
        <v>0</v>
      </c>
      <c r="AF50" s="70" t="s">
        <v>73</v>
      </c>
      <c r="AG50" s="92">
        <f t="shared" si="11"/>
        <v>0</v>
      </c>
      <c r="AH50" s="64">
        <v>0</v>
      </c>
      <c r="AI50" s="67">
        <v>0</v>
      </c>
      <c r="AJ50" s="64" t="s">
        <v>73</v>
      </c>
      <c r="AK50" s="71" t="s">
        <v>73</v>
      </c>
      <c r="AL50" s="64">
        <v>0</v>
      </c>
      <c r="AM50" s="64" t="s">
        <v>73</v>
      </c>
      <c r="AN50" s="64" t="s">
        <v>73</v>
      </c>
      <c r="AO50" s="64" t="s">
        <v>73</v>
      </c>
      <c r="AP50" s="92">
        <f t="shared" si="12"/>
        <v>0</v>
      </c>
      <c r="AQ50" s="275">
        <f t="shared" si="13"/>
        <v>20393333</v>
      </c>
      <c r="AR50" s="64" t="s">
        <v>65</v>
      </c>
      <c r="AS50" s="68">
        <f t="shared" si="14"/>
        <v>20393333</v>
      </c>
      <c r="AT50" s="64" t="s">
        <v>215</v>
      </c>
      <c r="AU50" s="64">
        <v>0</v>
      </c>
      <c r="AV50" s="72" t="s">
        <v>73</v>
      </c>
      <c r="AW50" s="286">
        <f t="shared" si="15"/>
        <v>5193333</v>
      </c>
      <c r="AX50" s="287">
        <v>15200000</v>
      </c>
      <c r="AY50" s="75">
        <f t="shared" si="16"/>
        <v>0.25465837291040166</v>
      </c>
      <c r="AZ50" s="76">
        <f t="shared" si="17"/>
        <v>0.25465837291040166</v>
      </c>
      <c r="BA50" s="72" t="s">
        <v>73</v>
      </c>
      <c r="BB50" s="64" t="s">
        <v>123</v>
      </c>
      <c r="BC50" s="92" t="s">
        <v>4957</v>
      </c>
      <c r="BD50" s="63" t="s">
        <v>65</v>
      </c>
      <c r="BE50" s="63" t="s">
        <v>65</v>
      </c>
    </row>
    <row r="51" spans="2:57" s="245" customFormat="1" ht="12.75" x14ac:dyDescent="0.2">
      <c r="B51" s="63">
        <v>2025</v>
      </c>
      <c r="C51" s="63">
        <v>891780111</v>
      </c>
      <c r="D51" s="63" t="s">
        <v>63</v>
      </c>
      <c r="E51" s="107" t="s">
        <v>4956</v>
      </c>
      <c r="F51" s="92" t="s">
        <v>4955</v>
      </c>
      <c r="G51" s="112">
        <v>0</v>
      </c>
      <c r="H51" s="64" t="s">
        <v>71</v>
      </c>
      <c r="I51" s="63" t="s">
        <v>167</v>
      </c>
      <c r="J51" s="65" t="s">
        <v>81</v>
      </c>
      <c r="K51" s="107" t="s">
        <v>4954</v>
      </c>
      <c r="L51" s="266">
        <v>21466667</v>
      </c>
      <c r="M51" s="63" t="s">
        <v>66</v>
      </c>
      <c r="N51" s="107" t="s">
        <v>4953</v>
      </c>
      <c r="O51" s="156">
        <v>1047476135</v>
      </c>
      <c r="P51" s="255">
        <v>111</v>
      </c>
      <c r="Q51" s="270">
        <v>45678</v>
      </c>
      <c r="R51" s="274">
        <v>557700000</v>
      </c>
      <c r="S51" s="270">
        <v>45680</v>
      </c>
      <c r="T51" s="68">
        <f t="shared" si="9"/>
        <v>21466667</v>
      </c>
      <c r="U51" s="64" t="s">
        <v>65</v>
      </c>
      <c r="V51" s="143">
        <v>1082884010</v>
      </c>
      <c r="W51" s="107" t="s">
        <v>4822</v>
      </c>
      <c r="X51" s="271">
        <v>45680</v>
      </c>
      <c r="Y51" s="271">
        <v>45680</v>
      </c>
      <c r="Z51" s="69" t="s">
        <v>73</v>
      </c>
      <c r="AA51" s="271">
        <v>45838</v>
      </c>
      <c r="AB51" s="202">
        <f t="shared" si="10"/>
        <v>158</v>
      </c>
      <c r="AC51" s="64">
        <v>0</v>
      </c>
      <c r="AD51" s="68">
        <v>0</v>
      </c>
      <c r="AE51" s="64">
        <v>0</v>
      </c>
      <c r="AF51" s="70" t="s">
        <v>73</v>
      </c>
      <c r="AG51" s="92">
        <f t="shared" si="11"/>
        <v>0</v>
      </c>
      <c r="AH51" s="64">
        <v>0</v>
      </c>
      <c r="AI51" s="67">
        <v>0</v>
      </c>
      <c r="AJ51" s="64" t="s">
        <v>73</v>
      </c>
      <c r="AK51" s="71" t="s">
        <v>73</v>
      </c>
      <c r="AL51" s="64">
        <v>0</v>
      </c>
      <c r="AM51" s="64" t="s">
        <v>73</v>
      </c>
      <c r="AN51" s="64" t="s">
        <v>73</v>
      </c>
      <c r="AO51" s="64" t="s">
        <v>73</v>
      </c>
      <c r="AP51" s="92">
        <f t="shared" si="12"/>
        <v>0</v>
      </c>
      <c r="AQ51" s="275">
        <f t="shared" si="13"/>
        <v>21466667</v>
      </c>
      <c r="AR51" s="64" t="s">
        <v>65</v>
      </c>
      <c r="AS51" s="68">
        <f t="shared" si="14"/>
        <v>21466667</v>
      </c>
      <c r="AT51" s="64" t="s">
        <v>215</v>
      </c>
      <c r="AU51" s="64">
        <v>0</v>
      </c>
      <c r="AV51" s="72" t="s">
        <v>73</v>
      </c>
      <c r="AW51" s="286">
        <f t="shared" si="15"/>
        <v>5466667</v>
      </c>
      <c r="AX51" s="287">
        <v>16000000</v>
      </c>
      <c r="AY51" s="75">
        <f t="shared" si="16"/>
        <v>0.25465839666679507</v>
      </c>
      <c r="AZ51" s="76">
        <f t="shared" si="17"/>
        <v>0.25465839666679507</v>
      </c>
      <c r="BA51" s="72" t="s">
        <v>73</v>
      </c>
      <c r="BB51" s="64" t="s">
        <v>123</v>
      </c>
      <c r="BC51" s="92" t="s">
        <v>4952</v>
      </c>
      <c r="BD51" s="63" t="s">
        <v>65</v>
      </c>
      <c r="BE51" s="63" t="s">
        <v>65</v>
      </c>
    </row>
    <row r="52" spans="2:57" s="245" customFormat="1" ht="12.75" x14ac:dyDescent="0.2">
      <c r="B52" s="63">
        <v>2025</v>
      </c>
      <c r="C52" s="63">
        <v>891780111</v>
      </c>
      <c r="D52" s="63" t="s">
        <v>63</v>
      </c>
      <c r="E52" s="107" t="s">
        <v>4951</v>
      </c>
      <c r="F52" s="92" t="s">
        <v>4950</v>
      </c>
      <c r="G52" s="112">
        <v>0</v>
      </c>
      <c r="H52" s="64" t="s">
        <v>71</v>
      </c>
      <c r="I52" s="63" t="s">
        <v>167</v>
      </c>
      <c r="J52" s="65" t="s">
        <v>81</v>
      </c>
      <c r="K52" s="107" t="s">
        <v>4949</v>
      </c>
      <c r="L52" s="266">
        <v>21000000</v>
      </c>
      <c r="M52" s="63" t="s">
        <v>66</v>
      </c>
      <c r="N52" s="107" t="s">
        <v>4948</v>
      </c>
      <c r="O52" s="156">
        <v>1082943581</v>
      </c>
      <c r="P52" s="255">
        <v>102</v>
      </c>
      <c r="Q52" s="270">
        <v>45677</v>
      </c>
      <c r="R52" s="274">
        <v>1014200000</v>
      </c>
      <c r="S52" s="270">
        <v>45680</v>
      </c>
      <c r="T52" s="68">
        <f t="shared" si="9"/>
        <v>21000000</v>
      </c>
      <c r="U52" s="64" t="s">
        <v>65</v>
      </c>
      <c r="V52" s="203">
        <v>57461852</v>
      </c>
      <c r="W52" s="107" t="s">
        <v>4947</v>
      </c>
      <c r="X52" s="271">
        <v>45680</v>
      </c>
      <c r="Y52" s="271">
        <v>45680</v>
      </c>
      <c r="Z52" s="69" t="s">
        <v>73</v>
      </c>
      <c r="AA52" s="271">
        <v>45853</v>
      </c>
      <c r="AB52" s="202">
        <f t="shared" si="10"/>
        <v>173</v>
      </c>
      <c r="AC52" s="64">
        <v>0</v>
      </c>
      <c r="AD52" s="68">
        <v>0</v>
      </c>
      <c r="AE52" s="64">
        <v>0</v>
      </c>
      <c r="AF52" s="70" t="s">
        <v>73</v>
      </c>
      <c r="AG52" s="92">
        <f t="shared" si="11"/>
        <v>0</v>
      </c>
      <c r="AH52" s="64">
        <v>0</v>
      </c>
      <c r="AI52" s="67">
        <v>0</v>
      </c>
      <c r="AJ52" s="64" t="s">
        <v>73</v>
      </c>
      <c r="AK52" s="71" t="s">
        <v>73</v>
      </c>
      <c r="AL52" s="64">
        <v>0</v>
      </c>
      <c r="AM52" s="64" t="s">
        <v>73</v>
      </c>
      <c r="AN52" s="64" t="s">
        <v>73</v>
      </c>
      <c r="AO52" s="64" t="s">
        <v>73</v>
      </c>
      <c r="AP52" s="92">
        <f t="shared" si="12"/>
        <v>0</v>
      </c>
      <c r="AQ52" s="275">
        <f t="shared" si="13"/>
        <v>21000000</v>
      </c>
      <c r="AR52" s="64" t="s">
        <v>65</v>
      </c>
      <c r="AS52" s="68">
        <f t="shared" si="14"/>
        <v>21000000</v>
      </c>
      <c r="AT52" s="64" t="s">
        <v>215</v>
      </c>
      <c r="AU52" s="64">
        <v>0</v>
      </c>
      <c r="AV52" s="72" t="s">
        <v>73</v>
      </c>
      <c r="AW52" s="286">
        <f t="shared" si="15"/>
        <v>5250000</v>
      </c>
      <c r="AX52" s="287">
        <v>15750000</v>
      </c>
      <c r="AY52" s="75">
        <f t="shared" si="16"/>
        <v>0.25</v>
      </c>
      <c r="AZ52" s="76">
        <f t="shared" si="17"/>
        <v>0.25</v>
      </c>
      <c r="BA52" s="72" t="s">
        <v>73</v>
      </c>
      <c r="BB52" s="64" t="s">
        <v>123</v>
      </c>
      <c r="BC52" s="92" t="s">
        <v>4946</v>
      </c>
      <c r="BD52" s="63" t="s">
        <v>65</v>
      </c>
      <c r="BE52" s="63" t="s">
        <v>65</v>
      </c>
    </row>
    <row r="53" spans="2:57" s="245" customFormat="1" ht="12.75" x14ac:dyDescent="0.2">
      <c r="B53" s="63">
        <v>2025</v>
      </c>
      <c r="C53" s="63">
        <v>891780111</v>
      </c>
      <c r="D53" s="63" t="s">
        <v>63</v>
      </c>
      <c r="E53" s="107" t="s">
        <v>4945</v>
      </c>
      <c r="F53" s="92" t="s">
        <v>4944</v>
      </c>
      <c r="G53" s="112">
        <v>0</v>
      </c>
      <c r="H53" s="64" t="s">
        <v>71</v>
      </c>
      <c r="I53" s="63" t="s">
        <v>167</v>
      </c>
      <c r="J53" s="65" t="s">
        <v>81</v>
      </c>
      <c r="K53" s="107" t="s">
        <v>4943</v>
      </c>
      <c r="L53" s="266">
        <v>22400000</v>
      </c>
      <c r="M53" s="63" t="s">
        <v>66</v>
      </c>
      <c r="N53" s="107" t="s">
        <v>4942</v>
      </c>
      <c r="O53" s="156">
        <v>1082984183</v>
      </c>
      <c r="P53" s="255">
        <v>105</v>
      </c>
      <c r="Q53" s="270">
        <v>45677</v>
      </c>
      <c r="R53" s="274">
        <v>722000000</v>
      </c>
      <c r="S53" s="270">
        <v>45680</v>
      </c>
      <c r="T53" s="68">
        <f t="shared" si="9"/>
        <v>22400000</v>
      </c>
      <c r="U53" s="64" t="s">
        <v>65</v>
      </c>
      <c r="V53" s="143">
        <v>85155551</v>
      </c>
      <c r="W53" s="107" t="s">
        <v>4884</v>
      </c>
      <c r="X53" s="271">
        <v>45680</v>
      </c>
      <c r="Y53" s="271">
        <v>45680</v>
      </c>
      <c r="Z53" s="69" t="s">
        <v>73</v>
      </c>
      <c r="AA53" s="271">
        <v>45838</v>
      </c>
      <c r="AB53" s="202">
        <f t="shared" si="10"/>
        <v>158</v>
      </c>
      <c r="AC53" s="64">
        <v>0</v>
      </c>
      <c r="AD53" s="68">
        <v>0</v>
      </c>
      <c r="AE53" s="64">
        <v>0</v>
      </c>
      <c r="AF53" s="70" t="s">
        <v>73</v>
      </c>
      <c r="AG53" s="92">
        <f t="shared" si="11"/>
        <v>0</v>
      </c>
      <c r="AH53" s="64">
        <v>0</v>
      </c>
      <c r="AI53" s="67">
        <v>0</v>
      </c>
      <c r="AJ53" s="64" t="s">
        <v>73</v>
      </c>
      <c r="AK53" s="71" t="s">
        <v>73</v>
      </c>
      <c r="AL53" s="64">
        <v>0</v>
      </c>
      <c r="AM53" s="64" t="s">
        <v>73</v>
      </c>
      <c r="AN53" s="64" t="s">
        <v>73</v>
      </c>
      <c r="AO53" s="64" t="s">
        <v>73</v>
      </c>
      <c r="AP53" s="92">
        <f t="shared" si="12"/>
        <v>0</v>
      </c>
      <c r="AQ53" s="275">
        <f t="shared" si="13"/>
        <v>22400000</v>
      </c>
      <c r="AR53" s="64" t="s">
        <v>65</v>
      </c>
      <c r="AS53" s="68">
        <f t="shared" si="14"/>
        <v>22400000</v>
      </c>
      <c r="AT53" s="64" t="s">
        <v>215</v>
      </c>
      <c r="AU53" s="64">
        <v>0</v>
      </c>
      <c r="AV53" s="72" t="s">
        <v>73</v>
      </c>
      <c r="AW53" s="286">
        <f t="shared" si="15"/>
        <v>6400000</v>
      </c>
      <c r="AX53" s="287">
        <v>16000000</v>
      </c>
      <c r="AY53" s="75">
        <f t="shared" si="16"/>
        <v>0.2857142857142857</v>
      </c>
      <c r="AZ53" s="76">
        <f t="shared" si="17"/>
        <v>0.2857142857142857</v>
      </c>
      <c r="BA53" s="72" t="s">
        <v>73</v>
      </c>
      <c r="BB53" s="64" t="s">
        <v>123</v>
      </c>
      <c r="BC53" s="92" t="s">
        <v>4941</v>
      </c>
      <c r="BD53" s="63" t="s">
        <v>65</v>
      </c>
      <c r="BE53" s="63" t="s">
        <v>65</v>
      </c>
    </row>
    <row r="54" spans="2:57" s="245" customFormat="1" ht="12.75" x14ac:dyDescent="0.2">
      <c r="B54" s="63">
        <v>2025</v>
      </c>
      <c r="C54" s="63">
        <v>891780111</v>
      </c>
      <c r="D54" s="63" t="s">
        <v>63</v>
      </c>
      <c r="E54" s="107" t="s">
        <v>4940</v>
      </c>
      <c r="F54" s="92" t="s">
        <v>4939</v>
      </c>
      <c r="G54" s="112">
        <v>0</v>
      </c>
      <c r="H54" s="64" t="s">
        <v>71</v>
      </c>
      <c r="I54" s="63" t="s">
        <v>167</v>
      </c>
      <c r="J54" s="65" t="s">
        <v>81</v>
      </c>
      <c r="K54" s="107" t="s">
        <v>4938</v>
      </c>
      <c r="L54" s="266">
        <v>19856667</v>
      </c>
      <c r="M54" s="63" t="s">
        <v>66</v>
      </c>
      <c r="N54" s="107" t="s">
        <v>4937</v>
      </c>
      <c r="O54" s="156">
        <v>57445651</v>
      </c>
      <c r="P54" s="255">
        <v>105</v>
      </c>
      <c r="Q54" s="270">
        <v>45677</v>
      </c>
      <c r="R54" s="274">
        <v>722000000</v>
      </c>
      <c r="S54" s="270">
        <v>45680</v>
      </c>
      <c r="T54" s="68">
        <f t="shared" si="9"/>
        <v>19856667</v>
      </c>
      <c r="U54" s="64" t="s">
        <v>65</v>
      </c>
      <c r="V54" s="143">
        <v>85155551</v>
      </c>
      <c r="W54" s="107" t="s">
        <v>4884</v>
      </c>
      <c r="X54" s="271">
        <v>45680</v>
      </c>
      <c r="Y54" s="271">
        <v>45680</v>
      </c>
      <c r="Z54" s="69" t="s">
        <v>73</v>
      </c>
      <c r="AA54" s="271">
        <v>45838</v>
      </c>
      <c r="AB54" s="202">
        <f t="shared" si="10"/>
        <v>158</v>
      </c>
      <c r="AC54" s="64">
        <v>0</v>
      </c>
      <c r="AD54" s="68">
        <v>0</v>
      </c>
      <c r="AE54" s="64">
        <v>0</v>
      </c>
      <c r="AF54" s="70" t="s">
        <v>73</v>
      </c>
      <c r="AG54" s="92">
        <f t="shared" si="11"/>
        <v>0</v>
      </c>
      <c r="AH54" s="64">
        <v>0</v>
      </c>
      <c r="AI54" s="67">
        <v>0</v>
      </c>
      <c r="AJ54" s="64" t="s">
        <v>73</v>
      </c>
      <c r="AK54" s="71" t="s">
        <v>73</v>
      </c>
      <c r="AL54" s="64">
        <v>0</v>
      </c>
      <c r="AM54" s="64" t="s">
        <v>73</v>
      </c>
      <c r="AN54" s="64" t="s">
        <v>73</v>
      </c>
      <c r="AO54" s="64" t="s">
        <v>73</v>
      </c>
      <c r="AP54" s="92">
        <f t="shared" si="12"/>
        <v>0</v>
      </c>
      <c r="AQ54" s="275">
        <f t="shared" si="13"/>
        <v>19856667</v>
      </c>
      <c r="AR54" s="64" t="s">
        <v>65</v>
      </c>
      <c r="AS54" s="68">
        <f t="shared" si="14"/>
        <v>19856667</v>
      </c>
      <c r="AT54" s="64" t="s">
        <v>215</v>
      </c>
      <c r="AU54" s="64">
        <v>0</v>
      </c>
      <c r="AV54" s="72" t="s">
        <v>73</v>
      </c>
      <c r="AW54" s="286">
        <f t="shared" si="15"/>
        <v>5056667</v>
      </c>
      <c r="AX54" s="287">
        <v>14800000</v>
      </c>
      <c r="AY54" s="75">
        <f t="shared" si="16"/>
        <v>0.25465839760519726</v>
      </c>
      <c r="AZ54" s="76">
        <f t="shared" si="17"/>
        <v>0.25465839760519726</v>
      </c>
      <c r="BA54" s="72" t="s">
        <v>73</v>
      </c>
      <c r="BB54" s="64" t="s">
        <v>123</v>
      </c>
      <c r="BC54" s="92" t="s">
        <v>4936</v>
      </c>
      <c r="BD54" s="63" t="s">
        <v>65</v>
      </c>
      <c r="BE54" s="63" t="s">
        <v>65</v>
      </c>
    </row>
    <row r="55" spans="2:57" s="245" customFormat="1" ht="12.75" x14ac:dyDescent="0.2">
      <c r="B55" s="63">
        <v>2025</v>
      </c>
      <c r="C55" s="63">
        <v>891780111</v>
      </c>
      <c r="D55" s="63" t="s">
        <v>63</v>
      </c>
      <c r="E55" s="107" t="s">
        <v>4935</v>
      </c>
      <c r="F55" s="92" t="s">
        <v>4934</v>
      </c>
      <c r="G55" s="112">
        <v>0</v>
      </c>
      <c r="H55" s="64" t="s">
        <v>71</v>
      </c>
      <c r="I55" s="63" t="s">
        <v>167</v>
      </c>
      <c r="J55" s="65" t="s">
        <v>81</v>
      </c>
      <c r="K55" s="107" t="s">
        <v>4933</v>
      </c>
      <c r="L55" s="266">
        <v>19856667</v>
      </c>
      <c r="M55" s="63" t="s">
        <v>66</v>
      </c>
      <c r="N55" s="107" t="s">
        <v>4932</v>
      </c>
      <c r="O55" s="156">
        <v>1082887058</v>
      </c>
      <c r="P55" s="255">
        <v>105</v>
      </c>
      <c r="Q55" s="270">
        <v>45677</v>
      </c>
      <c r="R55" s="274">
        <v>722000000</v>
      </c>
      <c r="S55" s="270">
        <v>45680</v>
      </c>
      <c r="T55" s="68">
        <f t="shared" si="9"/>
        <v>19856667</v>
      </c>
      <c r="U55" s="64" t="s">
        <v>65</v>
      </c>
      <c r="V55" s="143">
        <v>85155551</v>
      </c>
      <c r="W55" s="107" t="s">
        <v>4884</v>
      </c>
      <c r="X55" s="271">
        <v>45680</v>
      </c>
      <c r="Y55" s="271">
        <v>45680</v>
      </c>
      <c r="Z55" s="69" t="s">
        <v>73</v>
      </c>
      <c r="AA55" s="271">
        <v>45838</v>
      </c>
      <c r="AB55" s="202">
        <f t="shared" si="10"/>
        <v>158</v>
      </c>
      <c r="AC55" s="64">
        <v>0</v>
      </c>
      <c r="AD55" s="68">
        <v>0</v>
      </c>
      <c r="AE55" s="64">
        <v>0</v>
      </c>
      <c r="AF55" s="70" t="s">
        <v>73</v>
      </c>
      <c r="AG55" s="92">
        <f t="shared" si="11"/>
        <v>0</v>
      </c>
      <c r="AH55" s="64">
        <v>0</v>
      </c>
      <c r="AI55" s="67">
        <v>0</v>
      </c>
      <c r="AJ55" s="64" t="s">
        <v>73</v>
      </c>
      <c r="AK55" s="71" t="s">
        <v>73</v>
      </c>
      <c r="AL55" s="64">
        <v>0</v>
      </c>
      <c r="AM55" s="64" t="s">
        <v>73</v>
      </c>
      <c r="AN55" s="64" t="s">
        <v>73</v>
      </c>
      <c r="AO55" s="64" t="s">
        <v>73</v>
      </c>
      <c r="AP55" s="92">
        <f t="shared" si="12"/>
        <v>0</v>
      </c>
      <c r="AQ55" s="275">
        <f t="shared" si="13"/>
        <v>19856667</v>
      </c>
      <c r="AR55" s="64" t="s">
        <v>65</v>
      </c>
      <c r="AS55" s="68">
        <f t="shared" si="14"/>
        <v>19856667</v>
      </c>
      <c r="AT55" s="64" t="s">
        <v>215</v>
      </c>
      <c r="AU55" s="64">
        <v>0</v>
      </c>
      <c r="AV55" s="72" t="s">
        <v>73</v>
      </c>
      <c r="AW55" s="286">
        <f t="shared" si="15"/>
        <v>5056667</v>
      </c>
      <c r="AX55" s="287">
        <v>14800000</v>
      </c>
      <c r="AY55" s="75">
        <f t="shared" si="16"/>
        <v>0.25465839760519726</v>
      </c>
      <c r="AZ55" s="76">
        <f t="shared" si="17"/>
        <v>0.25465839760519726</v>
      </c>
      <c r="BA55" s="72" t="s">
        <v>73</v>
      </c>
      <c r="BB55" s="64" t="s">
        <v>123</v>
      </c>
      <c r="BC55" s="92" t="s">
        <v>4931</v>
      </c>
      <c r="BD55" s="63" t="s">
        <v>65</v>
      </c>
      <c r="BE55" s="63" t="s">
        <v>65</v>
      </c>
    </row>
    <row r="56" spans="2:57" s="245" customFormat="1" ht="12.75" x14ac:dyDescent="0.2">
      <c r="B56" s="63">
        <v>2025</v>
      </c>
      <c r="C56" s="63">
        <v>891780111</v>
      </c>
      <c r="D56" s="63" t="s">
        <v>63</v>
      </c>
      <c r="E56" s="107" t="s">
        <v>4930</v>
      </c>
      <c r="F56" s="92" t="s">
        <v>4929</v>
      </c>
      <c r="G56" s="112">
        <v>0</v>
      </c>
      <c r="H56" s="64" t="s">
        <v>71</v>
      </c>
      <c r="I56" s="63" t="s">
        <v>167</v>
      </c>
      <c r="J56" s="65" t="s">
        <v>81</v>
      </c>
      <c r="K56" s="107" t="s">
        <v>4928</v>
      </c>
      <c r="L56" s="266">
        <v>29150000</v>
      </c>
      <c r="M56" s="63" t="s">
        <v>66</v>
      </c>
      <c r="N56" s="107" t="s">
        <v>4927</v>
      </c>
      <c r="O56" s="156">
        <v>85155278</v>
      </c>
      <c r="P56" s="255">
        <v>111</v>
      </c>
      <c r="Q56" s="270">
        <v>45678</v>
      </c>
      <c r="R56" s="274">
        <v>557700000</v>
      </c>
      <c r="S56" s="270">
        <v>45681</v>
      </c>
      <c r="T56" s="68">
        <f t="shared" si="9"/>
        <v>29150000</v>
      </c>
      <c r="U56" s="64" t="s">
        <v>65</v>
      </c>
      <c r="V56" s="143">
        <v>1082884010</v>
      </c>
      <c r="W56" s="107" t="s">
        <v>4822</v>
      </c>
      <c r="X56" s="271">
        <v>45681</v>
      </c>
      <c r="Y56" s="271">
        <v>45681</v>
      </c>
      <c r="Z56" s="69" t="s">
        <v>73</v>
      </c>
      <c r="AA56" s="271">
        <v>45838</v>
      </c>
      <c r="AB56" s="202">
        <f t="shared" si="10"/>
        <v>157</v>
      </c>
      <c r="AC56" s="64">
        <v>0</v>
      </c>
      <c r="AD56" s="68">
        <v>0</v>
      </c>
      <c r="AE56" s="64">
        <v>0</v>
      </c>
      <c r="AF56" s="70" t="s">
        <v>73</v>
      </c>
      <c r="AG56" s="92">
        <f t="shared" si="11"/>
        <v>0</v>
      </c>
      <c r="AH56" s="64">
        <v>0</v>
      </c>
      <c r="AI56" s="67">
        <v>0</v>
      </c>
      <c r="AJ56" s="64" t="s">
        <v>73</v>
      </c>
      <c r="AK56" s="71" t="s">
        <v>73</v>
      </c>
      <c r="AL56" s="64">
        <v>0</v>
      </c>
      <c r="AM56" s="64" t="s">
        <v>73</v>
      </c>
      <c r="AN56" s="64" t="s">
        <v>73</v>
      </c>
      <c r="AO56" s="64" t="s">
        <v>73</v>
      </c>
      <c r="AP56" s="92">
        <f t="shared" si="12"/>
        <v>0</v>
      </c>
      <c r="AQ56" s="275">
        <f t="shared" si="13"/>
        <v>29150000</v>
      </c>
      <c r="AR56" s="64" t="s">
        <v>65</v>
      </c>
      <c r="AS56" s="68">
        <f t="shared" si="14"/>
        <v>29150000</v>
      </c>
      <c r="AT56" s="64" t="s">
        <v>215</v>
      </c>
      <c r="AU56" s="64">
        <v>0</v>
      </c>
      <c r="AV56" s="72" t="s">
        <v>73</v>
      </c>
      <c r="AW56" s="286">
        <f t="shared" si="15"/>
        <v>7423292</v>
      </c>
      <c r="AX56" s="287">
        <v>21726708</v>
      </c>
      <c r="AY56" s="75">
        <f t="shared" si="16"/>
        <v>0.25465838765008575</v>
      </c>
      <c r="AZ56" s="76">
        <f t="shared" si="17"/>
        <v>0.25465838765008575</v>
      </c>
      <c r="BA56" s="72" t="s">
        <v>73</v>
      </c>
      <c r="BB56" s="64" t="s">
        <v>123</v>
      </c>
      <c r="BC56" s="92" t="s">
        <v>4926</v>
      </c>
      <c r="BD56" s="63" t="s">
        <v>65</v>
      </c>
      <c r="BE56" s="63" t="s">
        <v>65</v>
      </c>
    </row>
    <row r="57" spans="2:57" s="245" customFormat="1" ht="12.75" x14ac:dyDescent="0.2">
      <c r="B57" s="63">
        <v>2025</v>
      </c>
      <c r="C57" s="63">
        <v>891780111</v>
      </c>
      <c r="D57" s="63" t="s">
        <v>63</v>
      </c>
      <c r="E57" s="107" t="s">
        <v>4925</v>
      </c>
      <c r="F57" s="92" t="s">
        <v>4924</v>
      </c>
      <c r="G57" s="112">
        <v>0</v>
      </c>
      <c r="H57" s="64" t="s">
        <v>71</v>
      </c>
      <c r="I57" s="63" t="s">
        <v>167</v>
      </c>
      <c r="J57" s="65" t="s">
        <v>81</v>
      </c>
      <c r="K57" s="107" t="s">
        <v>4923</v>
      </c>
      <c r="L57" s="266">
        <v>20350000</v>
      </c>
      <c r="M57" s="63" t="s">
        <v>66</v>
      </c>
      <c r="N57" s="107" t="s">
        <v>4922</v>
      </c>
      <c r="O57" s="156">
        <v>1082958955</v>
      </c>
      <c r="P57" s="255">
        <v>106</v>
      </c>
      <c r="Q57" s="270">
        <v>45677</v>
      </c>
      <c r="R57" s="274">
        <v>450000000</v>
      </c>
      <c r="S57" s="270">
        <v>45681</v>
      </c>
      <c r="T57" s="68">
        <f t="shared" si="9"/>
        <v>20350000</v>
      </c>
      <c r="U57" s="64" t="s">
        <v>65</v>
      </c>
      <c r="V57" s="143">
        <v>63563343</v>
      </c>
      <c r="W57" s="107" t="s">
        <v>4733</v>
      </c>
      <c r="X57" s="271">
        <v>45681</v>
      </c>
      <c r="Y57" s="271">
        <v>45681</v>
      </c>
      <c r="Z57" s="69" t="s">
        <v>73</v>
      </c>
      <c r="AA57" s="271">
        <v>45838</v>
      </c>
      <c r="AB57" s="202">
        <f t="shared" si="10"/>
        <v>157</v>
      </c>
      <c r="AC57" s="64">
        <v>0</v>
      </c>
      <c r="AD57" s="68">
        <v>0</v>
      </c>
      <c r="AE57" s="64">
        <v>0</v>
      </c>
      <c r="AF57" s="70" t="s">
        <v>73</v>
      </c>
      <c r="AG57" s="92">
        <f t="shared" si="11"/>
        <v>0</v>
      </c>
      <c r="AH57" s="64">
        <v>0</v>
      </c>
      <c r="AI57" s="67">
        <v>0</v>
      </c>
      <c r="AJ57" s="64" t="s">
        <v>73</v>
      </c>
      <c r="AK57" s="71" t="s">
        <v>73</v>
      </c>
      <c r="AL57" s="64">
        <v>0</v>
      </c>
      <c r="AM57" s="64" t="s">
        <v>73</v>
      </c>
      <c r="AN57" s="64" t="s">
        <v>73</v>
      </c>
      <c r="AO57" s="64" t="s">
        <v>73</v>
      </c>
      <c r="AP57" s="92">
        <f t="shared" si="12"/>
        <v>0</v>
      </c>
      <c r="AQ57" s="275">
        <f t="shared" si="13"/>
        <v>20350000</v>
      </c>
      <c r="AR57" s="64" t="s">
        <v>65</v>
      </c>
      <c r="AS57" s="68">
        <f t="shared" si="14"/>
        <v>20350000</v>
      </c>
      <c r="AT57" s="64" t="s">
        <v>215</v>
      </c>
      <c r="AU57" s="64">
        <v>0</v>
      </c>
      <c r="AV57" s="72" t="s">
        <v>73</v>
      </c>
      <c r="AW57" s="286">
        <f t="shared" si="15"/>
        <v>5550000</v>
      </c>
      <c r="AX57" s="287">
        <v>14800000</v>
      </c>
      <c r="AY57" s="75">
        <f t="shared" si="16"/>
        <v>0.27272727272727271</v>
      </c>
      <c r="AZ57" s="76">
        <f t="shared" si="17"/>
        <v>0.27272727272727271</v>
      </c>
      <c r="BA57" s="72" t="s">
        <v>73</v>
      </c>
      <c r="BB57" s="64" t="s">
        <v>123</v>
      </c>
      <c r="BC57" s="92" t="s">
        <v>4921</v>
      </c>
      <c r="BD57" s="63" t="s">
        <v>65</v>
      </c>
      <c r="BE57" s="63" t="s">
        <v>65</v>
      </c>
    </row>
    <row r="58" spans="2:57" s="245" customFormat="1" ht="12.75" x14ac:dyDescent="0.2">
      <c r="B58" s="63">
        <v>2025</v>
      </c>
      <c r="C58" s="63">
        <v>891780111</v>
      </c>
      <c r="D58" s="63" t="s">
        <v>63</v>
      </c>
      <c r="E58" s="107" t="s">
        <v>4920</v>
      </c>
      <c r="F58" s="92" t="s">
        <v>4919</v>
      </c>
      <c r="G58" s="112">
        <v>0</v>
      </c>
      <c r="H58" s="64" t="s">
        <v>71</v>
      </c>
      <c r="I58" s="63" t="s">
        <v>167</v>
      </c>
      <c r="J58" s="65" t="s">
        <v>81</v>
      </c>
      <c r="K58" s="107" t="s">
        <v>4918</v>
      </c>
      <c r="L58" s="266">
        <v>21466667</v>
      </c>
      <c r="M58" s="63" t="s">
        <v>66</v>
      </c>
      <c r="N58" s="107" t="s">
        <v>4917</v>
      </c>
      <c r="O58" s="156">
        <v>1082957323</v>
      </c>
      <c r="P58" s="255">
        <v>111</v>
      </c>
      <c r="Q58" s="270">
        <v>45678</v>
      </c>
      <c r="R58" s="274">
        <v>557700000</v>
      </c>
      <c r="S58" s="270">
        <v>45681</v>
      </c>
      <c r="T58" s="68">
        <f t="shared" si="9"/>
        <v>21466667</v>
      </c>
      <c r="U58" s="64" t="s">
        <v>65</v>
      </c>
      <c r="V58" s="143">
        <v>1082884010</v>
      </c>
      <c r="W58" s="107" t="s">
        <v>4620</v>
      </c>
      <c r="X58" s="271">
        <v>45681</v>
      </c>
      <c r="Y58" s="271">
        <v>45681</v>
      </c>
      <c r="Z58" s="69" t="s">
        <v>73</v>
      </c>
      <c r="AA58" s="271">
        <v>45838</v>
      </c>
      <c r="AB58" s="202">
        <f t="shared" si="10"/>
        <v>157</v>
      </c>
      <c r="AC58" s="64">
        <v>0</v>
      </c>
      <c r="AD58" s="68">
        <v>0</v>
      </c>
      <c r="AE58" s="64">
        <v>0</v>
      </c>
      <c r="AF58" s="70" t="s">
        <v>73</v>
      </c>
      <c r="AG58" s="92">
        <f t="shared" si="11"/>
        <v>0</v>
      </c>
      <c r="AH58" s="64">
        <v>0</v>
      </c>
      <c r="AI58" s="67">
        <v>0</v>
      </c>
      <c r="AJ58" s="64" t="s">
        <v>73</v>
      </c>
      <c r="AK58" s="71" t="s">
        <v>73</v>
      </c>
      <c r="AL58" s="64">
        <v>0</v>
      </c>
      <c r="AM58" s="64" t="s">
        <v>73</v>
      </c>
      <c r="AN58" s="64" t="s">
        <v>73</v>
      </c>
      <c r="AO58" s="64" t="s">
        <v>73</v>
      </c>
      <c r="AP58" s="92">
        <f t="shared" si="12"/>
        <v>0</v>
      </c>
      <c r="AQ58" s="275">
        <f t="shared" si="13"/>
        <v>21466667</v>
      </c>
      <c r="AR58" s="64" t="s">
        <v>65</v>
      </c>
      <c r="AS58" s="68">
        <f t="shared" si="14"/>
        <v>21466667</v>
      </c>
      <c r="AT58" s="64" t="s">
        <v>215</v>
      </c>
      <c r="AU58" s="64">
        <v>0</v>
      </c>
      <c r="AV58" s="72" t="s">
        <v>73</v>
      </c>
      <c r="AW58" s="286">
        <f t="shared" si="15"/>
        <v>5466667</v>
      </c>
      <c r="AX58" s="287">
        <v>16000000</v>
      </c>
      <c r="AY58" s="75">
        <f t="shared" si="16"/>
        <v>0.25465839666679507</v>
      </c>
      <c r="AZ58" s="76">
        <f t="shared" si="17"/>
        <v>0.25465839666679507</v>
      </c>
      <c r="BA58" s="72" t="s">
        <v>73</v>
      </c>
      <c r="BB58" s="64" t="s">
        <v>123</v>
      </c>
      <c r="BC58" s="92" t="s">
        <v>4916</v>
      </c>
      <c r="BD58" s="63" t="s">
        <v>65</v>
      </c>
      <c r="BE58" s="63" t="s">
        <v>65</v>
      </c>
    </row>
    <row r="59" spans="2:57" s="245" customFormat="1" ht="12.75" x14ac:dyDescent="0.2">
      <c r="B59" s="63">
        <v>2025</v>
      </c>
      <c r="C59" s="63">
        <v>891780111</v>
      </c>
      <c r="D59" s="63" t="s">
        <v>63</v>
      </c>
      <c r="E59" s="107" t="s">
        <v>4915</v>
      </c>
      <c r="F59" s="92" t="s">
        <v>4914</v>
      </c>
      <c r="G59" s="112">
        <v>0</v>
      </c>
      <c r="H59" s="64" t="s">
        <v>71</v>
      </c>
      <c r="I59" s="63" t="s">
        <v>167</v>
      </c>
      <c r="J59" s="65" t="s">
        <v>81</v>
      </c>
      <c r="K59" s="107" t="s">
        <v>4913</v>
      </c>
      <c r="L59" s="266">
        <v>20393333</v>
      </c>
      <c r="M59" s="63" t="s">
        <v>66</v>
      </c>
      <c r="N59" s="107" t="s">
        <v>4912</v>
      </c>
      <c r="O59" s="156">
        <v>1082992789</v>
      </c>
      <c r="P59" s="255">
        <v>111</v>
      </c>
      <c r="Q59" s="270">
        <v>45678</v>
      </c>
      <c r="R59" s="274">
        <v>557700000</v>
      </c>
      <c r="S59" s="270">
        <v>45681</v>
      </c>
      <c r="T59" s="68">
        <f t="shared" si="9"/>
        <v>20393333</v>
      </c>
      <c r="U59" s="64" t="s">
        <v>65</v>
      </c>
      <c r="V59" s="143">
        <v>1082884010</v>
      </c>
      <c r="W59" s="107" t="s">
        <v>4620</v>
      </c>
      <c r="X59" s="271">
        <v>45681</v>
      </c>
      <c r="Y59" s="271">
        <v>45681</v>
      </c>
      <c r="Z59" s="69" t="s">
        <v>73</v>
      </c>
      <c r="AA59" s="271">
        <v>45838</v>
      </c>
      <c r="AB59" s="202">
        <f t="shared" si="10"/>
        <v>157</v>
      </c>
      <c r="AC59" s="64">
        <v>0</v>
      </c>
      <c r="AD59" s="68">
        <v>0</v>
      </c>
      <c r="AE59" s="64">
        <v>0</v>
      </c>
      <c r="AF59" s="70" t="s">
        <v>73</v>
      </c>
      <c r="AG59" s="92">
        <f t="shared" si="11"/>
        <v>0</v>
      </c>
      <c r="AH59" s="64">
        <v>0</v>
      </c>
      <c r="AI59" s="67">
        <v>0</v>
      </c>
      <c r="AJ59" s="64" t="s">
        <v>73</v>
      </c>
      <c r="AK59" s="71" t="s">
        <v>73</v>
      </c>
      <c r="AL59" s="64">
        <v>0</v>
      </c>
      <c r="AM59" s="64" t="s">
        <v>73</v>
      </c>
      <c r="AN59" s="64" t="s">
        <v>73</v>
      </c>
      <c r="AO59" s="64" t="s">
        <v>73</v>
      </c>
      <c r="AP59" s="92">
        <f t="shared" si="12"/>
        <v>0</v>
      </c>
      <c r="AQ59" s="275">
        <f t="shared" si="13"/>
        <v>20393333</v>
      </c>
      <c r="AR59" s="64" t="s">
        <v>65</v>
      </c>
      <c r="AS59" s="68">
        <f t="shared" si="14"/>
        <v>20393333</v>
      </c>
      <c r="AT59" s="64" t="s">
        <v>215</v>
      </c>
      <c r="AU59" s="64">
        <v>0</v>
      </c>
      <c r="AV59" s="72" t="s">
        <v>73</v>
      </c>
      <c r="AW59" s="286">
        <f t="shared" si="15"/>
        <v>5193333</v>
      </c>
      <c r="AX59" s="287">
        <v>15200000</v>
      </c>
      <c r="AY59" s="75">
        <f t="shared" si="16"/>
        <v>0.25465837291040166</v>
      </c>
      <c r="AZ59" s="76">
        <f t="shared" si="17"/>
        <v>0.25465837291040166</v>
      </c>
      <c r="BA59" s="72" t="s">
        <v>73</v>
      </c>
      <c r="BB59" s="64" t="s">
        <v>123</v>
      </c>
      <c r="BC59" s="92" t="s">
        <v>4911</v>
      </c>
      <c r="BD59" s="63" t="s">
        <v>65</v>
      </c>
      <c r="BE59" s="63" t="s">
        <v>65</v>
      </c>
    </row>
    <row r="60" spans="2:57" s="245" customFormat="1" ht="12.75" x14ac:dyDescent="0.2">
      <c r="B60" s="63">
        <v>2025</v>
      </c>
      <c r="C60" s="63">
        <v>891780111</v>
      </c>
      <c r="D60" s="63" t="s">
        <v>63</v>
      </c>
      <c r="E60" s="107" t="s">
        <v>4910</v>
      </c>
      <c r="F60" s="92" t="s">
        <v>4909</v>
      </c>
      <c r="G60" s="112">
        <v>0</v>
      </c>
      <c r="H60" s="64" t="s">
        <v>71</v>
      </c>
      <c r="I60" s="63" t="s">
        <v>167</v>
      </c>
      <c r="J60" s="65" t="s">
        <v>81</v>
      </c>
      <c r="K60" s="107" t="s">
        <v>4908</v>
      </c>
      <c r="L60" s="266">
        <v>24400000</v>
      </c>
      <c r="M60" s="63" t="s">
        <v>66</v>
      </c>
      <c r="N60" s="107" t="s">
        <v>4907</v>
      </c>
      <c r="O60" s="156">
        <v>57422539</v>
      </c>
      <c r="P60" s="255">
        <v>102</v>
      </c>
      <c r="Q60" s="270">
        <v>45677</v>
      </c>
      <c r="R60" s="274">
        <v>1014200000</v>
      </c>
      <c r="S60" s="270">
        <v>45681</v>
      </c>
      <c r="T60" s="68">
        <f t="shared" si="9"/>
        <v>24400000</v>
      </c>
      <c r="U60" s="64" t="s">
        <v>65</v>
      </c>
      <c r="V60" s="203">
        <v>57461777</v>
      </c>
      <c r="W60" s="107" t="s">
        <v>4906</v>
      </c>
      <c r="X60" s="271">
        <v>45681</v>
      </c>
      <c r="Y60" s="271">
        <v>45681</v>
      </c>
      <c r="Z60" s="69" t="s">
        <v>73</v>
      </c>
      <c r="AA60" s="271">
        <v>45853</v>
      </c>
      <c r="AB60" s="202">
        <f t="shared" si="10"/>
        <v>172</v>
      </c>
      <c r="AC60" s="64">
        <v>0</v>
      </c>
      <c r="AD60" s="68">
        <v>0</v>
      </c>
      <c r="AE60" s="64">
        <v>0</v>
      </c>
      <c r="AF60" s="70" t="s">
        <v>73</v>
      </c>
      <c r="AG60" s="92">
        <f t="shared" si="11"/>
        <v>0</v>
      </c>
      <c r="AH60" s="64">
        <v>0</v>
      </c>
      <c r="AI60" s="67">
        <v>0</v>
      </c>
      <c r="AJ60" s="64" t="s">
        <v>73</v>
      </c>
      <c r="AK60" s="71" t="s">
        <v>73</v>
      </c>
      <c r="AL60" s="64">
        <v>0</v>
      </c>
      <c r="AM60" s="64" t="s">
        <v>73</v>
      </c>
      <c r="AN60" s="64" t="s">
        <v>73</v>
      </c>
      <c r="AO60" s="64" t="s">
        <v>73</v>
      </c>
      <c r="AP60" s="92">
        <f t="shared" si="12"/>
        <v>0</v>
      </c>
      <c r="AQ60" s="275">
        <f t="shared" si="13"/>
        <v>24400000</v>
      </c>
      <c r="AR60" s="64" t="s">
        <v>65</v>
      </c>
      <c r="AS60" s="68">
        <f t="shared" si="14"/>
        <v>24400000</v>
      </c>
      <c r="AT60" s="64" t="s">
        <v>215</v>
      </c>
      <c r="AU60" s="64">
        <v>0</v>
      </c>
      <c r="AV60" s="72" t="s">
        <v>73</v>
      </c>
      <c r="AW60" s="286">
        <f t="shared" si="15"/>
        <v>6400000</v>
      </c>
      <c r="AX60" s="287">
        <v>18000000</v>
      </c>
      <c r="AY60" s="75">
        <f t="shared" si="16"/>
        <v>0.26229508196721313</v>
      </c>
      <c r="AZ60" s="76">
        <f t="shared" si="17"/>
        <v>0.26229508196721313</v>
      </c>
      <c r="BA60" s="72" t="s">
        <v>73</v>
      </c>
      <c r="BB60" s="64" t="s">
        <v>123</v>
      </c>
      <c r="BC60" s="92" t="s">
        <v>4905</v>
      </c>
      <c r="BD60" s="63" t="s">
        <v>65</v>
      </c>
      <c r="BE60" s="63" t="s">
        <v>65</v>
      </c>
    </row>
    <row r="61" spans="2:57" s="245" customFormat="1" ht="12.75" x14ac:dyDescent="0.2">
      <c r="B61" s="63">
        <v>2025</v>
      </c>
      <c r="C61" s="63">
        <v>891780111</v>
      </c>
      <c r="D61" s="63" t="s">
        <v>63</v>
      </c>
      <c r="E61" s="107" t="s">
        <v>4904</v>
      </c>
      <c r="F61" s="92" t="s">
        <v>4903</v>
      </c>
      <c r="G61" s="112">
        <v>0</v>
      </c>
      <c r="H61" s="64" t="s">
        <v>71</v>
      </c>
      <c r="I61" s="63" t="s">
        <v>167</v>
      </c>
      <c r="J61" s="65" t="s">
        <v>81</v>
      </c>
      <c r="K61" s="107" t="s">
        <v>4902</v>
      </c>
      <c r="L61" s="266">
        <v>18783333</v>
      </c>
      <c r="M61" s="63" t="s">
        <v>66</v>
      </c>
      <c r="N61" s="107" t="s">
        <v>4901</v>
      </c>
      <c r="O61" s="156">
        <v>1124006778</v>
      </c>
      <c r="P61" s="255">
        <v>105</v>
      </c>
      <c r="Q61" s="270">
        <v>45677</v>
      </c>
      <c r="R61" s="274">
        <v>722000000</v>
      </c>
      <c r="S61" s="270">
        <v>45681</v>
      </c>
      <c r="T61" s="68">
        <f t="shared" si="9"/>
        <v>18783333</v>
      </c>
      <c r="U61" s="64" t="s">
        <v>65</v>
      </c>
      <c r="V61" s="143">
        <v>85155551</v>
      </c>
      <c r="W61" s="107" t="s">
        <v>4884</v>
      </c>
      <c r="X61" s="271">
        <v>45681</v>
      </c>
      <c r="Y61" s="271">
        <v>45681</v>
      </c>
      <c r="Z61" s="69" t="s">
        <v>73</v>
      </c>
      <c r="AA61" s="271">
        <v>45838</v>
      </c>
      <c r="AB61" s="202">
        <f t="shared" si="10"/>
        <v>157</v>
      </c>
      <c r="AC61" s="64">
        <v>0</v>
      </c>
      <c r="AD61" s="68">
        <v>0</v>
      </c>
      <c r="AE61" s="64">
        <v>0</v>
      </c>
      <c r="AF61" s="70" t="s">
        <v>73</v>
      </c>
      <c r="AG61" s="92">
        <f t="shared" si="11"/>
        <v>0</v>
      </c>
      <c r="AH61" s="64">
        <v>0</v>
      </c>
      <c r="AI61" s="67">
        <v>0</v>
      </c>
      <c r="AJ61" s="64" t="s">
        <v>73</v>
      </c>
      <c r="AK61" s="71" t="s">
        <v>73</v>
      </c>
      <c r="AL61" s="64">
        <v>0</v>
      </c>
      <c r="AM61" s="64" t="s">
        <v>73</v>
      </c>
      <c r="AN61" s="64" t="s">
        <v>73</v>
      </c>
      <c r="AO61" s="64" t="s">
        <v>73</v>
      </c>
      <c r="AP61" s="92">
        <f t="shared" si="12"/>
        <v>0</v>
      </c>
      <c r="AQ61" s="275">
        <f t="shared" si="13"/>
        <v>18783333</v>
      </c>
      <c r="AR61" s="64" t="s">
        <v>65</v>
      </c>
      <c r="AS61" s="68">
        <f t="shared" si="14"/>
        <v>18783333</v>
      </c>
      <c r="AT61" s="64" t="s">
        <v>215</v>
      </c>
      <c r="AU61" s="64">
        <v>0</v>
      </c>
      <c r="AV61" s="72" t="s">
        <v>73</v>
      </c>
      <c r="AW61" s="286">
        <f t="shared" si="15"/>
        <v>4783333</v>
      </c>
      <c r="AX61" s="287">
        <v>14000000</v>
      </c>
      <c r="AY61" s="75">
        <f t="shared" si="16"/>
        <v>0.25465837186616452</v>
      </c>
      <c r="AZ61" s="76">
        <f t="shared" si="17"/>
        <v>0.25465837186616452</v>
      </c>
      <c r="BA61" s="72" t="s">
        <v>73</v>
      </c>
      <c r="BB61" s="64" t="s">
        <v>123</v>
      </c>
      <c r="BC61" s="92" t="s">
        <v>4900</v>
      </c>
      <c r="BD61" s="63" t="s">
        <v>65</v>
      </c>
      <c r="BE61" s="63" t="s">
        <v>65</v>
      </c>
    </row>
    <row r="62" spans="2:57" s="245" customFormat="1" ht="12.75" x14ac:dyDescent="0.2">
      <c r="B62" s="63">
        <v>2025</v>
      </c>
      <c r="C62" s="63">
        <v>891780111</v>
      </c>
      <c r="D62" s="63" t="s">
        <v>63</v>
      </c>
      <c r="E62" s="107" t="s">
        <v>4899</v>
      </c>
      <c r="F62" s="92" t="s">
        <v>4898</v>
      </c>
      <c r="G62" s="112">
        <v>0</v>
      </c>
      <c r="H62" s="64" t="s">
        <v>71</v>
      </c>
      <c r="I62" s="63" t="s">
        <v>167</v>
      </c>
      <c r="J62" s="65" t="s">
        <v>81</v>
      </c>
      <c r="K62" s="107" t="s">
        <v>4897</v>
      </c>
      <c r="L62" s="266">
        <v>19856667</v>
      </c>
      <c r="M62" s="63" t="s">
        <v>66</v>
      </c>
      <c r="N62" s="107" t="s">
        <v>4896</v>
      </c>
      <c r="O62" s="156">
        <v>1082997057</v>
      </c>
      <c r="P62" s="255">
        <v>105</v>
      </c>
      <c r="Q62" s="270">
        <v>45677</v>
      </c>
      <c r="R62" s="274">
        <v>722000000</v>
      </c>
      <c r="S62" s="270">
        <v>45681</v>
      </c>
      <c r="T62" s="68">
        <f t="shared" si="9"/>
        <v>19856667</v>
      </c>
      <c r="U62" s="64" t="s">
        <v>65</v>
      </c>
      <c r="V62" s="143">
        <v>85155551</v>
      </c>
      <c r="W62" s="107" t="s">
        <v>4884</v>
      </c>
      <c r="X62" s="271">
        <v>45681</v>
      </c>
      <c r="Y62" s="271">
        <v>45681</v>
      </c>
      <c r="Z62" s="69" t="s">
        <v>73</v>
      </c>
      <c r="AA62" s="271">
        <v>45838</v>
      </c>
      <c r="AB62" s="202">
        <f t="shared" si="10"/>
        <v>157</v>
      </c>
      <c r="AC62" s="64">
        <v>0</v>
      </c>
      <c r="AD62" s="68">
        <v>0</v>
      </c>
      <c r="AE62" s="64">
        <v>0</v>
      </c>
      <c r="AF62" s="70" t="s">
        <v>73</v>
      </c>
      <c r="AG62" s="92">
        <f t="shared" si="11"/>
        <v>0</v>
      </c>
      <c r="AH62" s="64">
        <v>0</v>
      </c>
      <c r="AI62" s="67">
        <v>0</v>
      </c>
      <c r="AJ62" s="64" t="s">
        <v>73</v>
      </c>
      <c r="AK62" s="71" t="s">
        <v>73</v>
      </c>
      <c r="AL62" s="64">
        <v>0</v>
      </c>
      <c r="AM62" s="64" t="s">
        <v>73</v>
      </c>
      <c r="AN62" s="64" t="s">
        <v>73</v>
      </c>
      <c r="AO62" s="64" t="s">
        <v>73</v>
      </c>
      <c r="AP62" s="92">
        <f t="shared" si="12"/>
        <v>0</v>
      </c>
      <c r="AQ62" s="275">
        <f t="shared" si="13"/>
        <v>19856667</v>
      </c>
      <c r="AR62" s="64" t="s">
        <v>65</v>
      </c>
      <c r="AS62" s="68">
        <f t="shared" si="14"/>
        <v>19856667</v>
      </c>
      <c r="AT62" s="64" t="s">
        <v>215</v>
      </c>
      <c r="AU62" s="64">
        <v>0</v>
      </c>
      <c r="AV62" s="72" t="s">
        <v>73</v>
      </c>
      <c r="AW62" s="286">
        <f t="shared" si="15"/>
        <v>5056667</v>
      </c>
      <c r="AX62" s="287">
        <v>14800000</v>
      </c>
      <c r="AY62" s="75">
        <f t="shared" si="16"/>
        <v>0.25465839760519726</v>
      </c>
      <c r="AZ62" s="76">
        <f t="shared" si="17"/>
        <v>0.25465839760519726</v>
      </c>
      <c r="BA62" s="72" t="s">
        <v>73</v>
      </c>
      <c r="BB62" s="64" t="s">
        <v>123</v>
      </c>
      <c r="BC62" s="92" t="s">
        <v>4895</v>
      </c>
      <c r="BD62" s="63" t="s">
        <v>65</v>
      </c>
      <c r="BE62" s="63" t="s">
        <v>65</v>
      </c>
    </row>
    <row r="63" spans="2:57" s="245" customFormat="1" ht="12.75" x14ac:dyDescent="0.2">
      <c r="B63" s="63">
        <v>2025</v>
      </c>
      <c r="C63" s="63">
        <v>891780111</v>
      </c>
      <c r="D63" s="63" t="s">
        <v>63</v>
      </c>
      <c r="E63" s="107" t="s">
        <v>4894</v>
      </c>
      <c r="F63" s="92" t="s">
        <v>4893</v>
      </c>
      <c r="G63" s="112">
        <v>0</v>
      </c>
      <c r="H63" s="64" t="s">
        <v>71</v>
      </c>
      <c r="I63" s="63" t="s">
        <v>167</v>
      </c>
      <c r="J63" s="65" t="s">
        <v>81</v>
      </c>
      <c r="K63" s="107" t="s">
        <v>4892</v>
      </c>
      <c r="L63" s="266">
        <v>24000000</v>
      </c>
      <c r="M63" s="63" t="s">
        <v>66</v>
      </c>
      <c r="N63" s="107" t="s">
        <v>4891</v>
      </c>
      <c r="O63" s="156">
        <v>1083024229</v>
      </c>
      <c r="P63" s="255">
        <v>102</v>
      </c>
      <c r="Q63" s="270">
        <v>45677</v>
      </c>
      <c r="R63" s="274">
        <v>1014200000</v>
      </c>
      <c r="S63" s="270">
        <v>45681</v>
      </c>
      <c r="T63" s="68">
        <f t="shared" si="9"/>
        <v>24000000</v>
      </c>
      <c r="U63" s="64" t="s">
        <v>65</v>
      </c>
      <c r="V63" s="143">
        <v>1082903415</v>
      </c>
      <c r="W63" s="107" t="s">
        <v>4890</v>
      </c>
      <c r="X63" s="271">
        <v>45681</v>
      </c>
      <c r="Y63" s="271">
        <v>45681</v>
      </c>
      <c r="Z63" s="69" t="s">
        <v>73</v>
      </c>
      <c r="AA63" s="271">
        <v>45852</v>
      </c>
      <c r="AB63" s="202">
        <f t="shared" si="10"/>
        <v>171</v>
      </c>
      <c r="AC63" s="64">
        <v>0</v>
      </c>
      <c r="AD63" s="68">
        <v>0</v>
      </c>
      <c r="AE63" s="64">
        <v>0</v>
      </c>
      <c r="AF63" s="70" t="s">
        <v>73</v>
      </c>
      <c r="AG63" s="92">
        <f t="shared" si="11"/>
        <v>0</v>
      </c>
      <c r="AH63" s="64">
        <v>0</v>
      </c>
      <c r="AI63" s="67">
        <v>0</v>
      </c>
      <c r="AJ63" s="64" t="s">
        <v>73</v>
      </c>
      <c r="AK63" s="71" t="s">
        <v>73</v>
      </c>
      <c r="AL63" s="64">
        <v>0</v>
      </c>
      <c r="AM63" s="64" t="s">
        <v>73</v>
      </c>
      <c r="AN63" s="64" t="s">
        <v>73</v>
      </c>
      <c r="AO63" s="64" t="s">
        <v>73</v>
      </c>
      <c r="AP63" s="92">
        <f t="shared" si="12"/>
        <v>0</v>
      </c>
      <c r="AQ63" s="275">
        <f t="shared" si="13"/>
        <v>24000000</v>
      </c>
      <c r="AR63" s="64" t="s">
        <v>65</v>
      </c>
      <c r="AS63" s="68">
        <f t="shared" si="14"/>
        <v>24000000</v>
      </c>
      <c r="AT63" s="64" t="s">
        <v>215</v>
      </c>
      <c r="AU63" s="64">
        <v>0</v>
      </c>
      <c r="AV63" s="72" t="s">
        <v>73</v>
      </c>
      <c r="AW63" s="286">
        <f t="shared" si="15"/>
        <v>6133333</v>
      </c>
      <c r="AX63" s="287">
        <v>17866667</v>
      </c>
      <c r="AY63" s="75">
        <f t="shared" si="16"/>
        <v>0.25555554166666666</v>
      </c>
      <c r="AZ63" s="76">
        <f t="shared" si="17"/>
        <v>0.25555554166666666</v>
      </c>
      <c r="BA63" s="72" t="s">
        <v>73</v>
      </c>
      <c r="BB63" s="64" t="s">
        <v>123</v>
      </c>
      <c r="BC63" s="92" t="s">
        <v>4889</v>
      </c>
      <c r="BD63" s="63" t="s">
        <v>65</v>
      </c>
      <c r="BE63" s="63" t="s">
        <v>65</v>
      </c>
    </row>
    <row r="64" spans="2:57" s="245" customFormat="1" ht="12.75" x14ac:dyDescent="0.2">
      <c r="B64" s="63">
        <v>2025</v>
      </c>
      <c r="C64" s="63">
        <v>891780111</v>
      </c>
      <c r="D64" s="63" t="s">
        <v>63</v>
      </c>
      <c r="E64" s="107" t="s">
        <v>4888</v>
      </c>
      <c r="F64" s="92" t="s">
        <v>4887</v>
      </c>
      <c r="G64" s="112">
        <v>0</v>
      </c>
      <c r="H64" s="64" t="s">
        <v>71</v>
      </c>
      <c r="I64" s="63" t="s">
        <v>167</v>
      </c>
      <c r="J64" s="65" t="s">
        <v>81</v>
      </c>
      <c r="K64" s="107" t="s">
        <v>4886</v>
      </c>
      <c r="L64" s="266">
        <v>39200000</v>
      </c>
      <c r="M64" s="63" t="s">
        <v>66</v>
      </c>
      <c r="N64" s="107" t="s">
        <v>4885</v>
      </c>
      <c r="O64" s="156">
        <v>52695882</v>
      </c>
      <c r="P64" s="255">
        <v>105</v>
      </c>
      <c r="Q64" s="270">
        <v>45677</v>
      </c>
      <c r="R64" s="274">
        <v>722000000</v>
      </c>
      <c r="S64" s="270">
        <v>45684</v>
      </c>
      <c r="T64" s="68">
        <f t="shared" si="9"/>
        <v>39200000</v>
      </c>
      <c r="U64" s="64" t="s">
        <v>65</v>
      </c>
      <c r="V64" s="143">
        <v>85155551</v>
      </c>
      <c r="W64" s="107" t="s">
        <v>4884</v>
      </c>
      <c r="X64" s="271">
        <v>45684</v>
      </c>
      <c r="Y64" s="271">
        <v>45684</v>
      </c>
      <c r="Z64" s="69" t="s">
        <v>73</v>
      </c>
      <c r="AA64" s="271">
        <v>45838</v>
      </c>
      <c r="AB64" s="202">
        <f t="shared" si="10"/>
        <v>154</v>
      </c>
      <c r="AC64" s="64">
        <v>0</v>
      </c>
      <c r="AD64" s="68">
        <v>0</v>
      </c>
      <c r="AE64" s="64">
        <v>0</v>
      </c>
      <c r="AF64" s="70" t="s">
        <v>73</v>
      </c>
      <c r="AG64" s="92">
        <f t="shared" si="11"/>
        <v>0</v>
      </c>
      <c r="AH64" s="64">
        <v>0</v>
      </c>
      <c r="AI64" s="67">
        <v>0</v>
      </c>
      <c r="AJ64" s="64" t="s">
        <v>73</v>
      </c>
      <c r="AK64" s="71" t="s">
        <v>73</v>
      </c>
      <c r="AL64" s="64">
        <v>0</v>
      </c>
      <c r="AM64" s="64" t="s">
        <v>73</v>
      </c>
      <c r="AN64" s="64" t="s">
        <v>73</v>
      </c>
      <c r="AO64" s="64" t="s">
        <v>73</v>
      </c>
      <c r="AP64" s="92">
        <f t="shared" si="12"/>
        <v>0</v>
      </c>
      <c r="AQ64" s="275">
        <f t="shared" si="13"/>
        <v>39200000</v>
      </c>
      <c r="AR64" s="64" t="s">
        <v>65</v>
      </c>
      <c r="AS64" s="68">
        <f t="shared" si="14"/>
        <v>39200000</v>
      </c>
      <c r="AT64" s="64" t="s">
        <v>215</v>
      </c>
      <c r="AU64" s="64">
        <v>0</v>
      </c>
      <c r="AV64" s="72" t="s">
        <v>73</v>
      </c>
      <c r="AW64" s="286">
        <f t="shared" si="15"/>
        <v>11200000</v>
      </c>
      <c r="AX64" s="287">
        <v>28000000</v>
      </c>
      <c r="AY64" s="75">
        <f t="shared" si="16"/>
        <v>0.2857142857142857</v>
      </c>
      <c r="AZ64" s="76">
        <f t="shared" si="17"/>
        <v>0.2857142857142857</v>
      </c>
      <c r="BA64" s="72" t="s">
        <v>73</v>
      </c>
      <c r="BB64" s="64" t="s">
        <v>123</v>
      </c>
      <c r="BC64" s="92" t="s">
        <v>4883</v>
      </c>
      <c r="BD64" s="63" t="s">
        <v>65</v>
      </c>
      <c r="BE64" s="63" t="s">
        <v>65</v>
      </c>
    </row>
    <row r="65" spans="2:57" s="245" customFormat="1" ht="12.75" x14ac:dyDescent="0.2">
      <c r="B65" s="63">
        <v>2025</v>
      </c>
      <c r="C65" s="63">
        <v>891780111</v>
      </c>
      <c r="D65" s="63" t="s">
        <v>63</v>
      </c>
      <c r="E65" s="107" t="s">
        <v>4882</v>
      </c>
      <c r="F65" s="92" t="s">
        <v>4881</v>
      </c>
      <c r="G65" s="112">
        <v>0</v>
      </c>
      <c r="H65" s="64" t="s">
        <v>71</v>
      </c>
      <c r="I65" s="63" t="s">
        <v>167</v>
      </c>
      <c r="J65" s="65" t="s">
        <v>81</v>
      </c>
      <c r="K65" s="107" t="s">
        <v>4880</v>
      </c>
      <c r="L65" s="266">
        <v>22133333</v>
      </c>
      <c r="M65" s="63" t="s">
        <v>66</v>
      </c>
      <c r="N65" s="107" t="s">
        <v>4879</v>
      </c>
      <c r="O65" s="156">
        <v>1082935131</v>
      </c>
      <c r="P65" s="255">
        <v>103</v>
      </c>
      <c r="Q65" s="270">
        <v>45677</v>
      </c>
      <c r="R65" s="274">
        <v>712000000</v>
      </c>
      <c r="S65" s="270">
        <v>45684</v>
      </c>
      <c r="T65" s="68">
        <f t="shared" si="9"/>
        <v>22133333</v>
      </c>
      <c r="U65" s="64" t="s">
        <v>65</v>
      </c>
      <c r="V65" s="143">
        <v>39049658</v>
      </c>
      <c r="W65" s="107" t="s">
        <v>4658</v>
      </c>
      <c r="X65" s="271">
        <v>45684</v>
      </c>
      <c r="Y65" s="271">
        <v>45684</v>
      </c>
      <c r="Z65" s="69" t="s">
        <v>73</v>
      </c>
      <c r="AA65" s="271">
        <v>45838</v>
      </c>
      <c r="AB65" s="202">
        <f t="shared" si="10"/>
        <v>154</v>
      </c>
      <c r="AC65" s="64">
        <v>0</v>
      </c>
      <c r="AD65" s="68">
        <v>0</v>
      </c>
      <c r="AE65" s="64">
        <v>0</v>
      </c>
      <c r="AF65" s="70" t="s">
        <v>73</v>
      </c>
      <c r="AG65" s="92">
        <f t="shared" si="11"/>
        <v>0</v>
      </c>
      <c r="AH65" s="64">
        <v>0</v>
      </c>
      <c r="AI65" s="67">
        <v>0</v>
      </c>
      <c r="AJ65" s="64" t="s">
        <v>73</v>
      </c>
      <c r="AK65" s="71" t="s">
        <v>73</v>
      </c>
      <c r="AL65" s="64">
        <v>0</v>
      </c>
      <c r="AM65" s="64" t="s">
        <v>73</v>
      </c>
      <c r="AN65" s="64" t="s">
        <v>73</v>
      </c>
      <c r="AO65" s="64" t="s">
        <v>73</v>
      </c>
      <c r="AP65" s="92">
        <f t="shared" si="12"/>
        <v>0</v>
      </c>
      <c r="AQ65" s="275">
        <f t="shared" si="13"/>
        <v>22133333</v>
      </c>
      <c r="AR65" s="64" t="s">
        <v>65</v>
      </c>
      <c r="AS65" s="68">
        <f t="shared" si="14"/>
        <v>22133333</v>
      </c>
      <c r="AT65" s="64" t="s">
        <v>215</v>
      </c>
      <c r="AU65" s="64">
        <v>0</v>
      </c>
      <c r="AV65" s="72" t="s">
        <v>73</v>
      </c>
      <c r="AW65" s="286">
        <f t="shared" si="15"/>
        <v>6133333</v>
      </c>
      <c r="AX65" s="287">
        <v>16000000</v>
      </c>
      <c r="AY65" s="75">
        <f t="shared" si="16"/>
        <v>0.2771084228480184</v>
      </c>
      <c r="AZ65" s="76">
        <f t="shared" si="17"/>
        <v>0.2771084228480184</v>
      </c>
      <c r="BA65" s="72" t="s">
        <v>73</v>
      </c>
      <c r="BB65" s="64" t="s">
        <v>123</v>
      </c>
      <c r="BC65" s="92" t="s">
        <v>4878</v>
      </c>
      <c r="BD65" s="63" t="s">
        <v>65</v>
      </c>
      <c r="BE65" s="63" t="s">
        <v>65</v>
      </c>
    </row>
    <row r="66" spans="2:57" s="245" customFormat="1" ht="12.75" x14ac:dyDescent="0.2">
      <c r="B66" s="63">
        <v>2025</v>
      </c>
      <c r="C66" s="63">
        <v>891780111</v>
      </c>
      <c r="D66" s="63" t="s">
        <v>63</v>
      </c>
      <c r="E66" s="107" t="s">
        <v>4877</v>
      </c>
      <c r="F66" s="92" t="s">
        <v>4876</v>
      </c>
      <c r="G66" s="112">
        <v>0</v>
      </c>
      <c r="H66" s="64" t="s">
        <v>71</v>
      </c>
      <c r="I66" s="63" t="s">
        <v>167</v>
      </c>
      <c r="J66" s="65" t="s">
        <v>81</v>
      </c>
      <c r="K66" s="107" t="s">
        <v>4875</v>
      </c>
      <c r="L66" s="266">
        <v>19856667</v>
      </c>
      <c r="M66" s="63" t="s">
        <v>66</v>
      </c>
      <c r="N66" s="107" t="s">
        <v>4874</v>
      </c>
      <c r="O66" s="156">
        <v>1082936555</v>
      </c>
      <c r="P66" s="255">
        <v>105</v>
      </c>
      <c r="Q66" s="270">
        <v>45677</v>
      </c>
      <c r="R66" s="274">
        <v>722000000</v>
      </c>
      <c r="S66" s="270">
        <v>45684</v>
      </c>
      <c r="T66" s="68">
        <f t="shared" si="9"/>
        <v>19856667</v>
      </c>
      <c r="U66" s="64" t="s">
        <v>65</v>
      </c>
      <c r="V66" s="143">
        <v>85155551</v>
      </c>
      <c r="W66" s="107" t="s">
        <v>4606</v>
      </c>
      <c r="X66" s="271">
        <v>45684</v>
      </c>
      <c r="Y66" s="271">
        <v>45684</v>
      </c>
      <c r="Z66" s="69" t="s">
        <v>73</v>
      </c>
      <c r="AA66" s="271">
        <v>45838</v>
      </c>
      <c r="AB66" s="202">
        <f t="shared" si="10"/>
        <v>154</v>
      </c>
      <c r="AC66" s="64">
        <v>0</v>
      </c>
      <c r="AD66" s="68">
        <v>0</v>
      </c>
      <c r="AE66" s="64">
        <v>0</v>
      </c>
      <c r="AF66" s="70" t="s">
        <v>73</v>
      </c>
      <c r="AG66" s="92">
        <f t="shared" si="11"/>
        <v>0</v>
      </c>
      <c r="AH66" s="64">
        <v>0</v>
      </c>
      <c r="AI66" s="67">
        <v>0</v>
      </c>
      <c r="AJ66" s="64" t="s">
        <v>73</v>
      </c>
      <c r="AK66" s="71" t="s">
        <v>73</v>
      </c>
      <c r="AL66" s="64">
        <v>0</v>
      </c>
      <c r="AM66" s="64" t="s">
        <v>73</v>
      </c>
      <c r="AN66" s="64" t="s">
        <v>73</v>
      </c>
      <c r="AO66" s="64" t="s">
        <v>73</v>
      </c>
      <c r="AP66" s="92">
        <f t="shared" si="12"/>
        <v>0</v>
      </c>
      <c r="AQ66" s="275">
        <f t="shared" si="13"/>
        <v>19856667</v>
      </c>
      <c r="AR66" s="64" t="s">
        <v>65</v>
      </c>
      <c r="AS66" s="68">
        <f t="shared" si="14"/>
        <v>19856667</v>
      </c>
      <c r="AT66" s="64" t="s">
        <v>215</v>
      </c>
      <c r="AU66" s="64">
        <v>0</v>
      </c>
      <c r="AV66" s="72" t="s">
        <v>73</v>
      </c>
      <c r="AW66" s="286">
        <f t="shared" si="15"/>
        <v>5056667</v>
      </c>
      <c r="AX66" s="287">
        <v>14800000</v>
      </c>
      <c r="AY66" s="75">
        <f t="shared" si="16"/>
        <v>0.25465839760519726</v>
      </c>
      <c r="AZ66" s="76">
        <f t="shared" si="17"/>
        <v>0.25465839760519726</v>
      </c>
      <c r="BA66" s="72" t="s">
        <v>73</v>
      </c>
      <c r="BB66" s="64" t="s">
        <v>123</v>
      </c>
      <c r="BC66" s="92" t="s">
        <v>4873</v>
      </c>
      <c r="BD66" s="63" t="s">
        <v>65</v>
      </c>
      <c r="BE66" s="63" t="s">
        <v>65</v>
      </c>
    </row>
    <row r="67" spans="2:57" s="245" customFormat="1" ht="12.75" x14ac:dyDescent="0.2">
      <c r="B67" s="63">
        <v>2025</v>
      </c>
      <c r="C67" s="63">
        <v>891780111</v>
      </c>
      <c r="D67" s="63" t="s">
        <v>63</v>
      </c>
      <c r="E67" s="107" t="s">
        <v>4872</v>
      </c>
      <c r="F67" s="92" t="s">
        <v>4871</v>
      </c>
      <c r="G67" s="112">
        <v>0</v>
      </c>
      <c r="H67" s="64" t="s">
        <v>71</v>
      </c>
      <c r="I67" s="63" t="s">
        <v>167</v>
      </c>
      <c r="J67" s="65" t="s">
        <v>81</v>
      </c>
      <c r="K67" s="107" t="s">
        <v>4870</v>
      </c>
      <c r="L67" s="266">
        <v>20393333</v>
      </c>
      <c r="M67" s="63" t="s">
        <v>66</v>
      </c>
      <c r="N67" s="107" t="s">
        <v>4869</v>
      </c>
      <c r="O67" s="156">
        <v>1082944396</v>
      </c>
      <c r="P67" s="255">
        <v>111</v>
      </c>
      <c r="Q67" s="270">
        <v>45678</v>
      </c>
      <c r="R67" s="274">
        <v>557700000</v>
      </c>
      <c r="S67" s="270">
        <v>45684</v>
      </c>
      <c r="T67" s="68">
        <f t="shared" si="9"/>
        <v>20393333</v>
      </c>
      <c r="U67" s="64" t="s">
        <v>65</v>
      </c>
      <c r="V67" s="143">
        <v>1082884010</v>
      </c>
      <c r="W67" s="107" t="s">
        <v>4822</v>
      </c>
      <c r="X67" s="271">
        <v>45684</v>
      </c>
      <c r="Y67" s="271">
        <v>45684</v>
      </c>
      <c r="Z67" s="69" t="s">
        <v>73</v>
      </c>
      <c r="AA67" s="271">
        <v>45838</v>
      </c>
      <c r="AB67" s="202">
        <f t="shared" si="10"/>
        <v>154</v>
      </c>
      <c r="AC67" s="64">
        <v>0</v>
      </c>
      <c r="AD67" s="68">
        <v>0</v>
      </c>
      <c r="AE67" s="64">
        <v>0</v>
      </c>
      <c r="AF67" s="70" t="s">
        <v>73</v>
      </c>
      <c r="AG67" s="92">
        <f t="shared" si="11"/>
        <v>0</v>
      </c>
      <c r="AH67" s="64">
        <v>0</v>
      </c>
      <c r="AI67" s="67">
        <v>0</v>
      </c>
      <c r="AJ67" s="64" t="s">
        <v>73</v>
      </c>
      <c r="AK67" s="71" t="s">
        <v>73</v>
      </c>
      <c r="AL67" s="64">
        <v>0</v>
      </c>
      <c r="AM67" s="64" t="s">
        <v>73</v>
      </c>
      <c r="AN67" s="64" t="s">
        <v>73</v>
      </c>
      <c r="AO67" s="64" t="s">
        <v>73</v>
      </c>
      <c r="AP67" s="92">
        <f t="shared" si="12"/>
        <v>0</v>
      </c>
      <c r="AQ67" s="275">
        <f t="shared" si="13"/>
        <v>20393333</v>
      </c>
      <c r="AR67" s="64" t="s">
        <v>65</v>
      </c>
      <c r="AS67" s="68">
        <f t="shared" si="14"/>
        <v>20393333</v>
      </c>
      <c r="AT67" s="64" t="s">
        <v>215</v>
      </c>
      <c r="AU67" s="64">
        <v>0</v>
      </c>
      <c r="AV67" s="72" t="s">
        <v>73</v>
      </c>
      <c r="AW67" s="286">
        <f t="shared" si="15"/>
        <v>5193333</v>
      </c>
      <c r="AX67" s="287">
        <v>15200000</v>
      </c>
      <c r="AY67" s="75">
        <f t="shared" si="16"/>
        <v>0.25465837291040166</v>
      </c>
      <c r="AZ67" s="76">
        <f t="shared" si="17"/>
        <v>0.25465837291040166</v>
      </c>
      <c r="BA67" s="72" t="s">
        <v>73</v>
      </c>
      <c r="BB67" s="64" t="s">
        <v>123</v>
      </c>
      <c r="BC67" s="92" t="s">
        <v>4868</v>
      </c>
      <c r="BD67" s="63" t="s">
        <v>65</v>
      </c>
      <c r="BE67" s="63" t="s">
        <v>65</v>
      </c>
    </row>
    <row r="68" spans="2:57" s="245" customFormat="1" ht="12.75" x14ac:dyDescent="0.2">
      <c r="B68" s="63">
        <v>2025</v>
      </c>
      <c r="C68" s="63">
        <v>891780111</v>
      </c>
      <c r="D68" s="63" t="s">
        <v>63</v>
      </c>
      <c r="E68" s="107" t="s">
        <v>4867</v>
      </c>
      <c r="F68" s="92" t="s">
        <v>4866</v>
      </c>
      <c r="G68" s="112">
        <v>0</v>
      </c>
      <c r="H68" s="64" t="s">
        <v>71</v>
      </c>
      <c r="I68" s="63" t="s">
        <v>167</v>
      </c>
      <c r="J68" s="65" t="s">
        <v>81</v>
      </c>
      <c r="K68" s="107" t="s">
        <v>4865</v>
      </c>
      <c r="L68" s="266">
        <v>24346667</v>
      </c>
      <c r="M68" s="63" t="s">
        <v>66</v>
      </c>
      <c r="N68" s="107" t="s">
        <v>4864</v>
      </c>
      <c r="O68" s="156">
        <v>84454392</v>
      </c>
      <c r="P68" s="255">
        <v>105</v>
      </c>
      <c r="Q68" s="270">
        <v>45677</v>
      </c>
      <c r="R68" s="274">
        <v>722000000</v>
      </c>
      <c r="S68" s="270">
        <v>45684</v>
      </c>
      <c r="T68" s="68">
        <f t="shared" si="9"/>
        <v>24346667</v>
      </c>
      <c r="U68" s="64" t="s">
        <v>65</v>
      </c>
      <c r="V68" s="143">
        <v>85155551</v>
      </c>
      <c r="W68" s="107" t="s">
        <v>4606</v>
      </c>
      <c r="X68" s="271">
        <v>45684</v>
      </c>
      <c r="Y68" s="271">
        <v>45684</v>
      </c>
      <c r="Z68" s="69" t="s">
        <v>73</v>
      </c>
      <c r="AA68" s="271">
        <v>45838</v>
      </c>
      <c r="AB68" s="202">
        <f t="shared" si="10"/>
        <v>154</v>
      </c>
      <c r="AC68" s="64">
        <v>0</v>
      </c>
      <c r="AD68" s="68">
        <v>0</v>
      </c>
      <c r="AE68" s="64">
        <v>0</v>
      </c>
      <c r="AF68" s="70" t="s">
        <v>73</v>
      </c>
      <c r="AG68" s="92">
        <f t="shared" si="11"/>
        <v>0</v>
      </c>
      <c r="AH68" s="64">
        <v>0</v>
      </c>
      <c r="AI68" s="67">
        <v>0</v>
      </c>
      <c r="AJ68" s="64" t="s">
        <v>73</v>
      </c>
      <c r="AK68" s="71" t="s">
        <v>73</v>
      </c>
      <c r="AL68" s="64">
        <v>0</v>
      </c>
      <c r="AM68" s="64" t="s">
        <v>73</v>
      </c>
      <c r="AN68" s="64" t="s">
        <v>73</v>
      </c>
      <c r="AO68" s="64" t="s">
        <v>73</v>
      </c>
      <c r="AP68" s="92">
        <f t="shared" si="12"/>
        <v>0</v>
      </c>
      <c r="AQ68" s="275">
        <f t="shared" si="13"/>
        <v>24346667</v>
      </c>
      <c r="AR68" s="64" t="s">
        <v>65</v>
      </c>
      <c r="AS68" s="68">
        <f t="shared" si="14"/>
        <v>24346667</v>
      </c>
      <c r="AT68" s="64" t="s">
        <v>215</v>
      </c>
      <c r="AU68" s="64">
        <v>0</v>
      </c>
      <c r="AV68" s="72" t="s">
        <v>73</v>
      </c>
      <c r="AW68" s="286">
        <f t="shared" si="15"/>
        <v>6746667</v>
      </c>
      <c r="AX68" s="287">
        <v>17600000</v>
      </c>
      <c r="AY68" s="75">
        <f t="shared" si="16"/>
        <v>0.27710844363214071</v>
      </c>
      <c r="AZ68" s="76">
        <f t="shared" si="17"/>
        <v>0.27710844363214071</v>
      </c>
      <c r="BA68" s="72" t="s">
        <v>73</v>
      </c>
      <c r="BB68" s="64" t="s">
        <v>123</v>
      </c>
      <c r="BC68" s="92" t="s">
        <v>4863</v>
      </c>
      <c r="BD68" s="63" t="s">
        <v>65</v>
      </c>
      <c r="BE68" s="63" t="s">
        <v>65</v>
      </c>
    </row>
    <row r="69" spans="2:57" s="245" customFormat="1" ht="12.75" x14ac:dyDescent="0.2">
      <c r="B69" s="63">
        <v>2025</v>
      </c>
      <c r="C69" s="63">
        <v>891780111</v>
      </c>
      <c r="D69" s="63" t="s">
        <v>63</v>
      </c>
      <c r="E69" s="107" t="s">
        <v>4862</v>
      </c>
      <c r="F69" s="92" t="s">
        <v>4861</v>
      </c>
      <c r="G69" s="112">
        <v>0</v>
      </c>
      <c r="H69" s="64" t="s">
        <v>71</v>
      </c>
      <c r="I69" s="63" t="s">
        <v>167</v>
      </c>
      <c r="J69" s="65" t="s">
        <v>81</v>
      </c>
      <c r="K69" s="107" t="s">
        <v>4860</v>
      </c>
      <c r="L69" s="266">
        <v>20400000</v>
      </c>
      <c r="M69" s="63" t="s">
        <v>66</v>
      </c>
      <c r="N69" s="107" t="s">
        <v>4859</v>
      </c>
      <c r="O69" s="156">
        <v>1061800766</v>
      </c>
      <c r="P69" s="255">
        <v>108</v>
      </c>
      <c r="Q69" s="270">
        <v>45677</v>
      </c>
      <c r="R69" s="274">
        <v>123000000</v>
      </c>
      <c r="S69" s="270">
        <v>45684</v>
      </c>
      <c r="T69" s="68">
        <f t="shared" si="9"/>
        <v>20400000</v>
      </c>
      <c r="U69" s="64" t="s">
        <v>65</v>
      </c>
      <c r="V69" s="143">
        <v>1082851808</v>
      </c>
      <c r="W69" s="107" t="s">
        <v>4858</v>
      </c>
      <c r="X69" s="271">
        <v>45684</v>
      </c>
      <c r="Y69" s="271">
        <v>45684</v>
      </c>
      <c r="Z69" s="69" t="s">
        <v>73</v>
      </c>
      <c r="AA69" s="271">
        <v>45823</v>
      </c>
      <c r="AB69" s="202">
        <f t="shared" si="10"/>
        <v>139</v>
      </c>
      <c r="AC69" s="64">
        <v>0</v>
      </c>
      <c r="AD69" s="68">
        <v>0</v>
      </c>
      <c r="AE69" s="64">
        <v>0</v>
      </c>
      <c r="AF69" s="70" t="s">
        <v>73</v>
      </c>
      <c r="AG69" s="92">
        <f t="shared" si="11"/>
        <v>0</v>
      </c>
      <c r="AH69" s="64">
        <v>0</v>
      </c>
      <c r="AI69" s="67">
        <v>0</v>
      </c>
      <c r="AJ69" s="64" t="s">
        <v>73</v>
      </c>
      <c r="AK69" s="71" t="s">
        <v>73</v>
      </c>
      <c r="AL69" s="64">
        <v>0</v>
      </c>
      <c r="AM69" s="64" t="s">
        <v>73</v>
      </c>
      <c r="AN69" s="64" t="s">
        <v>73</v>
      </c>
      <c r="AO69" s="64" t="s">
        <v>73</v>
      </c>
      <c r="AP69" s="92">
        <f t="shared" si="12"/>
        <v>0</v>
      </c>
      <c r="AQ69" s="275">
        <f t="shared" si="13"/>
        <v>20400000</v>
      </c>
      <c r="AR69" s="64" t="s">
        <v>65</v>
      </c>
      <c r="AS69" s="68">
        <f t="shared" si="14"/>
        <v>20400000</v>
      </c>
      <c r="AT69" s="64" t="s">
        <v>215</v>
      </c>
      <c r="AU69" s="64">
        <v>0</v>
      </c>
      <c r="AV69" s="72" t="s">
        <v>73</v>
      </c>
      <c r="AW69" s="286">
        <f t="shared" si="15"/>
        <v>6400000</v>
      </c>
      <c r="AX69" s="287">
        <v>14000000</v>
      </c>
      <c r="AY69" s="75">
        <f t="shared" si="16"/>
        <v>0.31372549019607843</v>
      </c>
      <c r="AZ69" s="76">
        <f t="shared" si="17"/>
        <v>0.31372549019607843</v>
      </c>
      <c r="BA69" s="72" t="s">
        <v>73</v>
      </c>
      <c r="BB69" s="64" t="s">
        <v>123</v>
      </c>
      <c r="BC69" s="92" t="s">
        <v>4857</v>
      </c>
      <c r="BD69" s="63" t="s">
        <v>65</v>
      </c>
      <c r="BE69" s="63" t="s">
        <v>65</v>
      </c>
    </row>
    <row r="70" spans="2:57" s="245" customFormat="1" ht="12.75" x14ac:dyDescent="0.2">
      <c r="B70" s="63">
        <v>2025</v>
      </c>
      <c r="C70" s="63">
        <v>891780111</v>
      </c>
      <c r="D70" s="63" t="s">
        <v>63</v>
      </c>
      <c r="E70" s="107" t="s">
        <v>4856</v>
      </c>
      <c r="F70" s="92" t="s">
        <v>4855</v>
      </c>
      <c r="G70" s="112">
        <v>0</v>
      </c>
      <c r="H70" s="64" t="s">
        <v>71</v>
      </c>
      <c r="I70" s="63" t="s">
        <v>167</v>
      </c>
      <c r="J70" s="65" t="s">
        <v>81</v>
      </c>
      <c r="K70" s="107" t="s">
        <v>4854</v>
      </c>
      <c r="L70" s="266">
        <v>19856667</v>
      </c>
      <c r="M70" s="63" t="s">
        <v>66</v>
      </c>
      <c r="N70" s="107" t="s">
        <v>4853</v>
      </c>
      <c r="O70" s="156">
        <v>1143161098</v>
      </c>
      <c r="P70" s="255">
        <v>105</v>
      </c>
      <c r="Q70" s="270">
        <v>45677</v>
      </c>
      <c r="R70" s="274">
        <v>722000000</v>
      </c>
      <c r="S70" s="270">
        <v>45684</v>
      </c>
      <c r="T70" s="68">
        <f t="shared" si="9"/>
        <v>19856667</v>
      </c>
      <c r="U70" s="64" t="s">
        <v>65</v>
      </c>
      <c r="V70" s="143">
        <v>85155551</v>
      </c>
      <c r="W70" s="107" t="s">
        <v>4606</v>
      </c>
      <c r="X70" s="271">
        <v>45684</v>
      </c>
      <c r="Y70" s="271">
        <v>45684</v>
      </c>
      <c r="Z70" s="69" t="s">
        <v>73</v>
      </c>
      <c r="AA70" s="271">
        <v>45838</v>
      </c>
      <c r="AB70" s="202">
        <f t="shared" si="10"/>
        <v>154</v>
      </c>
      <c r="AC70" s="64">
        <v>0</v>
      </c>
      <c r="AD70" s="68">
        <v>0</v>
      </c>
      <c r="AE70" s="64">
        <v>0</v>
      </c>
      <c r="AF70" s="70" t="s">
        <v>73</v>
      </c>
      <c r="AG70" s="92">
        <f t="shared" si="11"/>
        <v>0</v>
      </c>
      <c r="AH70" s="64">
        <v>0</v>
      </c>
      <c r="AI70" s="67">
        <v>0</v>
      </c>
      <c r="AJ70" s="64" t="s">
        <v>73</v>
      </c>
      <c r="AK70" s="71" t="s">
        <v>73</v>
      </c>
      <c r="AL70" s="64">
        <v>0</v>
      </c>
      <c r="AM70" s="64" t="s">
        <v>73</v>
      </c>
      <c r="AN70" s="64" t="s">
        <v>73</v>
      </c>
      <c r="AO70" s="64" t="s">
        <v>73</v>
      </c>
      <c r="AP70" s="92">
        <f t="shared" si="12"/>
        <v>0</v>
      </c>
      <c r="AQ70" s="275">
        <f t="shared" si="13"/>
        <v>19856667</v>
      </c>
      <c r="AR70" s="64" t="s">
        <v>65</v>
      </c>
      <c r="AS70" s="68">
        <f t="shared" si="14"/>
        <v>19856667</v>
      </c>
      <c r="AT70" s="64" t="s">
        <v>215</v>
      </c>
      <c r="AU70" s="64">
        <v>0</v>
      </c>
      <c r="AV70" s="72" t="s">
        <v>73</v>
      </c>
      <c r="AW70" s="286">
        <f t="shared" si="15"/>
        <v>5056667</v>
      </c>
      <c r="AX70" s="287">
        <v>14800000</v>
      </c>
      <c r="AY70" s="75">
        <f t="shared" si="16"/>
        <v>0.25465839760519726</v>
      </c>
      <c r="AZ70" s="76">
        <f t="shared" si="17"/>
        <v>0.25465839760519726</v>
      </c>
      <c r="BA70" s="72" t="s">
        <v>73</v>
      </c>
      <c r="BB70" s="64" t="s">
        <v>123</v>
      </c>
      <c r="BC70" s="92" t="s">
        <v>4852</v>
      </c>
      <c r="BD70" s="63" t="s">
        <v>65</v>
      </c>
      <c r="BE70" s="63" t="s">
        <v>65</v>
      </c>
    </row>
    <row r="71" spans="2:57" s="245" customFormat="1" ht="12.75" x14ac:dyDescent="0.2">
      <c r="B71" s="63">
        <v>2025</v>
      </c>
      <c r="C71" s="63">
        <v>891780111</v>
      </c>
      <c r="D71" s="63" t="s">
        <v>63</v>
      </c>
      <c r="E71" s="107" t="s">
        <v>4851</v>
      </c>
      <c r="F71" s="92" t="s">
        <v>4850</v>
      </c>
      <c r="G71" s="112">
        <v>0</v>
      </c>
      <c r="H71" s="64" t="s">
        <v>71</v>
      </c>
      <c r="I71" s="63" t="s">
        <v>167</v>
      </c>
      <c r="J71" s="65" t="s">
        <v>81</v>
      </c>
      <c r="K71" s="107" t="s">
        <v>4849</v>
      </c>
      <c r="L71" s="266">
        <v>16600000</v>
      </c>
      <c r="M71" s="63" t="s">
        <v>66</v>
      </c>
      <c r="N71" s="107" t="s">
        <v>4848</v>
      </c>
      <c r="O71" s="156">
        <v>1082922651</v>
      </c>
      <c r="P71" s="255">
        <v>109</v>
      </c>
      <c r="Q71" s="270">
        <v>45678</v>
      </c>
      <c r="R71" s="274">
        <v>159000000</v>
      </c>
      <c r="S71" s="270">
        <v>45684</v>
      </c>
      <c r="T71" s="68">
        <f t="shared" si="9"/>
        <v>16600000</v>
      </c>
      <c r="U71" s="64" t="s">
        <v>65</v>
      </c>
      <c r="V71" s="143">
        <v>36669284</v>
      </c>
      <c r="W71" s="107" t="s">
        <v>4652</v>
      </c>
      <c r="X71" s="271">
        <v>45684</v>
      </c>
      <c r="Y71" s="271">
        <v>45684</v>
      </c>
      <c r="Z71" s="69" t="s">
        <v>73</v>
      </c>
      <c r="AA71" s="271">
        <v>45838</v>
      </c>
      <c r="AB71" s="202">
        <f t="shared" si="10"/>
        <v>154</v>
      </c>
      <c r="AC71" s="64">
        <v>0</v>
      </c>
      <c r="AD71" s="68">
        <v>0</v>
      </c>
      <c r="AE71" s="64">
        <v>0</v>
      </c>
      <c r="AF71" s="70" t="s">
        <v>73</v>
      </c>
      <c r="AG71" s="92">
        <f t="shared" si="11"/>
        <v>0</v>
      </c>
      <c r="AH71" s="64">
        <v>0</v>
      </c>
      <c r="AI71" s="67">
        <v>0</v>
      </c>
      <c r="AJ71" s="64" t="s">
        <v>73</v>
      </c>
      <c r="AK71" s="71" t="s">
        <v>73</v>
      </c>
      <c r="AL71" s="64">
        <v>0</v>
      </c>
      <c r="AM71" s="64" t="s">
        <v>73</v>
      </c>
      <c r="AN71" s="64" t="s">
        <v>73</v>
      </c>
      <c r="AO71" s="64" t="s">
        <v>73</v>
      </c>
      <c r="AP71" s="92">
        <f t="shared" si="12"/>
        <v>0</v>
      </c>
      <c r="AQ71" s="275">
        <f t="shared" si="13"/>
        <v>16600000</v>
      </c>
      <c r="AR71" s="64" t="s">
        <v>65</v>
      </c>
      <c r="AS71" s="68">
        <f t="shared" si="14"/>
        <v>16600000</v>
      </c>
      <c r="AT71" s="64" t="s">
        <v>215</v>
      </c>
      <c r="AU71" s="64">
        <v>0</v>
      </c>
      <c r="AV71" s="72" t="s">
        <v>73</v>
      </c>
      <c r="AW71" s="286">
        <f t="shared" si="15"/>
        <v>4600000</v>
      </c>
      <c r="AX71" s="287">
        <v>12000000</v>
      </c>
      <c r="AY71" s="75">
        <f t="shared" si="16"/>
        <v>0.27710843373493976</v>
      </c>
      <c r="AZ71" s="76">
        <f t="shared" si="17"/>
        <v>0.27710843373493976</v>
      </c>
      <c r="BA71" s="72" t="s">
        <v>73</v>
      </c>
      <c r="BB71" s="64" t="s">
        <v>123</v>
      </c>
      <c r="BC71" s="92" t="s">
        <v>4847</v>
      </c>
      <c r="BD71" s="63" t="s">
        <v>65</v>
      </c>
      <c r="BE71" s="63" t="s">
        <v>65</v>
      </c>
    </row>
    <row r="72" spans="2:57" s="245" customFormat="1" ht="12.75" x14ac:dyDescent="0.2">
      <c r="B72" s="63">
        <v>2025</v>
      </c>
      <c r="C72" s="63">
        <v>891780111</v>
      </c>
      <c r="D72" s="63" t="s">
        <v>63</v>
      </c>
      <c r="E72" s="107" t="s">
        <v>4846</v>
      </c>
      <c r="F72" s="92" t="s">
        <v>4845</v>
      </c>
      <c r="G72" s="112">
        <v>0</v>
      </c>
      <c r="H72" s="64" t="s">
        <v>71</v>
      </c>
      <c r="I72" s="63" t="s">
        <v>167</v>
      </c>
      <c r="J72" s="65" t="s">
        <v>81</v>
      </c>
      <c r="K72" s="107" t="s">
        <v>4844</v>
      </c>
      <c r="L72" s="266">
        <v>20393333</v>
      </c>
      <c r="M72" s="63" t="s">
        <v>66</v>
      </c>
      <c r="N72" s="107" t="s">
        <v>4843</v>
      </c>
      <c r="O72" s="156">
        <v>1082992358</v>
      </c>
      <c r="P72" s="255">
        <v>111</v>
      </c>
      <c r="Q72" s="270">
        <v>45678</v>
      </c>
      <c r="R72" s="274">
        <v>557700000</v>
      </c>
      <c r="S72" s="270">
        <v>45684</v>
      </c>
      <c r="T72" s="68">
        <f t="shared" ref="T72:T103" si="18">+L72</f>
        <v>20393333</v>
      </c>
      <c r="U72" s="64" t="s">
        <v>65</v>
      </c>
      <c r="V72" s="143">
        <v>1082884010</v>
      </c>
      <c r="W72" s="107" t="s">
        <v>4822</v>
      </c>
      <c r="X72" s="271">
        <v>45684</v>
      </c>
      <c r="Y72" s="271">
        <v>45684</v>
      </c>
      <c r="Z72" s="69" t="s">
        <v>73</v>
      </c>
      <c r="AA72" s="271">
        <v>45838</v>
      </c>
      <c r="AB72" s="202">
        <f t="shared" ref="AB72:AB103" si="19">+IF(Z72="1800-01-01",AA72-Y72,AA72-Z72)</f>
        <v>154</v>
      </c>
      <c r="AC72" s="64">
        <v>0</v>
      </c>
      <c r="AD72" s="68">
        <v>0</v>
      </c>
      <c r="AE72" s="64">
        <v>0</v>
      </c>
      <c r="AF72" s="70" t="s">
        <v>73</v>
      </c>
      <c r="AG72" s="92">
        <f t="shared" ref="AG72:AG103" si="20">+IF(AF72="1800-01-01",0,AF72-AA72)</f>
        <v>0</v>
      </c>
      <c r="AH72" s="64">
        <v>0</v>
      </c>
      <c r="AI72" s="67">
        <v>0</v>
      </c>
      <c r="AJ72" s="64" t="s">
        <v>73</v>
      </c>
      <c r="AK72" s="71" t="s">
        <v>73</v>
      </c>
      <c r="AL72" s="64">
        <v>0</v>
      </c>
      <c r="AM72" s="64" t="s">
        <v>73</v>
      </c>
      <c r="AN72" s="64" t="s">
        <v>73</v>
      </c>
      <c r="AO72" s="64" t="s">
        <v>73</v>
      </c>
      <c r="AP72" s="92">
        <f t="shared" ref="AP72:AP103" si="21">+IF(AM72="1800-01-01",0,AN72-AM72)</f>
        <v>0</v>
      </c>
      <c r="AQ72" s="275">
        <f t="shared" ref="AQ72:AQ103" si="22">+L72+AD72-AI72</f>
        <v>20393333</v>
      </c>
      <c r="AR72" s="64" t="s">
        <v>65</v>
      </c>
      <c r="AS72" s="68">
        <f t="shared" ref="AS72:AS95" si="23">+L72</f>
        <v>20393333</v>
      </c>
      <c r="AT72" s="64" t="s">
        <v>215</v>
      </c>
      <c r="AU72" s="64">
        <v>0</v>
      </c>
      <c r="AV72" s="72" t="s">
        <v>73</v>
      </c>
      <c r="AW72" s="286">
        <f t="shared" ref="AW72:AW103" si="24">+AQ72-AX72</f>
        <v>5193333</v>
      </c>
      <c r="AX72" s="287">
        <v>15200000</v>
      </c>
      <c r="AY72" s="75">
        <f t="shared" ref="AY72:AY103" si="25">+IFERROR(AW72/AQ72,"_")</f>
        <v>0.25465837291040166</v>
      </c>
      <c r="AZ72" s="76">
        <f t="shared" ref="AZ72:AZ103" si="26">+IFERROR(AW72/AQ72,"_")</f>
        <v>0.25465837291040166</v>
      </c>
      <c r="BA72" s="72" t="s">
        <v>73</v>
      </c>
      <c r="BB72" s="64" t="s">
        <v>123</v>
      </c>
      <c r="BC72" s="92" t="s">
        <v>4842</v>
      </c>
      <c r="BD72" s="63" t="s">
        <v>65</v>
      </c>
      <c r="BE72" s="63" t="s">
        <v>65</v>
      </c>
    </row>
    <row r="73" spans="2:57" s="245" customFormat="1" ht="12.75" x14ac:dyDescent="0.2">
      <c r="B73" s="63">
        <v>2025</v>
      </c>
      <c r="C73" s="63">
        <v>891780111</v>
      </c>
      <c r="D73" s="63" t="s">
        <v>63</v>
      </c>
      <c r="E73" s="107" t="s">
        <v>4841</v>
      </c>
      <c r="F73" s="92" t="s">
        <v>4840</v>
      </c>
      <c r="G73" s="112">
        <v>0</v>
      </c>
      <c r="H73" s="64" t="s">
        <v>71</v>
      </c>
      <c r="I73" s="63" t="s">
        <v>167</v>
      </c>
      <c r="J73" s="65" t="s">
        <v>81</v>
      </c>
      <c r="K73" s="107" t="s">
        <v>4839</v>
      </c>
      <c r="L73" s="266">
        <v>20393333</v>
      </c>
      <c r="M73" s="63" t="s">
        <v>66</v>
      </c>
      <c r="N73" s="107" t="s">
        <v>4838</v>
      </c>
      <c r="O73" s="156">
        <v>1082890110</v>
      </c>
      <c r="P73" s="255">
        <v>111</v>
      </c>
      <c r="Q73" s="270">
        <v>45678</v>
      </c>
      <c r="R73" s="274">
        <v>557700000</v>
      </c>
      <c r="S73" s="270">
        <v>45684</v>
      </c>
      <c r="T73" s="68">
        <f t="shared" si="18"/>
        <v>20393333</v>
      </c>
      <c r="U73" s="64" t="s">
        <v>65</v>
      </c>
      <c r="V73" s="143">
        <v>1082884010</v>
      </c>
      <c r="W73" s="107" t="s">
        <v>4822</v>
      </c>
      <c r="X73" s="271">
        <v>45684</v>
      </c>
      <c r="Y73" s="271">
        <v>45684</v>
      </c>
      <c r="Z73" s="69" t="s">
        <v>73</v>
      </c>
      <c r="AA73" s="271">
        <v>45838</v>
      </c>
      <c r="AB73" s="202">
        <f t="shared" si="19"/>
        <v>154</v>
      </c>
      <c r="AC73" s="64">
        <v>0</v>
      </c>
      <c r="AD73" s="68">
        <v>0</v>
      </c>
      <c r="AE73" s="64">
        <v>0</v>
      </c>
      <c r="AF73" s="70" t="s">
        <v>73</v>
      </c>
      <c r="AG73" s="92">
        <f t="shared" si="20"/>
        <v>0</v>
      </c>
      <c r="AH73" s="64">
        <v>0</v>
      </c>
      <c r="AI73" s="67">
        <v>0</v>
      </c>
      <c r="AJ73" s="64" t="s">
        <v>73</v>
      </c>
      <c r="AK73" s="71" t="s">
        <v>73</v>
      </c>
      <c r="AL73" s="64">
        <v>0</v>
      </c>
      <c r="AM73" s="64" t="s">
        <v>73</v>
      </c>
      <c r="AN73" s="64" t="s">
        <v>73</v>
      </c>
      <c r="AO73" s="64" t="s">
        <v>73</v>
      </c>
      <c r="AP73" s="92">
        <f t="shared" si="21"/>
        <v>0</v>
      </c>
      <c r="AQ73" s="275">
        <f t="shared" si="22"/>
        <v>20393333</v>
      </c>
      <c r="AR73" s="64" t="s">
        <v>65</v>
      </c>
      <c r="AS73" s="68">
        <f t="shared" si="23"/>
        <v>20393333</v>
      </c>
      <c r="AT73" s="64" t="s">
        <v>215</v>
      </c>
      <c r="AU73" s="64">
        <v>0</v>
      </c>
      <c r="AV73" s="72" t="s">
        <v>73</v>
      </c>
      <c r="AW73" s="286">
        <f t="shared" si="24"/>
        <v>5193333</v>
      </c>
      <c r="AX73" s="287">
        <v>15200000</v>
      </c>
      <c r="AY73" s="75">
        <f t="shared" si="25"/>
        <v>0.25465837291040166</v>
      </c>
      <c r="AZ73" s="76">
        <f t="shared" si="26"/>
        <v>0.25465837291040166</v>
      </c>
      <c r="BA73" s="72" t="s">
        <v>73</v>
      </c>
      <c r="BB73" s="64" t="s">
        <v>123</v>
      </c>
      <c r="BC73" s="292" t="s">
        <v>4837</v>
      </c>
      <c r="BD73" s="63" t="s">
        <v>65</v>
      </c>
      <c r="BE73" s="63" t="s">
        <v>65</v>
      </c>
    </row>
    <row r="74" spans="2:57" s="245" customFormat="1" ht="12.75" x14ac:dyDescent="0.2">
      <c r="B74" s="63">
        <v>2025</v>
      </c>
      <c r="C74" s="63">
        <v>891780111</v>
      </c>
      <c r="D74" s="63" t="s">
        <v>63</v>
      </c>
      <c r="E74" s="107" t="s">
        <v>4836</v>
      </c>
      <c r="F74" s="92" t="s">
        <v>4835</v>
      </c>
      <c r="G74" s="112">
        <v>0</v>
      </c>
      <c r="H74" s="64" t="s">
        <v>71</v>
      </c>
      <c r="I74" s="63" t="s">
        <v>167</v>
      </c>
      <c r="J74" s="65" t="s">
        <v>81</v>
      </c>
      <c r="K74" s="107" t="s">
        <v>4834</v>
      </c>
      <c r="L74" s="266">
        <v>13953333</v>
      </c>
      <c r="M74" s="63" t="s">
        <v>66</v>
      </c>
      <c r="N74" s="107" t="s">
        <v>4833</v>
      </c>
      <c r="O74" s="156">
        <v>1004364652</v>
      </c>
      <c r="P74" s="255">
        <v>105</v>
      </c>
      <c r="Q74" s="270">
        <v>45677</v>
      </c>
      <c r="R74" s="274">
        <v>722000000</v>
      </c>
      <c r="S74" s="270">
        <v>45685</v>
      </c>
      <c r="T74" s="68">
        <f t="shared" si="18"/>
        <v>13953333</v>
      </c>
      <c r="U74" s="64" t="s">
        <v>65</v>
      </c>
      <c r="V74" s="143">
        <v>85155551</v>
      </c>
      <c r="W74" s="107" t="s">
        <v>4606</v>
      </c>
      <c r="X74" s="271">
        <v>45685</v>
      </c>
      <c r="Y74" s="271">
        <v>45685</v>
      </c>
      <c r="Z74" s="69" t="s">
        <v>73</v>
      </c>
      <c r="AA74" s="271">
        <v>45838</v>
      </c>
      <c r="AB74" s="202">
        <f t="shared" si="19"/>
        <v>153</v>
      </c>
      <c r="AC74" s="64">
        <v>0</v>
      </c>
      <c r="AD74" s="68">
        <v>0</v>
      </c>
      <c r="AE74" s="64">
        <v>0</v>
      </c>
      <c r="AF74" s="70" t="s">
        <v>73</v>
      </c>
      <c r="AG74" s="92">
        <f t="shared" si="20"/>
        <v>0</v>
      </c>
      <c r="AH74" s="64">
        <v>0</v>
      </c>
      <c r="AI74" s="67">
        <v>0</v>
      </c>
      <c r="AJ74" s="64" t="s">
        <v>73</v>
      </c>
      <c r="AK74" s="71" t="s">
        <v>73</v>
      </c>
      <c r="AL74" s="64">
        <v>0</v>
      </c>
      <c r="AM74" s="64" t="s">
        <v>73</v>
      </c>
      <c r="AN74" s="64" t="s">
        <v>73</v>
      </c>
      <c r="AO74" s="64" t="s">
        <v>73</v>
      </c>
      <c r="AP74" s="92">
        <f t="shared" si="21"/>
        <v>0</v>
      </c>
      <c r="AQ74" s="275">
        <f t="shared" si="22"/>
        <v>13953333</v>
      </c>
      <c r="AR74" s="64" t="s">
        <v>65</v>
      </c>
      <c r="AS74" s="68">
        <f t="shared" si="23"/>
        <v>13953333</v>
      </c>
      <c r="AT74" s="64" t="s">
        <v>215</v>
      </c>
      <c r="AU74" s="64">
        <v>0</v>
      </c>
      <c r="AV74" s="72" t="s">
        <v>73</v>
      </c>
      <c r="AW74" s="286">
        <f t="shared" si="24"/>
        <v>3553333</v>
      </c>
      <c r="AX74" s="287">
        <v>10400000</v>
      </c>
      <c r="AY74" s="75">
        <f t="shared" si="25"/>
        <v>0.2546583672875864</v>
      </c>
      <c r="AZ74" s="76">
        <f t="shared" si="26"/>
        <v>0.2546583672875864</v>
      </c>
      <c r="BA74" s="72" t="s">
        <v>73</v>
      </c>
      <c r="BB74" s="64" t="s">
        <v>123</v>
      </c>
      <c r="BC74" s="92" t="s">
        <v>4832</v>
      </c>
      <c r="BD74" s="63" t="s">
        <v>65</v>
      </c>
      <c r="BE74" s="63" t="s">
        <v>65</v>
      </c>
    </row>
    <row r="75" spans="2:57" s="245" customFormat="1" ht="12.75" x14ac:dyDescent="0.2">
      <c r="B75" s="63">
        <v>2025</v>
      </c>
      <c r="C75" s="63">
        <v>891780111</v>
      </c>
      <c r="D75" s="63" t="s">
        <v>63</v>
      </c>
      <c r="E75" s="107" t="s">
        <v>4831</v>
      </c>
      <c r="F75" s="92" t="s">
        <v>4830</v>
      </c>
      <c r="G75" s="112">
        <v>0</v>
      </c>
      <c r="H75" s="64" t="s">
        <v>71</v>
      </c>
      <c r="I75" s="63" t="s">
        <v>167</v>
      </c>
      <c r="J75" s="65" t="s">
        <v>81</v>
      </c>
      <c r="K75" s="107" t="s">
        <v>4829</v>
      </c>
      <c r="L75" s="266">
        <v>19856667</v>
      </c>
      <c r="M75" s="63" t="s">
        <v>66</v>
      </c>
      <c r="N75" s="107" t="s">
        <v>4828</v>
      </c>
      <c r="O75" s="156">
        <v>1140863901</v>
      </c>
      <c r="P75" s="255">
        <v>105</v>
      </c>
      <c r="Q75" s="270">
        <v>45677</v>
      </c>
      <c r="R75" s="274">
        <v>722000000</v>
      </c>
      <c r="S75" s="270">
        <v>45685</v>
      </c>
      <c r="T75" s="68">
        <f t="shared" si="18"/>
        <v>19856667</v>
      </c>
      <c r="U75" s="64" t="s">
        <v>65</v>
      </c>
      <c r="V75" s="143">
        <v>85155551</v>
      </c>
      <c r="W75" s="107" t="s">
        <v>4606</v>
      </c>
      <c r="X75" s="271">
        <v>45685</v>
      </c>
      <c r="Y75" s="271">
        <v>45685</v>
      </c>
      <c r="Z75" s="69" t="s">
        <v>73</v>
      </c>
      <c r="AA75" s="271">
        <v>45838</v>
      </c>
      <c r="AB75" s="202">
        <f t="shared" si="19"/>
        <v>153</v>
      </c>
      <c r="AC75" s="64">
        <v>0</v>
      </c>
      <c r="AD75" s="68">
        <v>0</v>
      </c>
      <c r="AE75" s="64">
        <v>0</v>
      </c>
      <c r="AF75" s="70" t="s">
        <v>73</v>
      </c>
      <c r="AG75" s="92">
        <f t="shared" si="20"/>
        <v>0</v>
      </c>
      <c r="AH75" s="64">
        <v>0</v>
      </c>
      <c r="AI75" s="67">
        <v>0</v>
      </c>
      <c r="AJ75" s="64" t="s">
        <v>73</v>
      </c>
      <c r="AK75" s="71" t="s">
        <v>73</v>
      </c>
      <c r="AL75" s="64">
        <v>0</v>
      </c>
      <c r="AM75" s="64" t="s">
        <v>73</v>
      </c>
      <c r="AN75" s="64" t="s">
        <v>73</v>
      </c>
      <c r="AO75" s="64" t="s">
        <v>73</v>
      </c>
      <c r="AP75" s="92">
        <f t="shared" si="21"/>
        <v>0</v>
      </c>
      <c r="AQ75" s="275">
        <f t="shared" si="22"/>
        <v>19856667</v>
      </c>
      <c r="AR75" s="64" t="s">
        <v>65</v>
      </c>
      <c r="AS75" s="68">
        <f t="shared" si="23"/>
        <v>19856667</v>
      </c>
      <c r="AT75" s="64" t="s">
        <v>215</v>
      </c>
      <c r="AU75" s="64">
        <v>0</v>
      </c>
      <c r="AV75" s="72" t="s">
        <v>73</v>
      </c>
      <c r="AW75" s="286">
        <f t="shared" si="24"/>
        <v>5056667</v>
      </c>
      <c r="AX75" s="287">
        <v>14800000</v>
      </c>
      <c r="AY75" s="75">
        <f t="shared" si="25"/>
        <v>0.25465839760519726</v>
      </c>
      <c r="AZ75" s="76">
        <f t="shared" si="26"/>
        <v>0.25465839760519726</v>
      </c>
      <c r="BA75" s="72" t="s">
        <v>73</v>
      </c>
      <c r="BB75" s="64" t="s">
        <v>123</v>
      </c>
      <c r="BC75" s="92" t="s">
        <v>4827</v>
      </c>
      <c r="BD75" s="63" t="s">
        <v>65</v>
      </c>
      <c r="BE75" s="63" t="s">
        <v>65</v>
      </c>
    </row>
    <row r="76" spans="2:57" s="245" customFormat="1" ht="12.75" x14ac:dyDescent="0.2">
      <c r="B76" s="63">
        <v>2025</v>
      </c>
      <c r="C76" s="63">
        <v>891780111</v>
      </c>
      <c r="D76" s="63" t="s">
        <v>63</v>
      </c>
      <c r="E76" s="107" t="s">
        <v>4826</v>
      </c>
      <c r="F76" s="92" t="s">
        <v>4825</v>
      </c>
      <c r="G76" s="112">
        <v>0</v>
      </c>
      <c r="H76" s="64" t="s">
        <v>71</v>
      </c>
      <c r="I76" s="63" t="s">
        <v>167</v>
      </c>
      <c r="J76" s="65" t="s">
        <v>81</v>
      </c>
      <c r="K76" s="107" t="s">
        <v>4824</v>
      </c>
      <c r="L76" s="266">
        <v>20393333</v>
      </c>
      <c r="M76" s="63" t="s">
        <v>66</v>
      </c>
      <c r="N76" s="107" t="s">
        <v>4823</v>
      </c>
      <c r="O76" s="156">
        <v>1082979078</v>
      </c>
      <c r="P76" s="255">
        <v>111</v>
      </c>
      <c r="Q76" s="270">
        <v>45678</v>
      </c>
      <c r="R76" s="274">
        <v>557700000</v>
      </c>
      <c r="S76" s="270">
        <v>45685</v>
      </c>
      <c r="T76" s="68">
        <f t="shared" si="18"/>
        <v>20393333</v>
      </c>
      <c r="U76" s="64" t="s">
        <v>65</v>
      </c>
      <c r="V76" s="143">
        <v>1082884010</v>
      </c>
      <c r="W76" s="107" t="s">
        <v>4822</v>
      </c>
      <c r="X76" s="271">
        <v>45685</v>
      </c>
      <c r="Y76" s="271">
        <v>45685</v>
      </c>
      <c r="Z76" s="69" t="s">
        <v>73</v>
      </c>
      <c r="AA76" s="271">
        <v>45838</v>
      </c>
      <c r="AB76" s="202">
        <f t="shared" si="19"/>
        <v>153</v>
      </c>
      <c r="AC76" s="64">
        <v>0</v>
      </c>
      <c r="AD76" s="68">
        <v>0</v>
      </c>
      <c r="AE76" s="64">
        <v>0</v>
      </c>
      <c r="AF76" s="70" t="s">
        <v>73</v>
      </c>
      <c r="AG76" s="92">
        <f t="shared" si="20"/>
        <v>0</v>
      </c>
      <c r="AH76" s="64">
        <v>0</v>
      </c>
      <c r="AI76" s="67">
        <v>0</v>
      </c>
      <c r="AJ76" s="64" t="s">
        <v>73</v>
      </c>
      <c r="AK76" s="71" t="s">
        <v>73</v>
      </c>
      <c r="AL76" s="64">
        <v>0</v>
      </c>
      <c r="AM76" s="64" t="s">
        <v>73</v>
      </c>
      <c r="AN76" s="64" t="s">
        <v>73</v>
      </c>
      <c r="AO76" s="64" t="s">
        <v>73</v>
      </c>
      <c r="AP76" s="92">
        <f t="shared" si="21"/>
        <v>0</v>
      </c>
      <c r="AQ76" s="275">
        <f t="shared" si="22"/>
        <v>20393333</v>
      </c>
      <c r="AR76" s="64" t="s">
        <v>65</v>
      </c>
      <c r="AS76" s="68">
        <f t="shared" si="23"/>
        <v>20393333</v>
      </c>
      <c r="AT76" s="64" t="s">
        <v>215</v>
      </c>
      <c r="AU76" s="64">
        <v>0</v>
      </c>
      <c r="AV76" s="72" t="s">
        <v>73</v>
      </c>
      <c r="AW76" s="286">
        <f t="shared" si="24"/>
        <v>5193333</v>
      </c>
      <c r="AX76" s="287">
        <v>15200000</v>
      </c>
      <c r="AY76" s="75">
        <f t="shared" si="25"/>
        <v>0.25465837291040166</v>
      </c>
      <c r="AZ76" s="76">
        <f t="shared" si="26"/>
        <v>0.25465837291040166</v>
      </c>
      <c r="BA76" s="72" t="s">
        <v>73</v>
      </c>
      <c r="BB76" s="64" t="s">
        <v>123</v>
      </c>
      <c r="BC76" s="201" t="s">
        <v>4821</v>
      </c>
      <c r="BD76" s="63" t="s">
        <v>65</v>
      </c>
      <c r="BE76" s="63" t="s">
        <v>65</v>
      </c>
    </row>
    <row r="77" spans="2:57" s="245" customFormat="1" ht="12.75" x14ac:dyDescent="0.2">
      <c r="B77" s="63">
        <v>2025</v>
      </c>
      <c r="C77" s="63">
        <v>891780111</v>
      </c>
      <c r="D77" s="63" t="s">
        <v>63</v>
      </c>
      <c r="E77" s="107" t="s">
        <v>4820</v>
      </c>
      <c r="F77" s="92" t="s">
        <v>4819</v>
      </c>
      <c r="G77" s="112">
        <v>0</v>
      </c>
      <c r="H77" s="64" t="s">
        <v>71</v>
      </c>
      <c r="I77" s="63" t="s">
        <v>167</v>
      </c>
      <c r="J77" s="65" t="s">
        <v>81</v>
      </c>
      <c r="K77" s="107" t="s">
        <v>4818</v>
      </c>
      <c r="L77" s="92">
        <v>16000000</v>
      </c>
      <c r="M77" s="63" t="s">
        <v>66</v>
      </c>
      <c r="N77" s="92" t="s">
        <v>4817</v>
      </c>
      <c r="O77" s="256">
        <v>1083019268</v>
      </c>
      <c r="P77" s="257">
        <v>106</v>
      </c>
      <c r="Q77" s="271">
        <v>45677</v>
      </c>
      <c r="R77" s="275">
        <v>450000000</v>
      </c>
      <c r="S77" s="271">
        <v>45691</v>
      </c>
      <c r="T77" s="68">
        <f t="shared" si="18"/>
        <v>16000000</v>
      </c>
      <c r="U77" s="64" t="s">
        <v>65</v>
      </c>
      <c r="V77" s="143">
        <v>63563343</v>
      </c>
      <c r="W77" s="107" t="s">
        <v>4733</v>
      </c>
      <c r="X77" s="271">
        <v>45691</v>
      </c>
      <c r="Y77" s="271">
        <v>45691</v>
      </c>
      <c r="Z77" s="69" t="s">
        <v>73</v>
      </c>
      <c r="AA77" s="271">
        <v>45838</v>
      </c>
      <c r="AB77" s="202">
        <f t="shared" si="19"/>
        <v>147</v>
      </c>
      <c r="AC77" s="64">
        <v>0</v>
      </c>
      <c r="AD77" s="68">
        <v>0</v>
      </c>
      <c r="AE77" s="64">
        <v>0</v>
      </c>
      <c r="AF77" s="70" t="s">
        <v>73</v>
      </c>
      <c r="AG77" s="92">
        <f t="shared" si="20"/>
        <v>0</v>
      </c>
      <c r="AH77" s="64">
        <v>0</v>
      </c>
      <c r="AI77" s="67">
        <v>0</v>
      </c>
      <c r="AJ77" s="64" t="s">
        <v>73</v>
      </c>
      <c r="AK77" s="71" t="s">
        <v>73</v>
      </c>
      <c r="AL77" s="64">
        <v>0</v>
      </c>
      <c r="AM77" s="64" t="s">
        <v>73</v>
      </c>
      <c r="AN77" s="64" t="s">
        <v>73</v>
      </c>
      <c r="AO77" s="64" t="s">
        <v>73</v>
      </c>
      <c r="AP77" s="92">
        <f t="shared" si="21"/>
        <v>0</v>
      </c>
      <c r="AQ77" s="275">
        <f t="shared" si="22"/>
        <v>16000000</v>
      </c>
      <c r="AR77" s="64" t="s">
        <v>65</v>
      </c>
      <c r="AS77" s="68">
        <f t="shared" si="23"/>
        <v>16000000</v>
      </c>
      <c r="AT77" s="64" t="s">
        <v>215</v>
      </c>
      <c r="AU77" s="64">
        <v>0</v>
      </c>
      <c r="AV77" s="72" t="s">
        <v>73</v>
      </c>
      <c r="AW77" s="286">
        <f t="shared" si="24"/>
        <v>3200000</v>
      </c>
      <c r="AX77" s="287">
        <v>12800000</v>
      </c>
      <c r="AY77" s="75">
        <f t="shared" si="25"/>
        <v>0.2</v>
      </c>
      <c r="AZ77" s="76">
        <f t="shared" si="26"/>
        <v>0.2</v>
      </c>
      <c r="BA77" s="72" t="s">
        <v>73</v>
      </c>
      <c r="BB77" s="64" t="s">
        <v>123</v>
      </c>
      <c r="BC77" s="201" t="s">
        <v>4816</v>
      </c>
      <c r="BD77" s="63" t="s">
        <v>65</v>
      </c>
      <c r="BE77" s="63" t="s">
        <v>65</v>
      </c>
    </row>
    <row r="78" spans="2:57" s="245" customFormat="1" ht="12.75" x14ac:dyDescent="0.2">
      <c r="B78" s="63">
        <v>2025</v>
      </c>
      <c r="C78" s="63">
        <v>891780111</v>
      </c>
      <c r="D78" s="63" t="s">
        <v>63</v>
      </c>
      <c r="E78" s="107" t="s">
        <v>4815</v>
      </c>
      <c r="F78" s="92" t="s">
        <v>4814</v>
      </c>
      <c r="G78" s="112">
        <v>0</v>
      </c>
      <c r="H78" s="64" t="s">
        <v>71</v>
      </c>
      <c r="I78" s="63" t="s">
        <v>167</v>
      </c>
      <c r="J78" s="65" t="s">
        <v>81</v>
      </c>
      <c r="K78" s="107" t="s">
        <v>4813</v>
      </c>
      <c r="L78" s="92">
        <v>20350000</v>
      </c>
      <c r="M78" s="63" t="s">
        <v>66</v>
      </c>
      <c r="N78" s="92" t="s">
        <v>4812</v>
      </c>
      <c r="O78" s="256">
        <v>1082984823</v>
      </c>
      <c r="P78" s="257">
        <v>110</v>
      </c>
      <c r="Q78" s="271">
        <v>45678</v>
      </c>
      <c r="R78" s="275">
        <v>261450000</v>
      </c>
      <c r="S78" s="271">
        <v>45691</v>
      </c>
      <c r="T78" s="68">
        <f t="shared" si="18"/>
        <v>20350000</v>
      </c>
      <c r="U78" s="64" t="s">
        <v>65</v>
      </c>
      <c r="V78" s="203">
        <v>77105457</v>
      </c>
      <c r="W78" s="107" t="s">
        <v>4744</v>
      </c>
      <c r="X78" s="271">
        <v>45691</v>
      </c>
      <c r="Y78" s="271">
        <v>45691</v>
      </c>
      <c r="Z78" s="69" t="s">
        <v>73</v>
      </c>
      <c r="AA78" s="271">
        <v>45853</v>
      </c>
      <c r="AB78" s="202">
        <f t="shared" si="19"/>
        <v>162</v>
      </c>
      <c r="AC78" s="64">
        <v>0</v>
      </c>
      <c r="AD78" s="68">
        <v>0</v>
      </c>
      <c r="AE78" s="64">
        <v>0</v>
      </c>
      <c r="AF78" s="70" t="s">
        <v>73</v>
      </c>
      <c r="AG78" s="92">
        <f t="shared" si="20"/>
        <v>0</v>
      </c>
      <c r="AH78" s="64">
        <v>0</v>
      </c>
      <c r="AI78" s="67">
        <v>0</v>
      </c>
      <c r="AJ78" s="64" t="s">
        <v>73</v>
      </c>
      <c r="AK78" s="71" t="s">
        <v>73</v>
      </c>
      <c r="AL78" s="64">
        <v>0</v>
      </c>
      <c r="AM78" s="64" t="s">
        <v>73</v>
      </c>
      <c r="AN78" s="64" t="s">
        <v>73</v>
      </c>
      <c r="AO78" s="64" t="s">
        <v>73</v>
      </c>
      <c r="AP78" s="92">
        <f t="shared" si="21"/>
        <v>0</v>
      </c>
      <c r="AQ78" s="275">
        <f t="shared" si="22"/>
        <v>20350000</v>
      </c>
      <c r="AR78" s="64" t="s">
        <v>65</v>
      </c>
      <c r="AS78" s="68">
        <f t="shared" si="23"/>
        <v>20350000</v>
      </c>
      <c r="AT78" s="64" t="s">
        <v>215</v>
      </c>
      <c r="AU78" s="64">
        <v>0</v>
      </c>
      <c r="AV78" s="72" t="s">
        <v>73</v>
      </c>
      <c r="AW78" s="286">
        <f t="shared" si="24"/>
        <v>3700000</v>
      </c>
      <c r="AX78" s="287">
        <v>16650000</v>
      </c>
      <c r="AY78" s="75">
        <f t="shared" si="25"/>
        <v>0.18181818181818182</v>
      </c>
      <c r="AZ78" s="76">
        <f t="shared" si="26"/>
        <v>0.18181818181818182</v>
      </c>
      <c r="BA78" s="72" t="s">
        <v>73</v>
      </c>
      <c r="BB78" s="64" t="s">
        <v>123</v>
      </c>
      <c r="BC78" s="201" t="s">
        <v>4811</v>
      </c>
      <c r="BD78" s="63" t="s">
        <v>65</v>
      </c>
      <c r="BE78" s="63" t="s">
        <v>65</v>
      </c>
    </row>
    <row r="79" spans="2:57" s="245" customFormat="1" ht="12.75" x14ac:dyDescent="0.2">
      <c r="B79" s="63">
        <v>2025</v>
      </c>
      <c r="C79" s="63">
        <v>891780111</v>
      </c>
      <c r="D79" s="63" t="s">
        <v>63</v>
      </c>
      <c r="E79" s="107" t="s">
        <v>4810</v>
      </c>
      <c r="F79" s="92" t="s">
        <v>4809</v>
      </c>
      <c r="G79" s="112">
        <v>0</v>
      </c>
      <c r="H79" s="64" t="s">
        <v>71</v>
      </c>
      <c r="I79" s="63" t="s">
        <v>167</v>
      </c>
      <c r="J79" s="65" t="s">
        <v>81</v>
      </c>
      <c r="K79" s="107" t="s">
        <v>4808</v>
      </c>
      <c r="L79" s="92">
        <v>18500000</v>
      </c>
      <c r="M79" s="63" t="s">
        <v>66</v>
      </c>
      <c r="N79" s="92" t="s">
        <v>4807</v>
      </c>
      <c r="O79" s="256">
        <v>1082989734</v>
      </c>
      <c r="P79" s="257">
        <v>106</v>
      </c>
      <c r="Q79" s="271">
        <v>45677</v>
      </c>
      <c r="R79" s="275">
        <v>450000000</v>
      </c>
      <c r="S79" s="271">
        <v>45691</v>
      </c>
      <c r="T79" s="68">
        <f t="shared" si="18"/>
        <v>18500000</v>
      </c>
      <c r="U79" s="64" t="s">
        <v>65</v>
      </c>
      <c r="V79" s="143">
        <v>63563343</v>
      </c>
      <c r="W79" s="107" t="s">
        <v>4733</v>
      </c>
      <c r="X79" s="271">
        <v>45691</v>
      </c>
      <c r="Y79" s="271">
        <v>45691</v>
      </c>
      <c r="Z79" s="69" t="s">
        <v>73</v>
      </c>
      <c r="AA79" s="271">
        <v>45838</v>
      </c>
      <c r="AB79" s="202">
        <f t="shared" si="19"/>
        <v>147</v>
      </c>
      <c r="AC79" s="64">
        <v>0</v>
      </c>
      <c r="AD79" s="68">
        <v>0</v>
      </c>
      <c r="AE79" s="64">
        <v>0</v>
      </c>
      <c r="AF79" s="70" t="s">
        <v>73</v>
      </c>
      <c r="AG79" s="92">
        <f t="shared" si="20"/>
        <v>0</v>
      </c>
      <c r="AH79" s="64">
        <v>0</v>
      </c>
      <c r="AI79" s="67">
        <v>0</v>
      </c>
      <c r="AJ79" s="64" t="s">
        <v>73</v>
      </c>
      <c r="AK79" s="71" t="s">
        <v>73</v>
      </c>
      <c r="AL79" s="64">
        <v>0</v>
      </c>
      <c r="AM79" s="64" t="s">
        <v>73</v>
      </c>
      <c r="AN79" s="64" t="s">
        <v>73</v>
      </c>
      <c r="AO79" s="64" t="s">
        <v>73</v>
      </c>
      <c r="AP79" s="92">
        <f t="shared" si="21"/>
        <v>0</v>
      </c>
      <c r="AQ79" s="275">
        <f t="shared" si="22"/>
        <v>18500000</v>
      </c>
      <c r="AR79" s="64" t="s">
        <v>65</v>
      </c>
      <c r="AS79" s="68">
        <f t="shared" si="23"/>
        <v>18500000</v>
      </c>
      <c r="AT79" s="64" t="s">
        <v>215</v>
      </c>
      <c r="AU79" s="64">
        <v>0</v>
      </c>
      <c r="AV79" s="72" t="s">
        <v>73</v>
      </c>
      <c r="AW79" s="286">
        <f t="shared" si="24"/>
        <v>3700000</v>
      </c>
      <c r="AX79" s="287">
        <v>14800000</v>
      </c>
      <c r="AY79" s="75">
        <f t="shared" si="25"/>
        <v>0.2</v>
      </c>
      <c r="AZ79" s="76">
        <f t="shared" si="26"/>
        <v>0.2</v>
      </c>
      <c r="BA79" s="72" t="s">
        <v>73</v>
      </c>
      <c r="BB79" s="64" t="s">
        <v>123</v>
      </c>
      <c r="BC79" s="201" t="s">
        <v>4806</v>
      </c>
      <c r="BD79" s="63" t="s">
        <v>65</v>
      </c>
      <c r="BE79" s="63" t="s">
        <v>65</v>
      </c>
    </row>
    <row r="80" spans="2:57" s="245" customFormat="1" ht="12.75" x14ac:dyDescent="0.2">
      <c r="B80" s="63">
        <v>2025</v>
      </c>
      <c r="C80" s="63">
        <v>891780111</v>
      </c>
      <c r="D80" s="63" t="s">
        <v>63</v>
      </c>
      <c r="E80" s="107" t="s">
        <v>4805</v>
      </c>
      <c r="F80" s="92" t="s">
        <v>4804</v>
      </c>
      <c r="G80" s="112">
        <v>0</v>
      </c>
      <c r="H80" s="64" t="s">
        <v>71</v>
      </c>
      <c r="I80" s="63" t="s">
        <v>167</v>
      </c>
      <c r="J80" s="65" t="s">
        <v>81</v>
      </c>
      <c r="K80" s="107" t="s">
        <v>4803</v>
      </c>
      <c r="L80" s="92">
        <v>18500000</v>
      </c>
      <c r="M80" s="63" t="s">
        <v>66</v>
      </c>
      <c r="N80" s="92" t="s">
        <v>4802</v>
      </c>
      <c r="O80" s="256">
        <v>1103107767</v>
      </c>
      <c r="P80" s="257">
        <v>109</v>
      </c>
      <c r="Q80" s="271">
        <v>45678</v>
      </c>
      <c r="R80" s="275">
        <v>159000000</v>
      </c>
      <c r="S80" s="271">
        <v>45691</v>
      </c>
      <c r="T80" s="68">
        <f t="shared" si="18"/>
        <v>18500000</v>
      </c>
      <c r="U80" s="64" t="s">
        <v>65</v>
      </c>
      <c r="V80" s="143">
        <v>36669284</v>
      </c>
      <c r="W80" s="107" t="s">
        <v>2580</v>
      </c>
      <c r="X80" s="271">
        <v>45691</v>
      </c>
      <c r="Y80" s="271">
        <v>45691</v>
      </c>
      <c r="Z80" s="69" t="s">
        <v>73</v>
      </c>
      <c r="AA80" s="271">
        <v>45838</v>
      </c>
      <c r="AB80" s="202">
        <f t="shared" si="19"/>
        <v>147</v>
      </c>
      <c r="AC80" s="64">
        <v>0</v>
      </c>
      <c r="AD80" s="68">
        <v>0</v>
      </c>
      <c r="AE80" s="64">
        <v>0</v>
      </c>
      <c r="AF80" s="70" t="s">
        <v>73</v>
      </c>
      <c r="AG80" s="92">
        <f t="shared" si="20"/>
        <v>0</v>
      </c>
      <c r="AH80" s="64">
        <v>0</v>
      </c>
      <c r="AI80" s="67">
        <v>0</v>
      </c>
      <c r="AJ80" s="64" t="s">
        <v>73</v>
      </c>
      <c r="AK80" s="71" t="s">
        <v>73</v>
      </c>
      <c r="AL80" s="64">
        <v>0</v>
      </c>
      <c r="AM80" s="64" t="s">
        <v>73</v>
      </c>
      <c r="AN80" s="64" t="s">
        <v>73</v>
      </c>
      <c r="AO80" s="64" t="s">
        <v>73</v>
      </c>
      <c r="AP80" s="92">
        <f t="shared" si="21"/>
        <v>0</v>
      </c>
      <c r="AQ80" s="275">
        <f t="shared" si="22"/>
        <v>18500000</v>
      </c>
      <c r="AR80" s="64" t="s">
        <v>65</v>
      </c>
      <c r="AS80" s="68">
        <f t="shared" si="23"/>
        <v>18500000</v>
      </c>
      <c r="AT80" s="64" t="s">
        <v>215</v>
      </c>
      <c r="AU80" s="64">
        <v>0</v>
      </c>
      <c r="AV80" s="72" t="s">
        <v>73</v>
      </c>
      <c r="AW80" s="286">
        <f t="shared" si="24"/>
        <v>3700000</v>
      </c>
      <c r="AX80" s="287">
        <v>14800000</v>
      </c>
      <c r="AY80" s="75">
        <f t="shared" si="25"/>
        <v>0.2</v>
      </c>
      <c r="AZ80" s="76">
        <f t="shared" si="26"/>
        <v>0.2</v>
      </c>
      <c r="BA80" s="72" t="s">
        <v>73</v>
      </c>
      <c r="BB80" s="64" t="s">
        <v>123</v>
      </c>
      <c r="BC80" s="201" t="s">
        <v>4801</v>
      </c>
      <c r="BD80" s="63" t="s">
        <v>65</v>
      </c>
      <c r="BE80" s="63" t="s">
        <v>65</v>
      </c>
    </row>
    <row r="81" spans="2:57" s="245" customFormat="1" ht="12.75" x14ac:dyDescent="0.2">
      <c r="B81" s="63">
        <v>2025</v>
      </c>
      <c r="C81" s="63">
        <v>891780111</v>
      </c>
      <c r="D81" s="63" t="s">
        <v>63</v>
      </c>
      <c r="E81" s="107" t="s">
        <v>4800</v>
      </c>
      <c r="F81" s="92" t="s">
        <v>4799</v>
      </c>
      <c r="G81" s="112">
        <v>0</v>
      </c>
      <c r="H81" s="64" t="s">
        <v>71</v>
      </c>
      <c r="I81" s="63" t="s">
        <v>167</v>
      </c>
      <c r="J81" s="65" t="s">
        <v>81</v>
      </c>
      <c r="K81" s="107" t="s">
        <v>4798</v>
      </c>
      <c r="L81" s="92">
        <v>16000000</v>
      </c>
      <c r="M81" s="63" t="s">
        <v>66</v>
      </c>
      <c r="N81" s="92" t="s">
        <v>4797</v>
      </c>
      <c r="O81" s="256">
        <v>1082989599</v>
      </c>
      <c r="P81" s="257">
        <v>108</v>
      </c>
      <c r="Q81" s="271">
        <v>45677</v>
      </c>
      <c r="R81" s="275">
        <v>123000000</v>
      </c>
      <c r="S81" s="271">
        <v>45691</v>
      </c>
      <c r="T81" s="68">
        <f t="shared" si="18"/>
        <v>16000000</v>
      </c>
      <c r="U81" s="64" t="s">
        <v>65</v>
      </c>
      <c r="V81" s="143">
        <v>1082851808</v>
      </c>
      <c r="W81" s="107" t="s">
        <v>4680</v>
      </c>
      <c r="X81" s="271">
        <v>45691</v>
      </c>
      <c r="Y81" s="271">
        <v>45691</v>
      </c>
      <c r="Z81" s="69" t="s">
        <v>73</v>
      </c>
      <c r="AA81" s="271">
        <v>45838</v>
      </c>
      <c r="AB81" s="202">
        <f t="shared" si="19"/>
        <v>147</v>
      </c>
      <c r="AC81" s="64">
        <v>0</v>
      </c>
      <c r="AD81" s="68">
        <v>0</v>
      </c>
      <c r="AE81" s="64">
        <v>0</v>
      </c>
      <c r="AF81" s="70" t="s">
        <v>73</v>
      </c>
      <c r="AG81" s="92">
        <f t="shared" si="20"/>
        <v>0</v>
      </c>
      <c r="AH81" s="64">
        <v>0</v>
      </c>
      <c r="AI81" s="67">
        <v>0</v>
      </c>
      <c r="AJ81" s="64" t="s">
        <v>73</v>
      </c>
      <c r="AK81" s="71" t="s">
        <v>73</v>
      </c>
      <c r="AL81" s="64">
        <v>0</v>
      </c>
      <c r="AM81" s="64" t="s">
        <v>73</v>
      </c>
      <c r="AN81" s="64" t="s">
        <v>73</v>
      </c>
      <c r="AO81" s="64" t="s">
        <v>73</v>
      </c>
      <c r="AP81" s="92">
        <f t="shared" si="21"/>
        <v>0</v>
      </c>
      <c r="AQ81" s="275">
        <f t="shared" si="22"/>
        <v>16000000</v>
      </c>
      <c r="AR81" s="64" t="s">
        <v>65</v>
      </c>
      <c r="AS81" s="68">
        <f t="shared" si="23"/>
        <v>16000000</v>
      </c>
      <c r="AT81" s="64" t="s">
        <v>215</v>
      </c>
      <c r="AU81" s="64">
        <v>0</v>
      </c>
      <c r="AV81" s="72" t="s">
        <v>73</v>
      </c>
      <c r="AW81" s="286">
        <f t="shared" si="24"/>
        <v>3200000</v>
      </c>
      <c r="AX81" s="287">
        <v>12800000</v>
      </c>
      <c r="AY81" s="75">
        <f t="shared" si="25"/>
        <v>0.2</v>
      </c>
      <c r="AZ81" s="76">
        <f t="shared" si="26"/>
        <v>0.2</v>
      </c>
      <c r="BA81" s="72" t="s">
        <v>73</v>
      </c>
      <c r="BB81" s="64" t="s">
        <v>123</v>
      </c>
      <c r="BC81" s="201" t="s">
        <v>4796</v>
      </c>
      <c r="BD81" s="63" t="s">
        <v>65</v>
      </c>
      <c r="BE81" s="63" t="s">
        <v>65</v>
      </c>
    </row>
    <row r="82" spans="2:57" s="245" customFormat="1" ht="12.75" x14ac:dyDescent="0.2">
      <c r="B82" s="63">
        <v>2025</v>
      </c>
      <c r="C82" s="63">
        <v>891780111</v>
      </c>
      <c r="D82" s="63" t="s">
        <v>63</v>
      </c>
      <c r="E82" s="107" t="s">
        <v>4795</v>
      </c>
      <c r="F82" s="92" t="s">
        <v>4794</v>
      </c>
      <c r="G82" s="112">
        <v>0</v>
      </c>
      <c r="H82" s="64" t="s">
        <v>71</v>
      </c>
      <c r="I82" s="63" t="s">
        <v>167</v>
      </c>
      <c r="J82" s="65" t="s">
        <v>81</v>
      </c>
      <c r="K82" s="107" t="s">
        <v>4793</v>
      </c>
      <c r="L82" s="92">
        <v>19000000</v>
      </c>
      <c r="M82" s="63" t="s">
        <v>66</v>
      </c>
      <c r="N82" s="92" t="s">
        <v>4792</v>
      </c>
      <c r="O82" s="256">
        <v>1082893928</v>
      </c>
      <c r="P82" s="257">
        <v>111</v>
      </c>
      <c r="Q82" s="271">
        <v>45678</v>
      </c>
      <c r="R82" s="275">
        <v>557700000</v>
      </c>
      <c r="S82" s="271">
        <v>45691</v>
      </c>
      <c r="T82" s="68">
        <f t="shared" si="18"/>
        <v>19000000</v>
      </c>
      <c r="U82" s="64" t="s">
        <v>65</v>
      </c>
      <c r="V82" s="143">
        <v>1082884010</v>
      </c>
      <c r="W82" s="107" t="s">
        <v>4791</v>
      </c>
      <c r="X82" s="271">
        <v>45691</v>
      </c>
      <c r="Y82" s="271">
        <v>45691</v>
      </c>
      <c r="Z82" s="69" t="s">
        <v>73</v>
      </c>
      <c r="AA82" s="271">
        <v>45838</v>
      </c>
      <c r="AB82" s="202">
        <f t="shared" si="19"/>
        <v>147</v>
      </c>
      <c r="AC82" s="64">
        <v>0</v>
      </c>
      <c r="AD82" s="68">
        <v>0</v>
      </c>
      <c r="AE82" s="64">
        <v>0</v>
      </c>
      <c r="AF82" s="70" t="s">
        <v>73</v>
      </c>
      <c r="AG82" s="92">
        <f t="shared" si="20"/>
        <v>0</v>
      </c>
      <c r="AH82" s="64">
        <v>0</v>
      </c>
      <c r="AI82" s="67">
        <v>0</v>
      </c>
      <c r="AJ82" s="64" t="s">
        <v>73</v>
      </c>
      <c r="AK82" s="71" t="s">
        <v>73</v>
      </c>
      <c r="AL82" s="64">
        <v>0</v>
      </c>
      <c r="AM82" s="64" t="s">
        <v>73</v>
      </c>
      <c r="AN82" s="64" t="s">
        <v>73</v>
      </c>
      <c r="AO82" s="64" t="s">
        <v>73</v>
      </c>
      <c r="AP82" s="92">
        <f t="shared" si="21"/>
        <v>0</v>
      </c>
      <c r="AQ82" s="275">
        <f t="shared" si="22"/>
        <v>19000000</v>
      </c>
      <c r="AR82" s="64" t="s">
        <v>65</v>
      </c>
      <c r="AS82" s="68">
        <f t="shared" si="23"/>
        <v>19000000</v>
      </c>
      <c r="AT82" s="64" t="s">
        <v>215</v>
      </c>
      <c r="AU82" s="64">
        <v>0</v>
      </c>
      <c r="AV82" s="72" t="s">
        <v>73</v>
      </c>
      <c r="AW82" s="286">
        <f t="shared" si="24"/>
        <v>3800000</v>
      </c>
      <c r="AX82" s="287">
        <v>15200000</v>
      </c>
      <c r="AY82" s="75">
        <f t="shared" si="25"/>
        <v>0.2</v>
      </c>
      <c r="AZ82" s="76">
        <f t="shared" si="26"/>
        <v>0.2</v>
      </c>
      <c r="BA82" s="72" t="s">
        <v>73</v>
      </c>
      <c r="BB82" s="64" t="s">
        <v>123</v>
      </c>
      <c r="BC82" s="201" t="s">
        <v>4790</v>
      </c>
      <c r="BD82" s="63" t="s">
        <v>65</v>
      </c>
      <c r="BE82" s="63" t="s">
        <v>65</v>
      </c>
    </row>
    <row r="83" spans="2:57" s="245" customFormat="1" ht="12.75" x14ac:dyDescent="0.2">
      <c r="B83" s="63">
        <v>2025</v>
      </c>
      <c r="C83" s="63">
        <v>891780111</v>
      </c>
      <c r="D83" s="63" t="s">
        <v>63</v>
      </c>
      <c r="E83" s="107" t="s">
        <v>4789</v>
      </c>
      <c r="F83" s="92" t="s">
        <v>4788</v>
      </c>
      <c r="G83" s="112">
        <v>0</v>
      </c>
      <c r="H83" s="64" t="s">
        <v>71</v>
      </c>
      <c r="I83" s="63" t="s">
        <v>167</v>
      </c>
      <c r="J83" s="65" t="s">
        <v>81</v>
      </c>
      <c r="K83" s="107" t="s">
        <v>4787</v>
      </c>
      <c r="L83" s="92">
        <v>20350000</v>
      </c>
      <c r="M83" s="63" t="s">
        <v>66</v>
      </c>
      <c r="N83" s="92" t="s">
        <v>4786</v>
      </c>
      <c r="O83" s="256">
        <v>1083467782</v>
      </c>
      <c r="P83" s="257">
        <v>110</v>
      </c>
      <c r="Q83" s="271">
        <v>45678</v>
      </c>
      <c r="R83" s="275">
        <v>261450000</v>
      </c>
      <c r="S83" s="271">
        <v>45691</v>
      </c>
      <c r="T83" s="68">
        <f t="shared" si="18"/>
        <v>20350000</v>
      </c>
      <c r="U83" s="64" t="s">
        <v>65</v>
      </c>
      <c r="V83" s="203">
        <v>77105457</v>
      </c>
      <c r="W83" s="107" t="s">
        <v>4744</v>
      </c>
      <c r="X83" s="271">
        <v>45691</v>
      </c>
      <c r="Y83" s="271">
        <v>45691</v>
      </c>
      <c r="Z83" s="69" t="s">
        <v>73</v>
      </c>
      <c r="AA83" s="271">
        <v>45853</v>
      </c>
      <c r="AB83" s="202">
        <f t="shared" si="19"/>
        <v>162</v>
      </c>
      <c r="AC83" s="64">
        <v>0</v>
      </c>
      <c r="AD83" s="68">
        <v>0</v>
      </c>
      <c r="AE83" s="64">
        <v>0</v>
      </c>
      <c r="AF83" s="70" t="s">
        <v>73</v>
      </c>
      <c r="AG83" s="92">
        <f t="shared" si="20"/>
        <v>0</v>
      </c>
      <c r="AH83" s="64">
        <v>0</v>
      </c>
      <c r="AI83" s="67">
        <v>0</v>
      </c>
      <c r="AJ83" s="64" t="s">
        <v>73</v>
      </c>
      <c r="AK83" s="71" t="s">
        <v>73</v>
      </c>
      <c r="AL83" s="64">
        <v>0</v>
      </c>
      <c r="AM83" s="64" t="s">
        <v>73</v>
      </c>
      <c r="AN83" s="64" t="s">
        <v>73</v>
      </c>
      <c r="AO83" s="64" t="s">
        <v>73</v>
      </c>
      <c r="AP83" s="92">
        <f t="shared" si="21"/>
        <v>0</v>
      </c>
      <c r="AQ83" s="275">
        <f t="shared" si="22"/>
        <v>20350000</v>
      </c>
      <c r="AR83" s="64" t="s">
        <v>65</v>
      </c>
      <c r="AS83" s="68">
        <f t="shared" si="23"/>
        <v>20350000</v>
      </c>
      <c r="AT83" s="64" t="s">
        <v>215</v>
      </c>
      <c r="AU83" s="64">
        <v>0</v>
      </c>
      <c r="AV83" s="72" t="s">
        <v>73</v>
      </c>
      <c r="AW83" s="286">
        <f t="shared" si="24"/>
        <v>3700000</v>
      </c>
      <c r="AX83" s="287">
        <v>16650000</v>
      </c>
      <c r="AY83" s="75">
        <f t="shared" si="25"/>
        <v>0.18181818181818182</v>
      </c>
      <c r="AZ83" s="76">
        <f t="shared" si="26"/>
        <v>0.18181818181818182</v>
      </c>
      <c r="BA83" s="72" t="s">
        <v>73</v>
      </c>
      <c r="BB83" s="64" t="s">
        <v>123</v>
      </c>
      <c r="BC83" s="201" t="s">
        <v>4785</v>
      </c>
      <c r="BD83" s="63" t="s">
        <v>65</v>
      </c>
      <c r="BE83" s="63" t="s">
        <v>65</v>
      </c>
    </row>
    <row r="84" spans="2:57" s="245" customFormat="1" ht="12.75" x14ac:dyDescent="0.2">
      <c r="B84" s="63">
        <v>2025</v>
      </c>
      <c r="C84" s="63">
        <v>891780111</v>
      </c>
      <c r="D84" s="63" t="s">
        <v>63</v>
      </c>
      <c r="E84" s="107" t="s">
        <v>4784</v>
      </c>
      <c r="F84" s="92" t="s">
        <v>4783</v>
      </c>
      <c r="G84" s="112">
        <v>0</v>
      </c>
      <c r="H84" s="64" t="s">
        <v>71</v>
      </c>
      <c r="I84" s="63" t="s">
        <v>167</v>
      </c>
      <c r="J84" s="65" t="s">
        <v>81</v>
      </c>
      <c r="K84" s="107" t="s">
        <v>4782</v>
      </c>
      <c r="L84" s="92">
        <v>17000000</v>
      </c>
      <c r="M84" s="63" t="s">
        <v>66</v>
      </c>
      <c r="N84" s="92" t="s">
        <v>4781</v>
      </c>
      <c r="O84" s="256">
        <v>1082907569</v>
      </c>
      <c r="P84" s="257">
        <v>106</v>
      </c>
      <c r="Q84" s="271">
        <v>45677</v>
      </c>
      <c r="R84" s="275">
        <v>450000000</v>
      </c>
      <c r="S84" s="271">
        <v>45691</v>
      </c>
      <c r="T84" s="68">
        <f t="shared" si="18"/>
        <v>17000000</v>
      </c>
      <c r="U84" s="64" t="s">
        <v>65</v>
      </c>
      <c r="V84" s="143">
        <v>63563343</v>
      </c>
      <c r="W84" s="107" t="s">
        <v>4733</v>
      </c>
      <c r="X84" s="271">
        <v>45691</v>
      </c>
      <c r="Y84" s="271">
        <v>45691</v>
      </c>
      <c r="Z84" s="69" t="s">
        <v>73</v>
      </c>
      <c r="AA84" s="271">
        <v>45838</v>
      </c>
      <c r="AB84" s="202">
        <f t="shared" si="19"/>
        <v>147</v>
      </c>
      <c r="AC84" s="64">
        <v>0</v>
      </c>
      <c r="AD84" s="68">
        <v>0</v>
      </c>
      <c r="AE84" s="64">
        <v>0</v>
      </c>
      <c r="AF84" s="70" t="s">
        <v>73</v>
      </c>
      <c r="AG84" s="92">
        <f t="shared" si="20"/>
        <v>0</v>
      </c>
      <c r="AH84" s="64">
        <v>0</v>
      </c>
      <c r="AI84" s="67">
        <v>0</v>
      </c>
      <c r="AJ84" s="64" t="s">
        <v>73</v>
      </c>
      <c r="AK84" s="71" t="s">
        <v>73</v>
      </c>
      <c r="AL84" s="64">
        <v>0</v>
      </c>
      <c r="AM84" s="64" t="s">
        <v>73</v>
      </c>
      <c r="AN84" s="64" t="s">
        <v>73</v>
      </c>
      <c r="AO84" s="64" t="s">
        <v>73</v>
      </c>
      <c r="AP84" s="92">
        <f t="shared" si="21"/>
        <v>0</v>
      </c>
      <c r="AQ84" s="275">
        <f t="shared" si="22"/>
        <v>17000000</v>
      </c>
      <c r="AR84" s="64" t="s">
        <v>65</v>
      </c>
      <c r="AS84" s="68">
        <f t="shared" si="23"/>
        <v>17000000</v>
      </c>
      <c r="AT84" s="64" t="s">
        <v>215</v>
      </c>
      <c r="AU84" s="64">
        <v>0</v>
      </c>
      <c r="AV84" s="72" t="s">
        <v>73</v>
      </c>
      <c r="AW84" s="286">
        <f t="shared" si="24"/>
        <v>3400000</v>
      </c>
      <c r="AX84" s="287">
        <v>13600000</v>
      </c>
      <c r="AY84" s="75">
        <f t="shared" si="25"/>
        <v>0.2</v>
      </c>
      <c r="AZ84" s="76">
        <f t="shared" si="26"/>
        <v>0.2</v>
      </c>
      <c r="BA84" s="72" t="s">
        <v>73</v>
      </c>
      <c r="BB84" s="64" t="s">
        <v>123</v>
      </c>
      <c r="BC84" s="201" t="s">
        <v>4780</v>
      </c>
      <c r="BD84" s="63" t="s">
        <v>65</v>
      </c>
      <c r="BE84" s="63" t="s">
        <v>65</v>
      </c>
    </row>
    <row r="85" spans="2:57" s="245" customFormat="1" ht="12.75" x14ac:dyDescent="0.2">
      <c r="B85" s="63">
        <v>2025</v>
      </c>
      <c r="C85" s="63">
        <v>891780111</v>
      </c>
      <c r="D85" s="63" t="s">
        <v>63</v>
      </c>
      <c r="E85" s="107" t="s">
        <v>4779</v>
      </c>
      <c r="F85" s="92" t="s">
        <v>4778</v>
      </c>
      <c r="G85" s="112">
        <v>0</v>
      </c>
      <c r="H85" s="64" t="s">
        <v>71</v>
      </c>
      <c r="I85" s="63" t="s">
        <v>167</v>
      </c>
      <c r="J85" s="65" t="s">
        <v>81</v>
      </c>
      <c r="K85" s="107" t="s">
        <v>4777</v>
      </c>
      <c r="L85" s="92">
        <v>17000000</v>
      </c>
      <c r="M85" s="63" t="s">
        <v>66</v>
      </c>
      <c r="N85" s="92" t="s">
        <v>4776</v>
      </c>
      <c r="O85" s="256">
        <v>1129504010</v>
      </c>
      <c r="P85" s="257">
        <v>106</v>
      </c>
      <c r="Q85" s="271">
        <v>45677</v>
      </c>
      <c r="R85" s="275">
        <v>450000000</v>
      </c>
      <c r="S85" s="271">
        <v>45691</v>
      </c>
      <c r="T85" s="68">
        <f t="shared" si="18"/>
        <v>17000000</v>
      </c>
      <c r="U85" s="64" t="s">
        <v>65</v>
      </c>
      <c r="V85" s="143">
        <v>63563343</v>
      </c>
      <c r="W85" s="107" t="s">
        <v>4733</v>
      </c>
      <c r="X85" s="271">
        <v>45691</v>
      </c>
      <c r="Y85" s="271">
        <v>45691</v>
      </c>
      <c r="Z85" s="69" t="s">
        <v>73</v>
      </c>
      <c r="AA85" s="271">
        <v>45838</v>
      </c>
      <c r="AB85" s="202">
        <f t="shared" si="19"/>
        <v>147</v>
      </c>
      <c r="AC85" s="64">
        <v>0</v>
      </c>
      <c r="AD85" s="68">
        <v>0</v>
      </c>
      <c r="AE85" s="64">
        <v>0</v>
      </c>
      <c r="AF85" s="70" t="s">
        <v>73</v>
      </c>
      <c r="AG85" s="92">
        <f t="shared" si="20"/>
        <v>0</v>
      </c>
      <c r="AH85" s="64">
        <v>0</v>
      </c>
      <c r="AI85" s="67">
        <v>0</v>
      </c>
      <c r="AJ85" s="64" t="s">
        <v>73</v>
      </c>
      <c r="AK85" s="71" t="s">
        <v>73</v>
      </c>
      <c r="AL85" s="64">
        <v>0</v>
      </c>
      <c r="AM85" s="64" t="s">
        <v>73</v>
      </c>
      <c r="AN85" s="64" t="s">
        <v>73</v>
      </c>
      <c r="AO85" s="64" t="s">
        <v>73</v>
      </c>
      <c r="AP85" s="92">
        <f t="shared" si="21"/>
        <v>0</v>
      </c>
      <c r="AQ85" s="275">
        <f t="shared" si="22"/>
        <v>17000000</v>
      </c>
      <c r="AR85" s="64" t="s">
        <v>65</v>
      </c>
      <c r="AS85" s="68">
        <f t="shared" si="23"/>
        <v>17000000</v>
      </c>
      <c r="AT85" s="64" t="s">
        <v>215</v>
      </c>
      <c r="AU85" s="64">
        <v>0</v>
      </c>
      <c r="AV85" s="72" t="s">
        <v>73</v>
      </c>
      <c r="AW85" s="286">
        <f t="shared" si="24"/>
        <v>3400000</v>
      </c>
      <c r="AX85" s="287">
        <v>13600000</v>
      </c>
      <c r="AY85" s="75">
        <f t="shared" si="25"/>
        <v>0.2</v>
      </c>
      <c r="AZ85" s="76">
        <f t="shared" si="26"/>
        <v>0.2</v>
      </c>
      <c r="BA85" s="72" t="s">
        <v>73</v>
      </c>
      <c r="BB85" s="64" t="s">
        <v>123</v>
      </c>
      <c r="BC85" s="201" t="s">
        <v>4775</v>
      </c>
      <c r="BD85" s="63" t="s">
        <v>65</v>
      </c>
      <c r="BE85" s="63" t="s">
        <v>65</v>
      </c>
    </row>
    <row r="86" spans="2:57" s="245" customFormat="1" ht="12.75" x14ac:dyDescent="0.2">
      <c r="B86" s="63">
        <v>2025</v>
      </c>
      <c r="C86" s="63">
        <v>891780111</v>
      </c>
      <c r="D86" s="63" t="s">
        <v>63</v>
      </c>
      <c r="E86" s="107" t="s">
        <v>4774</v>
      </c>
      <c r="F86" s="92" t="s">
        <v>4773</v>
      </c>
      <c r="G86" s="112">
        <v>0</v>
      </c>
      <c r="H86" s="64" t="s">
        <v>71</v>
      </c>
      <c r="I86" s="63" t="s">
        <v>167</v>
      </c>
      <c r="J86" s="65" t="s">
        <v>81</v>
      </c>
      <c r="K86" s="107" t="s">
        <v>4772</v>
      </c>
      <c r="L86" s="92">
        <v>20000000</v>
      </c>
      <c r="M86" s="63" t="s">
        <v>66</v>
      </c>
      <c r="N86" s="92" t="s">
        <v>4771</v>
      </c>
      <c r="O86" s="256">
        <v>1082984449</v>
      </c>
      <c r="P86" s="257">
        <v>103</v>
      </c>
      <c r="Q86" s="271">
        <v>45677</v>
      </c>
      <c r="R86" s="275">
        <v>712000000</v>
      </c>
      <c r="S86" s="271">
        <v>45691</v>
      </c>
      <c r="T86" s="68">
        <f t="shared" si="18"/>
        <v>20000000</v>
      </c>
      <c r="U86" s="64" t="s">
        <v>65</v>
      </c>
      <c r="V86" s="143">
        <v>39049658</v>
      </c>
      <c r="W86" s="107" t="s">
        <v>4712</v>
      </c>
      <c r="X86" s="271">
        <v>45691</v>
      </c>
      <c r="Y86" s="271">
        <v>45691</v>
      </c>
      <c r="Z86" s="69" t="s">
        <v>73</v>
      </c>
      <c r="AA86" s="271">
        <v>45838</v>
      </c>
      <c r="AB86" s="202">
        <f t="shared" si="19"/>
        <v>147</v>
      </c>
      <c r="AC86" s="64">
        <v>0</v>
      </c>
      <c r="AD86" s="68">
        <v>0</v>
      </c>
      <c r="AE86" s="64">
        <v>0</v>
      </c>
      <c r="AF86" s="70" t="s">
        <v>73</v>
      </c>
      <c r="AG86" s="92">
        <f t="shared" si="20"/>
        <v>0</v>
      </c>
      <c r="AH86" s="64">
        <v>0</v>
      </c>
      <c r="AI86" s="67">
        <v>0</v>
      </c>
      <c r="AJ86" s="64" t="s">
        <v>73</v>
      </c>
      <c r="AK86" s="71" t="s">
        <v>73</v>
      </c>
      <c r="AL86" s="64">
        <v>0</v>
      </c>
      <c r="AM86" s="64" t="s">
        <v>73</v>
      </c>
      <c r="AN86" s="64" t="s">
        <v>73</v>
      </c>
      <c r="AO86" s="64" t="s">
        <v>73</v>
      </c>
      <c r="AP86" s="92">
        <f t="shared" si="21"/>
        <v>0</v>
      </c>
      <c r="AQ86" s="275">
        <f t="shared" si="22"/>
        <v>20000000</v>
      </c>
      <c r="AR86" s="64" t="s">
        <v>65</v>
      </c>
      <c r="AS86" s="68">
        <f t="shared" si="23"/>
        <v>20000000</v>
      </c>
      <c r="AT86" s="64" t="s">
        <v>215</v>
      </c>
      <c r="AU86" s="64">
        <v>0</v>
      </c>
      <c r="AV86" s="72" t="s">
        <v>73</v>
      </c>
      <c r="AW86" s="286">
        <f t="shared" si="24"/>
        <v>4000000</v>
      </c>
      <c r="AX86" s="287">
        <v>16000000</v>
      </c>
      <c r="AY86" s="75">
        <f t="shared" si="25"/>
        <v>0.2</v>
      </c>
      <c r="AZ86" s="76">
        <f t="shared" si="26"/>
        <v>0.2</v>
      </c>
      <c r="BA86" s="72" t="s">
        <v>73</v>
      </c>
      <c r="BB86" s="64" t="s">
        <v>123</v>
      </c>
      <c r="BC86" s="201" t="s">
        <v>4770</v>
      </c>
      <c r="BD86" s="63" t="s">
        <v>65</v>
      </c>
      <c r="BE86" s="63" t="s">
        <v>65</v>
      </c>
    </row>
    <row r="87" spans="2:57" s="245" customFormat="1" ht="12.75" x14ac:dyDescent="0.2">
      <c r="B87" s="63">
        <v>2025</v>
      </c>
      <c r="C87" s="63">
        <v>891780111</v>
      </c>
      <c r="D87" s="63" t="s">
        <v>63</v>
      </c>
      <c r="E87" s="107" t="s">
        <v>4769</v>
      </c>
      <c r="F87" s="92" t="s">
        <v>4768</v>
      </c>
      <c r="G87" s="112">
        <v>0</v>
      </c>
      <c r="H87" s="64" t="s">
        <v>71</v>
      </c>
      <c r="I87" s="63" t="s">
        <v>167</v>
      </c>
      <c r="J87" s="65" t="s">
        <v>81</v>
      </c>
      <c r="K87" s="107" t="s">
        <v>4767</v>
      </c>
      <c r="L87" s="92">
        <v>22000000</v>
      </c>
      <c r="M87" s="63" t="s">
        <v>66</v>
      </c>
      <c r="N87" s="92" t="s">
        <v>4766</v>
      </c>
      <c r="O87" s="256">
        <v>57299250</v>
      </c>
      <c r="P87" s="257">
        <v>106</v>
      </c>
      <c r="Q87" s="271">
        <v>45677</v>
      </c>
      <c r="R87" s="275">
        <v>450000000</v>
      </c>
      <c r="S87" s="271">
        <v>45691</v>
      </c>
      <c r="T87" s="68">
        <f t="shared" si="18"/>
        <v>22000000</v>
      </c>
      <c r="U87" s="64" t="s">
        <v>65</v>
      </c>
      <c r="V87" s="143">
        <v>63563343</v>
      </c>
      <c r="W87" s="107" t="s">
        <v>4733</v>
      </c>
      <c r="X87" s="271">
        <v>45691</v>
      </c>
      <c r="Y87" s="271">
        <v>45691</v>
      </c>
      <c r="Z87" s="69" t="s">
        <v>73</v>
      </c>
      <c r="AA87" s="271">
        <v>45838</v>
      </c>
      <c r="AB87" s="202">
        <f t="shared" si="19"/>
        <v>147</v>
      </c>
      <c r="AC87" s="64">
        <v>0</v>
      </c>
      <c r="AD87" s="68">
        <v>0</v>
      </c>
      <c r="AE87" s="64">
        <v>0</v>
      </c>
      <c r="AF87" s="70" t="s">
        <v>73</v>
      </c>
      <c r="AG87" s="92">
        <f t="shared" si="20"/>
        <v>0</v>
      </c>
      <c r="AH87" s="64">
        <v>0</v>
      </c>
      <c r="AI87" s="67">
        <v>0</v>
      </c>
      <c r="AJ87" s="64" t="s">
        <v>73</v>
      </c>
      <c r="AK87" s="71" t="s">
        <v>73</v>
      </c>
      <c r="AL87" s="64">
        <v>0</v>
      </c>
      <c r="AM87" s="64" t="s">
        <v>73</v>
      </c>
      <c r="AN87" s="64" t="s">
        <v>73</v>
      </c>
      <c r="AO87" s="64" t="s">
        <v>73</v>
      </c>
      <c r="AP87" s="92">
        <f t="shared" si="21"/>
        <v>0</v>
      </c>
      <c r="AQ87" s="275">
        <f t="shared" si="22"/>
        <v>22000000</v>
      </c>
      <c r="AR87" s="64" t="s">
        <v>65</v>
      </c>
      <c r="AS87" s="68">
        <f t="shared" si="23"/>
        <v>22000000</v>
      </c>
      <c r="AT87" s="64" t="s">
        <v>215</v>
      </c>
      <c r="AU87" s="64">
        <v>0</v>
      </c>
      <c r="AV87" s="72" t="s">
        <v>73</v>
      </c>
      <c r="AW87" s="286">
        <f t="shared" si="24"/>
        <v>4400000</v>
      </c>
      <c r="AX87" s="287">
        <v>17600000</v>
      </c>
      <c r="AY87" s="75">
        <f t="shared" si="25"/>
        <v>0.2</v>
      </c>
      <c r="AZ87" s="76">
        <f t="shared" si="26"/>
        <v>0.2</v>
      </c>
      <c r="BA87" s="72" t="s">
        <v>73</v>
      </c>
      <c r="BB87" s="64" t="s">
        <v>123</v>
      </c>
      <c r="BC87" s="201" t="s">
        <v>4765</v>
      </c>
      <c r="BD87" s="63" t="s">
        <v>65</v>
      </c>
      <c r="BE87" s="63" t="s">
        <v>65</v>
      </c>
    </row>
    <row r="88" spans="2:57" s="245" customFormat="1" ht="12.75" x14ac:dyDescent="0.2">
      <c r="B88" s="63">
        <v>2025</v>
      </c>
      <c r="C88" s="63">
        <v>891780111</v>
      </c>
      <c r="D88" s="63" t="s">
        <v>63</v>
      </c>
      <c r="E88" s="107" t="s">
        <v>4764</v>
      </c>
      <c r="F88" s="92" t="s">
        <v>4763</v>
      </c>
      <c r="G88" s="112">
        <v>0</v>
      </c>
      <c r="H88" s="64" t="s">
        <v>71</v>
      </c>
      <c r="I88" s="63" t="s">
        <v>167</v>
      </c>
      <c r="J88" s="65" t="s">
        <v>81</v>
      </c>
      <c r="K88" s="107" t="s">
        <v>4762</v>
      </c>
      <c r="L88" s="92">
        <v>20350000</v>
      </c>
      <c r="M88" s="63" t="s">
        <v>66</v>
      </c>
      <c r="N88" s="92" t="s">
        <v>4761</v>
      </c>
      <c r="O88" s="256">
        <v>57463378</v>
      </c>
      <c r="P88" s="257">
        <v>110</v>
      </c>
      <c r="Q88" s="271">
        <v>45678</v>
      </c>
      <c r="R88" s="275">
        <v>261450000</v>
      </c>
      <c r="S88" s="271">
        <v>45691</v>
      </c>
      <c r="T88" s="68">
        <f t="shared" si="18"/>
        <v>20350000</v>
      </c>
      <c r="U88" s="64" t="s">
        <v>65</v>
      </c>
      <c r="V88" s="203">
        <v>77105457</v>
      </c>
      <c r="W88" s="107" t="s">
        <v>4744</v>
      </c>
      <c r="X88" s="271">
        <v>45691</v>
      </c>
      <c r="Y88" s="271">
        <v>45691</v>
      </c>
      <c r="Z88" s="69" t="s">
        <v>73</v>
      </c>
      <c r="AA88" s="271">
        <v>45853</v>
      </c>
      <c r="AB88" s="202">
        <f t="shared" si="19"/>
        <v>162</v>
      </c>
      <c r="AC88" s="64">
        <v>0</v>
      </c>
      <c r="AD88" s="68">
        <v>0</v>
      </c>
      <c r="AE88" s="64">
        <v>0</v>
      </c>
      <c r="AF88" s="70" t="s">
        <v>73</v>
      </c>
      <c r="AG88" s="92">
        <f t="shared" si="20"/>
        <v>0</v>
      </c>
      <c r="AH88" s="64">
        <v>0</v>
      </c>
      <c r="AI88" s="67">
        <v>0</v>
      </c>
      <c r="AJ88" s="64" t="s">
        <v>73</v>
      </c>
      <c r="AK88" s="71" t="s">
        <v>73</v>
      </c>
      <c r="AL88" s="64">
        <v>0</v>
      </c>
      <c r="AM88" s="64" t="s">
        <v>73</v>
      </c>
      <c r="AN88" s="64" t="s">
        <v>73</v>
      </c>
      <c r="AO88" s="64" t="s">
        <v>73</v>
      </c>
      <c r="AP88" s="92">
        <f t="shared" si="21"/>
        <v>0</v>
      </c>
      <c r="AQ88" s="275">
        <f t="shared" si="22"/>
        <v>20350000</v>
      </c>
      <c r="AR88" s="64" t="s">
        <v>65</v>
      </c>
      <c r="AS88" s="68">
        <f t="shared" si="23"/>
        <v>20350000</v>
      </c>
      <c r="AT88" s="64" t="s">
        <v>215</v>
      </c>
      <c r="AU88" s="64">
        <v>0</v>
      </c>
      <c r="AV88" s="72" t="s">
        <v>73</v>
      </c>
      <c r="AW88" s="286">
        <f t="shared" si="24"/>
        <v>3700000</v>
      </c>
      <c r="AX88" s="287">
        <v>16650000</v>
      </c>
      <c r="AY88" s="75">
        <f t="shared" si="25"/>
        <v>0.18181818181818182</v>
      </c>
      <c r="AZ88" s="76">
        <f t="shared" si="26"/>
        <v>0.18181818181818182</v>
      </c>
      <c r="BA88" s="72" t="s">
        <v>73</v>
      </c>
      <c r="BB88" s="64" t="s">
        <v>123</v>
      </c>
      <c r="BC88" s="201" t="s">
        <v>4760</v>
      </c>
      <c r="BD88" s="63" t="s">
        <v>65</v>
      </c>
      <c r="BE88" s="63" t="s">
        <v>65</v>
      </c>
    </row>
    <row r="89" spans="2:57" s="245" customFormat="1" ht="12.75" x14ac:dyDescent="0.2">
      <c r="B89" s="63">
        <v>2025</v>
      </c>
      <c r="C89" s="63">
        <v>891780111</v>
      </c>
      <c r="D89" s="63" t="s">
        <v>63</v>
      </c>
      <c r="E89" s="107" t="s">
        <v>4759</v>
      </c>
      <c r="F89" s="92" t="s">
        <v>4758</v>
      </c>
      <c r="G89" s="112">
        <v>0</v>
      </c>
      <c r="H89" s="64" t="s">
        <v>71</v>
      </c>
      <c r="I89" s="63" t="s">
        <v>167</v>
      </c>
      <c r="J89" s="65" t="s">
        <v>81</v>
      </c>
      <c r="K89" s="107" t="s">
        <v>4757</v>
      </c>
      <c r="L89" s="92">
        <v>17000000</v>
      </c>
      <c r="M89" s="63" t="s">
        <v>66</v>
      </c>
      <c r="N89" s="92" t="s">
        <v>4756</v>
      </c>
      <c r="O89" s="256">
        <v>1020812117</v>
      </c>
      <c r="P89" s="257">
        <v>108</v>
      </c>
      <c r="Q89" s="271">
        <v>45677</v>
      </c>
      <c r="R89" s="275">
        <v>123000000</v>
      </c>
      <c r="S89" s="271">
        <v>45691</v>
      </c>
      <c r="T89" s="68">
        <f t="shared" si="18"/>
        <v>17000000</v>
      </c>
      <c r="U89" s="64" t="s">
        <v>65</v>
      </c>
      <c r="V89" s="143">
        <v>1082851808</v>
      </c>
      <c r="W89" s="107" t="s">
        <v>4680</v>
      </c>
      <c r="X89" s="271">
        <v>45691</v>
      </c>
      <c r="Y89" s="271">
        <v>45691</v>
      </c>
      <c r="Z89" s="69" t="s">
        <v>73</v>
      </c>
      <c r="AA89" s="271">
        <v>45838</v>
      </c>
      <c r="AB89" s="202">
        <f t="shared" si="19"/>
        <v>147</v>
      </c>
      <c r="AC89" s="64">
        <v>0</v>
      </c>
      <c r="AD89" s="68">
        <v>0</v>
      </c>
      <c r="AE89" s="64">
        <v>0</v>
      </c>
      <c r="AF89" s="70" t="s">
        <v>73</v>
      </c>
      <c r="AG89" s="92">
        <f t="shared" si="20"/>
        <v>0</v>
      </c>
      <c r="AH89" s="64">
        <v>0</v>
      </c>
      <c r="AI89" s="67">
        <v>0</v>
      </c>
      <c r="AJ89" s="64" t="s">
        <v>73</v>
      </c>
      <c r="AK89" s="71" t="s">
        <v>73</v>
      </c>
      <c r="AL89" s="64">
        <v>0</v>
      </c>
      <c r="AM89" s="64" t="s">
        <v>73</v>
      </c>
      <c r="AN89" s="64" t="s">
        <v>73</v>
      </c>
      <c r="AO89" s="64" t="s">
        <v>73</v>
      </c>
      <c r="AP89" s="92">
        <f t="shared" si="21"/>
        <v>0</v>
      </c>
      <c r="AQ89" s="275">
        <f t="shared" si="22"/>
        <v>17000000</v>
      </c>
      <c r="AR89" s="64" t="s">
        <v>65</v>
      </c>
      <c r="AS89" s="68">
        <f t="shared" si="23"/>
        <v>17000000</v>
      </c>
      <c r="AT89" s="64" t="s">
        <v>215</v>
      </c>
      <c r="AU89" s="64">
        <v>0</v>
      </c>
      <c r="AV89" s="72" t="s">
        <v>73</v>
      </c>
      <c r="AW89" s="286">
        <f t="shared" si="24"/>
        <v>3400000</v>
      </c>
      <c r="AX89" s="287">
        <v>13600000</v>
      </c>
      <c r="AY89" s="75">
        <f t="shared" si="25"/>
        <v>0.2</v>
      </c>
      <c r="AZ89" s="76">
        <f t="shared" si="26"/>
        <v>0.2</v>
      </c>
      <c r="BA89" s="72" t="s">
        <v>73</v>
      </c>
      <c r="BB89" s="64" t="s">
        <v>123</v>
      </c>
      <c r="BC89" s="201" t="s">
        <v>4755</v>
      </c>
      <c r="BD89" s="63" t="s">
        <v>65</v>
      </c>
      <c r="BE89" s="63" t="s">
        <v>65</v>
      </c>
    </row>
    <row r="90" spans="2:57" s="245" customFormat="1" ht="12.75" x14ac:dyDescent="0.2">
      <c r="B90" s="63">
        <v>2025</v>
      </c>
      <c r="C90" s="63">
        <v>891780111</v>
      </c>
      <c r="D90" s="63" t="s">
        <v>63</v>
      </c>
      <c r="E90" s="107" t="s">
        <v>4754</v>
      </c>
      <c r="F90" s="92" t="s">
        <v>4753</v>
      </c>
      <c r="G90" s="112">
        <v>0</v>
      </c>
      <c r="H90" s="64" t="s">
        <v>71</v>
      </c>
      <c r="I90" s="63" t="s">
        <v>167</v>
      </c>
      <c r="J90" s="65" t="s">
        <v>81</v>
      </c>
      <c r="K90" s="107" t="s">
        <v>4752</v>
      </c>
      <c r="L90" s="92">
        <v>22000000</v>
      </c>
      <c r="M90" s="63" t="s">
        <v>66</v>
      </c>
      <c r="N90" s="92" t="s">
        <v>4751</v>
      </c>
      <c r="O90" s="256">
        <v>1082934092</v>
      </c>
      <c r="P90" s="257">
        <v>102</v>
      </c>
      <c r="Q90" s="271">
        <v>45677</v>
      </c>
      <c r="R90" s="275">
        <v>1014200000</v>
      </c>
      <c r="S90" s="271">
        <v>45691</v>
      </c>
      <c r="T90" s="68">
        <f t="shared" si="18"/>
        <v>22000000</v>
      </c>
      <c r="U90" s="64" t="s">
        <v>65</v>
      </c>
      <c r="V90" s="203">
        <v>57435262</v>
      </c>
      <c r="W90" s="107" t="s">
        <v>4750</v>
      </c>
      <c r="X90" s="271">
        <v>45691</v>
      </c>
      <c r="Y90" s="271">
        <v>45691</v>
      </c>
      <c r="Z90" s="69" t="s">
        <v>73</v>
      </c>
      <c r="AA90" s="271">
        <v>45853</v>
      </c>
      <c r="AB90" s="202">
        <f t="shared" si="19"/>
        <v>162</v>
      </c>
      <c r="AC90" s="64">
        <v>0</v>
      </c>
      <c r="AD90" s="68">
        <v>0</v>
      </c>
      <c r="AE90" s="64">
        <v>0</v>
      </c>
      <c r="AF90" s="70" t="s">
        <v>73</v>
      </c>
      <c r="AG90" s="92">
        <f t="shared" si="20"/>
        <v>0</v>
      </c>
      <c r="AH90" s="64">
        <v>0</v>
      </c>
      <c r="AI90" s="67">
        <v>0</v>
      </c>
      <c r="AJ90" s="64" t="s">
        <v>73</v>
      </c>
      <c r="AK90" s="71" t="s">
        <v>73</v>
      </c>
      <c r="AL90" s="64">
        <v>0</v>
      </c>
      <c r="AM90" s="64" t="s">
        <v>73</v>
      </c>
      <c r="AN90" s="64" t="s">
        <v>73</v>
      </c>
      <c r="AO90" s="64" t="s">
        <v>73</v>
      </c>
      <c r="AP90" s="92">
        <f t="shared" si="21"/>
        <v>0</v>
      </c>
      <c r="AQ90" s="275">
        <f t="shared" si="22"/>
        <v>22000000</v>
      </c>
      <c r="AR90" s="64" t="s">
        <v>65</v>
      </c>
      <c r="AS90" s="68">
        <f t="shared" si="23"/>
        <v>22000000</v>
      </c>
      <c r="AT90" s="64" t="s">
        <v>215</v>
      </c>
      <c r="AU90" s="64">
        <v>0</v>
      </c>
      <c r="AV90" s="72" t="s">
        <v>73</v>
      </c>
      <c r="AW90" s="286">
        <f t="shared" si="24"/>
        <v>4000000</v>
      </c>
      <c r="AX90" s="287">
        <v>18000000</v>
      </c>
      <c r="AY90" s="75">
        <f t="shared" si="25"/>
        <v>0.18181818181818182</v>
      </c>
      <c r="AZ90" s="76">
        <f t="shared" si="26"/>
        <v>0.18181818181818182</v>
      </c>
      <c r="BA90" s="72" t="s">
        <v>73</v>
      </c>
      <c r="BB90" s="64" t="s">
        <v>123</v>
      </c>
      <c r="BC90" s="201" t="s">
        <v>4749</v>
      </c>
      <c r="BD90" s="63" t="s">
        <v>65</v>
      </c>
      <c r="BE90" s="63" t="s">
        <v>65</v>
      </c>
    </row>
    <row r="91" spans="2:57" s="245" customFormat="1" ht="12.75" x14ac:dyDescent="0.2">
      <c r="B91" s="63">
        <v>2025</v>
      </c>
      <c r="C91" s="63">
        <v>891780111</v>
      </c>
      <c r="D91" s="63" t="s">
        <v>63</v>
      </c>
      <c r="E91" s="107" t="s">
        <v>4748</v>
      </c>
      <c r="F91" s="92" t="s">
        <v>4747</v>
      </c>
      <c r="G91" s="112">
        <v>0</v>
      </c>
      <c r="H91" s="64" t="s">
        <v>71</v>
      </c>
      <c r="I91" s="63" t="s">
        <v>167</v>
      </c>
      <c r="J91" s="65" t="s">
        <v>81</v>
      </c>
      <c r="K91" s="107" t="s">
        <v>4746</v>
      </c>
      <c r="L91" s="92">
        <v>20350000</v>
      </c>
      <c r="M91" s="63" t="s">
        <v>66</v>
      </c>
      <c r="N91" s="92" t="s">
        <v>4745</v>
      </c>
      <c r="O91" s="256">
        <v>1082982365</v>
      </c>
      <c r="P91" s="257">
        <v>110</v>
      </c>
      <c r="Q91" s="271">
        <v>45678</v>
      </c>
      <c r="R91" s="275">
        <v>261450000</v>
      </c>
      <c r="S91" s="271">
        <v>45691</v>
      </c>
      <c r="T91" s="68">
        <f t="shared" si="18"/>
        <v>20350000</v>
      </c>
      <c r="U91" s="64" t="s">
        <v>65</v>
      </c>
      <c r="V91" s="203">
        <v>77105457</v>
      </c>
      <c r="W91" s="107" t="s">
        <v>4744</v>
      </c>
      <c r="X91" s="271">
        <v>45691</v>
      </c>
      <c r="Y91" s="271">
        <v>45691</v>
      </c>
      <c r="Z91" s="69" t="s">
        <v>73</v>
      </c>
      <c r="AA91" s="271">
        <v>45853</v>
      </c>
      <c r="AB91" s="202">
        <f t="shared" si="19"/>
        <v>162</v>
      </c>
      <c r="AC91" s="64">
        <v>0</v>
      </c>
      <c r="AD91" s="68">
        <v>0</v>
      </c>
      <c r="AE91" s="64">
        <v>0</v>
      </c>
      <c r="AF91" s="70" t="s">
        <v>73</v>
      </c>
      <c r="AG91" s="92">
        <f t="shared" si="20"/>
        <v>0</v>
      </c>
      <c r="AH91" s="64">
        <v>0</v>
      </c>
      <c r="AI91" s="67">
        <v>0</v>
      </c>
      <c r="AJ91" s="64" t="s">
        <v>73</v>
      </c>
      <c r="AK91" s="71" t="s">
        <v>73</v>
      </c>
      <c r="AL91" s="64">
        <v>0</v>
      </c>
      <c r="AM91" s="64" t="s">
        <v>73</v>
      </c>
      <c r="AN91" s="64" t="s">
        <v>73</v>
      </c>
      <c r="AO91" s="64" t="s">
        <v>73</v>
      </c>
      <c r="AP91" s="92">
        <f t="shared" si="21"/>
        <v>0</v>
      </c>
      <c r="AQ91" s="275">
        <f t="shared" si="22"/>
        <v>20350000</v>
      </c>
      <c r="AR91" s="64" t="s">
        <v>65</v>
      </c>
      <c r="AS91" s="68">
        <f t="shared" si="23"/>
        <v>20350000</v>
      </c>
      <c r="AT91" s="64" t="s">
        <v>215</v>
      </c>
      <c r="AU91" s="64">
        <v>0</v>
      </c>
      <c r="AV91" s="72" t="s">
        <v>73</v>
      </c>
      <c r="AW91" s="286">
        <f t="shared" si="24"/>
        <v>3700000</v>
      </c>
      <c r="AX91" s="287">
        <v>16650000</v>
      </c>
      <c r="AY91" s="75">
        <f t="shared" si="25"/>
        <v>0.18181818181818182</v>
      </c>
      <c r="AZ91" s="76">
        <f t="shared" si="26"/>
        <v>0.18181818181818182</v>
      </c>
      <c r="BA91" s="72" t="s">
        <v>73</v>
      </c>
      <c r="BB91" s="64" t="s">
        <v>123</v>
      </c>
      <c r="BC91" s="201" t="s">
        <v>4743</v>
      </c>
      <c r="BD91" s="63" t="s">
        <v>65</v>
      </c>
      <c r="BE91" s="63" t="s">
        <v>65</v>
      </c>
    </row>
    <row r="92" spans="2:57" s="245" customFormat="1" ht="12.75" x14ac:dyDescent="0.2">
      <c r="B92" s="63">
        <v>2025</v>
      </c>
      <c r="C92" s="63">
        <v>891780111</v>
      </c>
      <c r="D92" s="63" t="s">
        <v>63</v>
      </c>
      <c r="E92" s="107" t="s">
        <v>4742</v>
      </c>
      <c r="F92" s="92" t="s">
        <v>4741</v>
      </c>
      <c r="G92" s="112">
        <v>0</v>
      </c>
      <c r="H92" s="64" t="s">
        <v>71</v>
      </c>
      <c r="I92" s="63" t="s">
        <v>167</v>
      </c>
      <c r="J92" s="65" t="s">
        <v>81</v>
      </c>
      <c r="K92" s="107" t="s">
        <v>4740</v>
      </c>
      <c r="L92" s="92">
        <v>22500000</v>
      </c>
      <c r="M92" s="63" t="s">
        <v>66</v>
      </c>
      <c r="N92" s="92" t="s">
        <v>4739</v>
      </c>
      <c r="O92" s="256">
        <v>72184073</v>
      </c>
      <c r="P92" s="257">
        <v>109</v>
      </c>
      <c r="Q92" s="271">
        <v>45678</v>
      </c>
      <c r="R92" s="275">
        <v>159000000</v>
      </c>
      <c r="S92" s="271">
        <v>45691</v>
      </c>
      <c r="T92" s="68">
        <f t="shared" si="18"/>
        <v>22500000</v>
      </c>
      <c r="U92" s="64" t="s">
        <v>65</v>
      </c>
      <c r="V92" s="143">
        <v>36669284</v>
      </c>
      <c r="W92" s="107" t="s">
        <v>2580</v>
      </c>
      <c r="X92" s="271">
        <v>45691</v>
      </c>
      <c r="Y92" s="271">
        <v>45691</v>
      </c>
      <c r="Z92" s="69" t="s">
        <v>73</v>
      </c>
      <c r="AA92" s="271">
        <v>45838</v>
      </c>
      <c r="AB92" s="202">
        <f t="shared" si="19"/>
        <v>147</v>
      </c>
      <c r="AC92" s="64">
        <v>0</v>
      </c>
      <c r="AD92" s="68">
        <v>0</v>
      </c>
      <c r="AE92" s="64">
        <v>0</v>
      </c>
      <c r="AF92" s="70" t="s">
        <v>73</v>
      </c>
      <c r="AG92" s="92">
        <f t="shared" si="20"/>
        <v>0</v>
      </c>
      <c r="AH92" s="64">
        <v>0</v>
      </c>
      <c r="AI92" s="67">
        <v>0</v>
      </c>
      <c r="AJ92" s="64" t="s">
        <v>73</v>
      </c>
      <c r="AK92" s="71" t="s">
        <v>73</v>
      </c>
      <c r="AL92" s="64">
        <v>0</v>
      </c>
      <c r="AM92" s="64" t="s">
        <v>73</v>
      </c>
      <c r="AN92" s="64" t="s">
        <v>73</v>
      </c>
      <c r="AO92" s="64" t="s">
        <v>73</v>
      </c>
      <c r="AP92" s="92">
        <f t="shared" si="21"/>
        <v>0</v>
      </c>
      <c r="AQ92" s="275">
        <f t="shared" si="22"/>
        <v>22500000</v>
      </c>
      <c r="AR92" s="64" t="s">
        <v>65</v>
      </c>
      <c r="AS92" s="68">
        <f t="shared" si="23"/>
        <v>22500000</v>
      </c>
      <c r="AT92" s="64" t="s">
        <v>215</v>
      </c>
      <c r="AU92" s="64">
        <v>0</v>
      </c>
      <c r="AV92" s="72" t="s">
        <v>73</v>
      </c>
      <c r="AW92" s="286">
        <f t="shared" si="24"/>
        <v>4500000</v>
      </c>
      <c r="AX92" s="287">
        <v>18000000</v>
      </c>
      <c r="AY92" s="75">
        <f t="shared" si="25"/>
        <v>0.2</v>
      </c>
      <c r="AZ92" s="76">
        <f t="shared" si="26"/>
        <v>0.2</v>
      </c>
      <c r="BA92" s="72" t="s">
        <v>73</v>
      </c>
      <c r="BB92" s="64" t="s">
        <v>123</v>
      </c>
      <c r="BC92" s="201" t="s">
        <v>4738</v>
      </c>
      <c r="BD92" s="63" t="s">
        <v>65</v>
      </c>
      <c r="BE92" s="63" t="s">
        <v>65</v>
      </c>
    </row>
    <row r="93" spans="2:57" s="245" customFormat="1" ht="12.75" x14ac:dyDescent="0.2">
      <c r="B93" s="63">
        <v>2025</v>
      </c>
      <c r="C93" s="63">
        <v>891780111</v>
      </c>
      <c r="D93" s="63" t="s">
        <v>63</v>
      </c>
      <c r="E93" s="107" t="s">
        <v>4737</v>
      </c>
      <c r="F93" s="92" t="s">
        <v>4736</v>
      </c>
      <c r="G93" s="112">
        <v>0</v>
      </c>
      <c r="H93" s="64" t="s">
        <v>71</v>
      </c>
      <c r="I93" s="63" t="s">
        <v>167</v>
      </c>
      <c r="J93" s="65" t="s">
        <v>81</v>
      </c>
      <c r="K93" s="107" t="s">
        <v>4735</v>
      </c>
      <c r="L93" s="92">
        <v>11250000</v>
      </c>
      <c r="M93" s="63" t="s">
        <v>66</v>
      </c>
      <c r="N93" s="92" t="s">
        <v>4734</v>
      </c>
      <c r="O93" s="256">
        <v>1083020320</v>
      </c>
      <c r="P93" s="257">
        <v>106</v>
      </c>
      <c r="Q93" s="271">
        <v>45677</v>
      </c>
      <c r="R93" s="275">
        <v>450000000</v>
      </c>
      <c r="S93" s="271">
        <v>45691</v>
      </c>
      <c r="T93" s="68">
        <f t="shared" si="18"/>
        <v>11250000</v>
      </c>
      <c r="U93" s="64" t="s">
        <v>65</v>
      </c>
      <c r="V93" s="143">
        <v>63563343</v>
      </c>
      <c r="W93" s="107" t="s">
        <v>4733</v>
      </c>
      <c r="X93" s="271">
        <v>45691</v>
      </c>
      <c r="Y93" s="271">
        <v>45691</v>
      </c>
      <c r="Z93" s="69" t="s">
        <v>73</v>
      </c>
      <c r="AA93" s="271">
        <v>45838</v>
      </c>
      <c r="AB93" s="202">
        <f t="shared" si="19"/>
        <v>147</v>
      </c>
      <c r="AC93" s="64">
        <v>0</v>
      </c>
      <c r="AD93" s="68">
        <v>0</v>
      </c>
      <c r="AE93" s="64">
        <v>0</v>
      </c>
      <c r="AF93" s="70" t="s">
        <v>73</v>
      </c>
      <c r="AG93" s="92">
        <f t="shared" si="20"/>
        <v>0</v>
      </c>
      <c r="AH93" s="64">
        <v>0</v>
      </c>
      <c r="AI93" s="67">
        <v>0</v>
      </c>
      <c r="AJ93" s="64" t="s">
        <v>73</v>
      </c>
      <c r="AK93" s="71" t="s">
        <v>73</v>
      </c>
      <c r="AL93" s="64">
        <v>0</v>
      </c>
      <c r="AM93" s="64" t="s">
        <v>73</v>
      </c>
      <c r="AN93" s="64" t="s">
        <v>73</v>
      </c>
      <c r="AO93" s="64" t="s">
        <v>73</v>
      </c>
      <c r="AP93" s="92">
        <f t="shared" si="21"/>
        <v>0</v>
      </c>
      <c r="AQ93" s="275">
        <f t="shared" si="22"/>
        <v>11250000</v>
      </c>
      <c r="AR93" s="64" t="s">
        <v>65</v>
      </c>
      <c r="AS93" s="68">
        <f t="shared" si="23"/>
        <v>11250000</v>
      </c>
      <c r="AT93" s="64" t="s">
        <v>215</v>
      </c>
      <c r="AU93" s="64">
        <v>0</v>
      </c>
      <c r="AV93" s="72" t="s">
        <v>73</v>
      </c>
      <c r="AW93" s="286">
        <f t="shared" si="24"/>
        <v>2250000</v>
      </c>
      <c r="AX93" s="287">
        <v>9000000</v>
      </c>
      <c r="AY93" s="75">
        <f t="shared" si="25"/>
        <v>0.2</v>
      </c>
      <c r="AZ93" s="76">
        <f t="shared" si="26"/>
        <v>0.2</v>
      </c>
      <c r="BA93" s="72" t="s">
        <v>73</v>
      </c>
      <c r="BB93" s="64" t="s">
        <v>123</v>
      </c>
      <c r="BC93" s="201" t="s">
        <v>4732</v>
      </c>
      <c r="BD93" s="63" t="s">
        <v>65</v>
      </c>
      <c r="BE93" s="63" t="s">
        <v>65</v>
      </c>
    </row>
    <row r="94" spans="2:57" s="245" customFormat="1" ht="12.75" x14ac:dyDescent="0.2">
      <c r="B94" s="63">
        <v>2025</v>
      </c>
      <c r="C94" s="63">
        <v>891780111</v>
      </c>
      <c r="D94" s="63" t="s">
        <v>63</v>
      </c>
      <c r="E94" s="107" t="s">
        <v>4731</v>
      </c>
      <c r="F94" s="92" t="s">
        <v>4730</v>
      </c>
      <c r="G94" s="112">
        <v>0</v>
      </c>
      <c r="H94" s="64" t="s">
        <v>71</v>
      </c>
      <c r="I94" s="63" t="s">
        <v>167</v>
      </c>
      <c r="J94" s="65" t="s">
        <v>81</v>
      </c>
      <c r="K94" s="107" t="s">
        <v>4729</v>
      </c>
      <c r="L94" s="92">
        <v>12800000</v>
      </c>
      <c r="M94" s="63" t="s">
        <v>66</v>
      </c>
      <c r="N94" s="92" t="s">
        <v>4728</v>
      </c>
      <c r="O94" s="256">
        <v>1082479622</v>
      </c>
      <c r="P94" s="202">
        <v>107</v>
      </c>
      <c r="Q94" s="272">
        <v>45677</v>
      </c>
      <c r="R94" s="275">
        <v>336700000</v>
      </c>
      <c r="S94" s="272">
        <v>45692</v>
      </c>
      <c r="T94" s="68">
        <f t="shared" si="18"/>
        <v>12800000</v>
      </c>
      <c r="U94" s="64" t="s">
        <v>65</v>
      </c>
      <c r="V94" s="143">
        <v>1082903415</v>
      </c>
      <c r="W94" s="107" t="s">
        <v>4601</v>
      </c>
      <c r="X94" s="272">
        <v>45692</v>
      </c>
      <c r="Y94" s="272">
        <v>45692</v>
      </c>
      <c r="Z94" s="69" t="s">
        <v>73</v>
      </c>
      <c r="AA94" s="272">
        <v>45807</v>
      </c>
      <c r="AB94" s="202">
        <f t="shared" si="19"/>
        <v>115</v>
      </c>
      <c r="AC94" s="64">
        <v>0</v>
      </c>
      <c r="AD94" s="68">
        <v>0</v>
      </c>
      <c r="AE94" s="64">
        <v>0</v>
      </c>
      <c r="AF94" s="70" t="s">
        <v>73</v>
      </c>
      <c r="AG94" s="92">
        <f t="shared" si="20"/>
        <v>0</v>
      </c>
      <c r="AH94" s="64">
        <v>0</v>
      </c>
      <c r="AI94" s="67">
        <v>0</v>
      </c>
      <c r="AJ94" s="64" t="s">
        <v>73</v>
      </c>
      <c r="AK94" s="71" t="s">
        <v>73</v>
      </c>
      <c r="AL94" s="64">
        <v>0</v>
      </c>
      <c r="AM94" s="64" t="s">
        <v>73</v>
      </c>
      <c r="AN94" s="64" t="s">
        <v>73</v>
      </c>
      <c r="AO94" s="64" t="s">
        <v>73</v>
      </c>
      <c r="AP94" s="92">
        <f t="shared" si="21"/>
        <v>0</v>
      </c>
      <c r="AQ94" s="280">
        <f t="shared" si="22"/>
        <v>12800000</v>
      </c>
      <c r="AR94" s="64" t="s">
        <v>65</v>
      </c>
      <c r="AS94" s="68">
        <f t="shared" si="23"/>
        <v>12800000</v>
      </c>
      <c r="AT94" s="64" t="s">
        <v>215</v>
      </c>
      <c r="AU94" s="64">
        <v>0</v>
      </c>
      <c r="AV94" s="72" t="s">
        <v>73</v>
      </c>
      <c r="AW94" s="286">
        <f t="shared" si="24"/>
        <v>3200000</v>
      </c>
      <c r="AX94" s="287">
        <v>9600000</v>
      </c>
      <c r="AY94" s="75">
        <f t="shared" si="25"/>
        <v>0.25</v>
      </c>
      <c r="AZ94" s="76">
        <f t="shared" si="26"/>
        <v>0.25</v>
      </c>
      <c r="BA94" s="72" t="s">
        <v>73</v>
      </c>
      <c r="BB94" s="64" t="s">
        <v>123</v>
      </c>
      <c r="BC94" s="201" t="s">
        <v>4727</v>
      </c>
      <c r="BD94" s="63" t="s">
        <v>65</v>
      </c>
      <c r="BE94" s="63" t="s">
        <v>65</v>
      </c>
    </row>
    <row r="95" spans="2:57" s="245" customFormat="1" ht="12.75" x14ac:dyDescent="0.2">
      <c r="B95" s="63">
        <v>2025</v>
      </c>
      <c r="C95" s="63">
        <v>891780111</v>
      </c>
      <c r="D95" s="63" t="s">
        <v>63</v>
      </c>
      <c r="E95" s="107" t="s">
        <v>4726</v>
      </c>
      <c r="F95" s="92" t="s">
        <v>4725</v>
      </c>
      <c r="G95" s="112">
        <v>0</v>
      </c>
      <c r="H95" s="64" t="s">
        <v>71</v>
      </c>
      <c r="I95" s="63" t="s">
        <v>167</v>
      </c>
      <c r="J95" s="65" t="s">
        <v>81</v>
      </c>
      <c r="K95" s="107" t="s">
        <v>4724</v>
      </c>
      <c r="L95" s="92">
        <v>20000000</v>
      </c>
      <c r="M95" s="63" t="s">
        <v>66</v>
      </c>
      <c r="N95" s="92" t="s">
        <v>4723</v>
      </c>
      <c r="O95" s="256">
        <v>1082920089</v>
      </c>
      <c r="P95" s="202">
        <v>102</v>
      </c>
      <c r="Q95" s="272">
        <v>45677</v>
      </c>
      <c r="R95" s="275">
        <v>1014200000</v>
      </c>
      <c r="S95" s="272">
        <v>45694</v>
      </c>
      <c r="T95" s="68">
        <f t="shared" si="18"/>
        <v>20000000</v>
      </c>
      <c r="U95" s="64" t="s">
        <v>65</v>
      </c>
      <c r="V95" s="143">
        <v>1082884010</v>
      </c>
      <c r="W95" s="107" t="s">
        <v>4620</v>
      </c>
      <c r="X95" s="272">
        <v>45694</v>
      </c>
      <c r="Y95" s="272">
        <v>45694</v>
      </c>
      <c r="Z95" s="69" t="s">
        <v>73</v>
      </c>
      <c r="AA95" s="272">
        <v>45843</v>
      </c>
      <c r="AB95" s="202">
        <f t="shared" si="19"/>
        <v>149</v>
      </c>
      <c r="AC95" s="64">
        <v>0</v>
      </c>
      <c r="AD95" s="68">
        <v>0</v>
      </c>
      <c r="AE95" s="64">
        <v>0</v>
      </c>
      <c r="AF95" s="70" t="s">
        <v>73</v>
      </c>
      <c r="AG95" s="92">
        <f t="shared" si="20"/>
        <v>0</v>
      </c>
      <c r="AH95" s="64">
        <v>0</v>
      </c>
      <c r="AI95" s="67">
        <v>0</v>
      </c>
      <c r="AJ95" s="64" t="s">
        <v>73</v>
      </c>
      <c r="AK95" s="71" t="s">
        <v>73</v>
      </c>
      <c r="AL95" s="64">
        <v>0</v>
      </c>
      <c r="AM95" s="64" t="s">
        <v>73</v>
      </c>
      <c r="AN95" s="64" t="s">
        <v>73</v>
      </c>
      <c r="AO95" s="64" t="s">
        <v>73</v>
      </c>
      <c r="AP95" s="92">
        <f t="shared" si="21"/>
        <v>0</v>
      </c>
      <c r="AQ95" s="280">
        <f t="shared" si="22"/>
        <v>20000000</v>
      </c>
      <c r="AR95" s="64" t="s">
        <v>65</v>
      </c>
      <c r="AS95" s="68">
        <f t="shared" si="23"/>
        <v>20000000</v>
      </c>
      <c r="AT95" s="64" t="s">
        <v>215</v>
      </c>
      <c r="AU95" s="64">
        <v>0</v>
      </c>
      <c r="AV95" s="72" t="s">
        <v>73</v>
      </c>
      <c r="AW95" s="286">
        <f t="shared" si="24"/>
        <v>3066666</v>
      </c>
      <c r="AX95" s="287">
        <v>16933334</v>
      </c>
      <c r="AY95" s="75">
        <f t="shared" si="25"/>
        <v>0.15333330000000001</v>
      </c>
      <c r="AZ95" s="76">
        <f t="shared" si="26"/>
        <v>0.15333330000000001</v>
      </c>
      <c r="BA95" s="72" t="s">
        <v>73</v>
      </c>
      <c r="BB95" s="64" t="s">
        <v>123</v>
      </c>
      <c r="BC95" s="201" t="s">
        <v>4722</v>
      </c>
      <c r="BD95" s="63" t="s">
        <v>65</v>
      </c>
      <c r="BE95" s="63" t="s">
        <v>65</v>
      </c>
    </row>
    <row r="96" spans="2:57" s="245" customFormat="1" ht="12.75" x14ac:dyDescent="0.2">
      <c r="B96" s="63">
        <v>2025</v>
      </c>
      <c r="C96" s="63">
        <v>891780111</v>
      </c>
      <c r="D96" s="63" t="s">
        <v>63</v>
      </c>
      <c r="E96" s="107" t="s">
        <v>4721</v>
      </c>
      <c r="F96" s="92" t="s">
        <v>4720</v>
      </c>
      <c r="G96" s="112">
        <v>2023000100072</v>
      </c>
      <c r="H96" s="64" t="s">
        <v>71</v>
      </c>
      <c r="I96" s="63" t="s">
        <v>2717</v>
      </c>
      <c r="J96" s="65" t="s">
        <v>81</v>
      </c>
      <c r="K96" s="107" t="s">
        <v>4719</v>
      </c>
      <c r="L96" s="266">
        <v>67860000</v>
      </c>
      <c r="M96" s="63" t="s">
        <v>66</v>
      </c>
      <c r="N96" s="258" t="s">
        <v>4718</v>
      </c>
      <c r="O96" s="156">
        <v>30403213</v>
      </c>
      <c r="P96" s="257">
        <v>53</v>
      </c>
      <c r="Q96" s="271">
        <v>45691</v>
      </c>
      <c r="R96" s="275">
        <v>955418841</v>
      </c>
      <c r="S96" s="271">
        <v>45700</v>
      </c>
      <c r="T96" s="68">
        <f t="shared" si="18"/>
        <v>67860000</v>
      </c>
      <c r="U96" s="64" t="s">
        <v>65</v>
      </c>
      <c r="V96" s="143">
        <v>39049658</v>
      </c>
      <c r="W96" s="107" t="s">
        <v>4712</v>
      </c>
      <c r="X96" s="271">
        <v>45700</v>
      </c>
      <c r="Y96" s="271">
        <v>45700</v>
      </c>
      <c r="Z96" s="69" t="s">
        <v>73</v>
      </c>
      <c r="AA96" s="271">
        <v>46069</v>
      </c>
      <c r="AB96" s="202">
        <f t="shared" si="19"/>
        <v>369</v>
      </c>
      <c r="AC96" s="64">
        <v>0</v>
      </c>
      <c r="AD96" s="68">
        <v>0</v>
      </c>
      <c r="AE96" s="64">
        <v>0</v>
      </c>
      <c r="AF96" s="70" t="s">
        <v>73</v>
      </c>
      <c r="AG96" s="92">
        <f t="shared" si="20"/>
        <v>0</v>
      </c>
      <c r="AH96" s="64">
        <v>0</v>
      </c>
      <c r="AI96" s="67">
        <v>0</v>
      </c>
      <c r="AJ96" s="64" t="s">
        <v>73</v>
      </c>
      <c r="AK96" s="71" t="s">
        <v>73</v>
      </c>
      <c r="AL96" s="64">
        <v>0</v>
      </c>
      <c r="AM96" s="64" t="s">
        <v>73</v>
      </c>
      <c r="AN96" s="64" t="s">
        <v>73</v>
      </c>
      <c r="AO96" s="64" t="s">
        <v>73</v>
      </c>
      <c r="AP96" s="92">
        <f t="shared" si="21"/>
        <v>0</v>
      </c>
      <c r="AQ96" s="275">
        <f t="shared" si="22"/>
        <v>67860000</v>
      </c>
      <c r="AR96" s="64" t="s">
        <v>215</v>
      </c>
      <c r="AS96" s="68">
        <v>0</v>
      </c>
      <c r="AT96" s="64" t="s">
        <v>215</v>
      </c>
      <c r="AU96" s="64">
        <v>0</v>
      </c>
      <c r="AV96" s="72" t="s">
        <v>73</v>
      </c>
      <c r="AW96" s="286">
        <f t="shared" si="24"/>
        <v>0</v>
      </c>
      <c r="AX96" s="287">
        <v>67860000</v>
      </c>
      <c r="AY96" s="75">
        <f t="shared" si="25"/>
        <v>0</v>
      </c>
      <c r="AZ96" s="76">
        <f t="shared" si="26"/>
        <v>0</v>
      </c>
      <c r="BA96" s="72" t="s">
        <v>73</v>
      </c>
      <c r="BB96" s="64" t="s">
        <v>123</v>
      </c>
      <c r="BC96" s="201" t="s">
        <v>4717</v>
      </c>
      <c r="BD96" s="63" t="s">
        <v>65</v>
      </c>
      <c r="BE96" s="63" t="s">
        <v>65</v>
      </c>
    </row>
    <row r="97" spans="2:57" s="245" customFormat="1" ht="12.75" x14ac:dyDescent="0.2">
      <c r="B97" s="63">
        <v>2025</v>
      </c>
      <c r="C97" s="63">
        <v>891780111</v>
      </c>
      <c r="D97" s="63" t="s">
        <v>63</v>
      </c>
      <c r="E97" s="107" t="s">
        <v>4716</v>
      </c>
      <c r="F97" s="92" t="s">
        <v>4715</v>
      </c>
      <c r="G97" s="112">
        <v>2023000100072</v>
      </c>
      <c r="H97" s="64" t="s">
        <v>71</v>
      </c>
      <c r="I97" s="63" t="s">
        <v>2717</v>
      </c>
      <c r="J97" s="65" t="s">
        <v>81</v>
      </c>
      <c r="K97" s="107" t="s">
        <v>4714</v>
      </c>
      <c r="L97" s="266">
        <v>67860000</v>
      </c>
      <c r="M97" s="63" t="s">
        <v>66</v>
      </c>
      <c r="N97" s="258" t="s">
        <v>4713</v>
      </c>
      <c r="O97" s="156">
        <v>80056462</v>
      </c>
      <c r="P97" s="257">
        <v>53</v>
      </c>
      <c r="Q97" s="271">
        <v>45691</v>
      </c>
      <c r="R97" s="275">
        <v>955418841</v>
      </c>
      <c r="S97" s="271">
        <v>45700</v>
      </c>
      <c r="T97" s="68">
        <f t="shared" si="18"/>
        <v>67860000</v>
      </c>
      <c r="U97" s="64" t="s">
        <v>65</v>
      </c>
      <c r="V97" s="143">
        <v>39049658</v>
      </c>
      <c r="W97" s="107" t="s">
        <v>4712</v>
      </c>
      <c r="X97" s="271">
        <v>45700</v>
      </c>
      <c r="Y97" s="271">
        <v>45700</v>
      </c>
      <c r="Z97" s="69" t="s">
        <v>73</v>
      </c>
      <c r="AA97" s="271">
        <v>46069</v>
      </c>
      <c r="AB97" s="202">
        <f t="shared" si="19"/>
        <v>369</v>
      </c>
      <c r="AC97" s="64">
        <v>0</v>
      </c>
      <c r="AD97" s="68">
        <v>0</v>
      </c>
      <c r="AE97" s="64">
        <v>0</v>
      </c>
      <c r="AF97" s="70" t="s">
        <v>73</v>
      </c>
      <c r="AG97" s="92">
        <f t="shared" si="20"/>
        <v>0</v>
      </c>
      <c r="AH97" s="64">
        <v>0</v>
      </c>
      <c r="AI97" s="67">
        <v>0</v>
      </c>
      <c r="AJ97" s="64" t="s">
        <v>73</v>
      </c>
      <c r="AK97" s="71" t="s">
        <v>73</v>
      </c>
      <c r="AL97" s="64">
        <v>0</v>
      </c>
      <c r="AM97" s="64" t="s">
        <v>73</v>
      </c>
      <c r="AN97" s="64" t="s">
        <v>73</v>
      </c>
      <c r="AO97" s="64" t="s">
        <v>73</v>
      </c>
      <c r="AP97" s="92">
        <f t="shared" si="21"/>
        <v>0</v>
      </c>
      <c r="AQ97" s="275">
        <f t="shared" si="22"/>
        <v>67860000</v>
      </c>
      <c r="AR97" s="64" t="s">
        <v>215</v>
      </c>
      <c r="AS97" s="68">
        <v>0</v>
      </c>
      <c r="AT97" s="64" t="s">
        <v>215</v>
      </c>
      <c r="AU97" s="64">
        <v>0</v>
      </c>
      <c r="AV97" s="72" t="s">
        <v>73</v>
      </c>
      <c r="AW97" s="286">
        <f t="shared" si="24"/>
        <v>0</v>
      </c>
      <c r="AX97" s="287">
        <v>67860000</v>
      </c>
      <c r="AY97" s="75">
        <f t="shared" si="25"/>
        <v>0</v>
      </c>
      <c r="AZ97" s="76">
        <f t="shared" si="26"/>
        <v>0</v>
      </c>
      <c r="BA97" s="72" t="s">
        <v>73</v>
      </c>
      <c r="BB97" s="64" t="s">
        <v>123</v>
      </c>
      <c r="BC97" s="201" t="s">
        <v>4711</v>
      </c>
      <c r="BD97" s="63" t="s">
        <v>65</v>
      </c>
      <c r="BE97" s="63" t="s">
        <v>65</v>
      </c>
    </row>
    <row r="98" spans="2:57" s="245" customFormat="1" ht="12.75" x14ac:dyDescent="0.2">
      <c r="B98" s="63">
        <v>2025</v>
      </c>
      <c r="C98" s="63">
        <v>891780111</v>
      </c>
      <c r="D98" s="63" t="s">
        <v>63</v>
      </c>
      <c r="E98" s="107" t="s">
        <v>4710</v>
      </c>
      <c r="F98" s="92" t="s">
        <v>4709</v>
      </c>
      <c r="G98" s="112">
        <v>0</v>
      </c>
      <c r="H98" s="64" t="s">
        <v>71</v>
      </c>
      <c r="I98" s="63" t="s">
        <v>167</v>
      </c>
      <c r="J98" s="65" t="s">
        <v>81</v>
      </c>
      <c r="K98" s="107" t="s">
        <v>4708</v>
      </c>
      <c r="L98" s="92">
        <v>19000000</v>
      </c>
      <c r="M98" s="63" t="s">
        <v>66</v>
      </c>
      <c r="N98" s="258" t="s">
        <v>4707</v>
      </c>
      <c r="O98" s="259">
        <v>79542567</v>
      </c>
      <c r="P98" s="257">
        <v>111</v>
      </c>
      <c r="Q98" s="271">
        <v>45678</v>
      </c>
      <c r="R98" s="275">
        <v>557700000</v>
      </c>
      <c r="S98" s="271">
        <v>45705</v>
      </c>
      <c r="T98" s="68">
        <f t="shared" si="18"/>
        <v>19000000</v>
      </c>
      <c r="U98" s="64" t="s">
        <v>65</v>
      </c>
      <c r="V98" s="143">
        <v>1082884010</v>
      </c>
      <c r="W98" s="107" t="s">
        <v>4620</v>
      </c>
      <c r="X98" s="271">
        <v>45705</v>
      </c>
      <c r="Y98" s="271">
        <v>45705</v>
      </c>
      <c r="Z98" s="69" t="s">
        <v>73</v>
      </c>
      <c r="AA98" s="271">
        <v>45854</v>
      </c>
      <c r="AB98" s="202">
        <f t="shared" si="19"/>
        <v>149</v>
      </c>
      <c r="AC98" s="64">
        <v>0</v>
      </c>
      <c r="AD98" s="68">
        <v>0</v>
      </c>
      <c r="AE98" s="64">
        <v>0</v>
      </c>
      <c r="AF98" s="70" t="s">
        <v>73</v>
      </c>
      <c r="AG98" s="92">
        <f t="shared" si="20"/>
        <v>0</v>
      </c>
      <c r="AH98" s="64">
        <v>0</v>
      </c>
      <c r="AI98" s="67">
        <v>0</v>
      </c>
      <c r="AJ98" s="64" t="s">
        <v>73</v>
      </c>
      <c r="AK98" s="71" t="s">
        <v>73</v>
      </c>
      <c r="AL98" s="64">
        <v>0</v>
      </c>
      <c r="AM98" s="64" t="s">
        <v>73</v>
      </c>
      <c r="AN98" s="64" t="s">
        <v>73</v>
      </c>
      <c r="AO98" s="64" t="s">
        <v>73</v>
      </c>
      <c r="AP98" s="92">
        <f t="shared" si="21"/>
        <v>0</v>
      </c>
      <c r="AQ98" s="275">
        <f t="shared" si="22"/>
        <v>19000000</v>
      </c>
      <c r="AR98" s="64" t="s">
        <v>65</v>
      </c>
      <c r="AS98" s="68">
        <f>+L98</f>
        <v>19000000</v>
      </c>
      <c r="AT98" s="64" t="s">
        <v>215</v>
      </c>
      <c r="AU98" s="64">
        <v>0</v>
      </c>
      <c r="AV98" s="72" t="s">
        <v>73</v>
      </c>
      <c r="AW98" s="286">
        <f t="shared" si="24"/>
        <v>0</v>
      </c>
      <c r="AX98" s="287">
        <v>19000000</v>
      </c>
      <c r="AY98" s="75">
        <f t="shared" si="25"/>
        <v>0</v>
      </c>
      <c r="AZ98" s="76">
        <f t="shared" si="26"/>
        <v>0</v>
      </c>
      <c r="BA98" s="72" t="s">
        <v>73</v>
      </c>
      <c r="BB98" s="64" t="s">
        <v>123</v>
      </c>
      <c r="BC98" s="201" t="s">
        <v>4706</v>
      </c>
      <c r="BD98" s="63" t="s">
        <v>65</v>
      </c>
      <c r="BE98" s="63" t="s">
        <v>65</v>
      </c>
    </row>
    <row r="99" spans="2:57" s="245" customFormat="1" ht="12.75" x14ac:dyDescent="0.2">
      <c r="B99" s="63">
        <v>2025</v>
      </c>
      <c r="C99" s="63">
        <v>891780111</v>
      </c>
      <c r="D99" s="63" t="s">
        <v>63</v>
      </c>
      <c r="E99" s="107" t="s">
        <v>4705</v>
      </c>
      <c r="F99" s="92" t="s">
        <v>4704</v>
      </c>
      <c r="G99" s="112">
        <v>0</v>
      </c>
      <c r="H99" s="64" t="s">
        <v>71</v>
      </c>
      <c r="I99" s="63" t="s">
        <v>167</v>
      </c>
      <c r="J99" s="65" t="s">
        <v>81</v>
      </c>
      <c r="K99" s="107" t="s">
        <v>4703</v>
      </c>
      <c r="L99" s="92">
        <v>15000000</v>
      </c>
      <c r="M99" s="63" t="s">
        <v>66</v>
      </c>
      <c r="N99" s="258" t="s">
        <v>3238</v>
      </c>
      <c r="O99" s="259">
        <v>1082863010</v>
      </c>
      <c r="P99" s="257">
        <v>108</v>
      </c>
      <c r="Q99" s="271">
        <v>45677</v>
      </c>
      <c r="R99" s="275">
        <v>123000000</v>
      </c>
      <c r="S99" s="271">
        <v>45705</v>
      </c>
      <c r="T99" s="68">
        <f t="shared" si="18"/>
        <v>15000000</v>
      </c>
      <c r="U99" s="64" t="s">
        <v>65</v>
      </c>
      <c r="V99" s="143">
        <v>1082851808</v>
      </c>
      <c r="W99" s="107" t="s">
        <v>4680</v>
      </c>
      <c r="X99" s="271">
        <v>45705</v>
      </c>
      <c r="Y99" s="271">
        <v>45705</v>
      </c>
      <c r="Z99" s="69" t="s">
        <v>73</v>
      </c>
      <c r="AA99" s="271">
        <v>45868</v>
      </c>
      <c r="AB99" s="202">
        <f t="shared" si="19"/>
        <v>163</v>
      </c>
      <c r="AC99" s="64">
        <v>0</v>
      </c>
      <c r="AD99" s="68">
        <v>0</v>
      </c>
      <c r="AE99" s="64">
        <v>0</v>
      </c>
      <c r="AF99" s="70" t="s">
        <v>73</v>
      </c>
      <c r="AG99" s="92">
        <f t="shared" si="20"/>
        <v>0</v>
      </c>
      <c r="AH99" s="64">
        <v>0</v>
      </c>
      <c r="AI99" s="67">
        <v>0</v>
      </c>
      <c r="AJ99" s="64" t="s">
        <v>73</v>
      </c>
      <c r="AK99" s="71" t="s">
        <v>73</v>
      </c>
      <c r="AL99" s="64">
        <v>0</v>
      </c>
      <c r="AM99" s="64" t="s">
        <v>73</v>
      </c>
      <c r="AN99" s="64" t="s">
        <v>73</v>
      </c>
      <c r="AO99" s="64" t="s">
        <v>73</v>
      </c>
      <c r="AP99" s="92">
        <f t="shared" si="21"/>
        <v>0</v>
      </c>
      <c r="AQ99" s="275">
        <f t="shared" si="22"/>
        <v>15000000</v>
      </c>
      <c r="AR99" s="64" t="s">
        <v>65</v>
      </c>
      <c r="AS99" s="68">
        <f>+L99</f>
        <v>15000000</v>
      </c>
      <c r="AT99" s="64" t="s">
        <v>215</v>
      </c>
      <c r="AU99" s="64">
        <v>0</v>
      </c>
      <c r="AV99" s="72" t="s">
        <v>73</v>
      </c>
      <c r="AW99" s="286">
        <f t="shared" si="24"/>
        <v>1994100</v>
      </c>
      <c r="AX99" s="287">
        <v>13005900</v>
      </c>
      <c r="AY99" s="75">
        <f t="shared" si="25"/>
        <v>0.13294</v>
      </c>
      <c r="AZ99" s="76">
        <f t="shared" si="26"/>
        <v>0.13294</v>
      </c>
      <c r="BA99" s="72" t="s">
        <v>73</v>
      </c>
      <c r="BB99" s="64" t="s">
        <v>123</v>
      </c>
      <c r="BC99" s="201" t="s">
        <v>4702</v>
      </c>
      <c r="BD99" s="63" t="s">
        <v>65</v>
      </c>
      <c r="BE99" s="63" t="s">
        <v>65</v>
      </c>
    </row>
    <row r="100" spans="2:57" s="245" customFormat="1" ht="12.75" x14ac:dyDescent="0.2">
      <c r="B100" s="63">
        <v>2025</v>
      </c>
      <c r="C100" s="63">
        <v>891780111</v>
      </c>
      <c r="D100" s="63" t="s">
        <v>63</v>
      </c>
      <c r="E100" s="107" t="s">
        <v>4701</v>
      </c>
      <c r="F100" s="92" t="s">
        <v>4700</v>
      </c>
      <c r="G100" s="112">
        <v>0</v>
      </c>
      <c r="H100" s="64" t="s">
        <v>71</v>
      </c>
      <c r="I100" s="63" t="s">
        <v>2717</v>
      </c>
      <c r="J100" s="65" t="s">
        <v>81</v>
      </c>
      <c r="K100" s="107" t="s">
        <v>4699</v>
      </c>
      <c r="L100" s="92">
        <v>6000000</v>
      </c>
      <c r="M100" s="63" t="s">
        <v>66</v>
      </c>
      <c r="N100" s="258" t="s">
        <v>4698</v>
      </c>
      <c r="O100" s="259">
        <v>1221977289</v>
      </c>
      <c r="P100" s="257">
        <v>128</v>
      </c>
      <c r="Q100" s="271">
        <v>45680</v>
      </c>
      <c r="R100" s="275">
        <v>16322800</v>
      </c>
      <c r="S100" s="271">
        <v>45705</v>
      </c>
      <c r="T100" s="68">
        <f t="shared" si="18"/>
        <v>6000000</v>
      </c>
      <c r="U100" s="64" t="s">
        <v>65</v>
      </c>
      <c r="V100" s="203">
        <v>7632967</v>
      </c>
      <c r="W100" s="107" t="s">
        <v>4697</v>
      </c>
      <c r="X100" s="271">
        <v>45705</v>
      </c>
      <c r="Y100" s="271">
        <v>45705</v>
      </c>
      <c r="Z100" s="69" t="s">
        <v>73</v>
      </c>
      <c r="AA100" s="271">
        <v>45716</v>
      </c>
      <c r="AB100" s="202">
        <f t="shared" si="19"/>
        <v>11</v>
      </c>
      <c r="AC100" s="64">
        <v>0</v>
      </c>
      <c r="AD100" s="68">
        <v>0</v>
      </c>
      <c r="AE100" s="64">
        <v>0</v>
      </c>
      <c r="AF100" s="70" t="s">
        <v>73</v>
      </c>
      <c r="AG100" s="92">
        <f t="shared" si="20"/>
        <v>0</v>
      </c>
      <c r="AH100" s="64">
        <v>0</v>
      </c>
      <c r="AI100" s="67">
        <v>0</v>
      </c>
      <c r="AJ100" s="64" t="s">
        <v>73</v>
      </c>
      <c r="AK100" s="71" t="s">
        <v>73</v>
      </c>
      <c r="AL100" s="64">
        <v>0</v>
      </c>
      <c r="AM100" s="64" t="s">
        <v>73</v>
      </c>
      <c r="AN100" s="64" t="s">
        <v>73</v>
      </c>
      <c r="AO100" s="64" t="s">
        <v>73</v>
      </c>
      <c r="AP100" s="92">
        <f t="shared" si="21"/>
        <v>0</v>
      </c>
      <c r="AQ100" s="275">
        <f t="shared" si="22"/>
        <v>6000000</v>
      </c>
      <c r="AR100" s="64" t="s">
        <v>215</v>
      </c>
      <c r="AS100" s="68">
        <v>0</v>
      </c>
      <c r="AT100" s="64" t="s">
        <v>215</v>
      </c>
      <c r="AU100" s="64">
        <v>0</v>
      </c>
      <c r="AV100" s="72" t="s">
        <v>73</v>
      </c>
      <c r="AW100" s="286">
        <f t="shared" si="24"/>
        <v>6000000</v>
      </c>
      <c r="AX100" s="287">
        <v>0</v>
      </c>
      <c r="AY100" s="75">
        <f t="shared" si="25"/>
        <v>1</v>
      </c>
      <c r="AZ100" s="76">
        <f t="shared" si="26"/>
        <v>1</v>
      </c>
      <c r="BA100" s="72" t="s">
        <v>73</v>
      </c>
      <c r="BB100" s="64" t="s">
        <v>123</v>
      </c>
      <c r="BC100" s="201" t="s">
        <v>4696</v>
      </c>
      <c r="BD100" s="63" t="s">
        <v>65</v>
      </c>
      <c r="BE100" s="63" t="s">
        <v>65</v>
      </c>
    </row>
    <row r="101" spans="2:57" s="245" customFormat="1" ht="12.75" x14ac:dyDescent="0.2">
      <c r="B101" s="63">
        <v>2025</v>
      </c>
      <c r="C101" s="63">
        <v>891780111</v>
      </c>
      <c r="D101" s="63" t="s">
        <v>63</v>
      </c>
      <c r="E101" s="107" t="s">
        <v>4695</v>
      </c>
      <c r="F101" s="92" t="s">
        <v>4694</v>
      </c>
      <c r="G101" s="112">
        <v>2023000100072</v>
      </c>
      <c r="H101" s="64" t="s">
        <v>71</v>
      </c>
      <c r="I101" s="63" t="s">
        <v>2717</v>
      </c>
      <c r="J101" s="65" t="s">
        <v>81</v>
      </c>
      <c r="K101" s="107" t="s">
        <v>4693</v>
      </c>
      <c r="L101" s="92">
        <v>18480000</v>
      </c>
      <c r="M101" s="63" t="s">
        <v>66</v>
      </c>
      <c r="N101" s="92" t="s">
        <v>4692</v>
      </c>
      <c r="O101" s="259">
        <v>1003039693</v>
      </c>
      <c r="P101" s="257">
        <v>53</v>
      </c>
      <c r="Q101" s="271">
        <v>45691</v>
      </c>
      <c r="R101" s="275">
        <v>955418841</v>
      </c>
      <c r="S101" s="271">
        <v>45708</v>
      </c>
      <c r="T101" s="68">
        <f t="shared" si="18"/>
        <v>18480000</v>
      </c>
      <c r="U101" s="64" t="s">
        <v>65</v>
      </c>
      <c r="V101" s="203">
        <v>16078654</v>
      </c>
      <c r="W101" s="107" t="s">
        <v>248</v>
      </c>
      <c r="X101" s="271">
        <v>45708</v>
      </c>
      <c r="Y101" s="271">
        <v>45708</v>
      </c>
      <c r="Z101" s="69" t="s">
        <v>73</v>
      </c>
      <c r="AA101" s="271">
        <v>45869</v>
      </c>
      <c r="AB101" s="202">
        <f t="shared" si="19"/>
        <v>161</v>
      </c>
      <c r="AC101" s="64">
        <v>0</v>
      </c>
      <c r="AD101" s="68">
        <v>0</v>
      </c>
      <c r="AE101" s="64">
        <v>0</v>
      </c>
      <c r="AF101" s="70" t="s">
        <v>73</v>
      </c>
      <c r="AG101" s="92">
        <f t="shared" si="20"/>
        <v>0</v>
      </c>
      <c r="AH101" s="64">
        <v>0</v>
      </c>
      <c r="AI101" s="67">
        <v>0</v>
      </c>
      <c r="AJ101" s="64" t="s">
        <v>73</v>
      </c>
      <c r="AK101" s="71" t="s">
        <v>73</v>
      </c>
      <c r="AL101" s="64">
        <v>0</v>
      </c>
      <c r="AM101" s="64" t="s">
        <v>73</v>
      </c>
      <c r="AN101" s="64" t="s">
        <v>73</v>
      </c>
      <c r="AO101" s="64" t="s">
        <v>73</v>
      </c>
      <c r="AP101" s="92">
        <f t="shared" si="21"/>
        <v>0</v>
      </c>
      <c r="AQ101" s="275">
        <f t="shared" si="22"/>
        <v>18480000</v>
      </c>
      <c r="AR101" s="64" t="s">
        <v>215</v>
      </c>
      <c r="AS101" s="68">
        <v>0</v>
      </c>
      <c r="AT101" s="64" t="s">
        <v>215</v>
      </c>
      <c r="AU101" s="64">
        <v>0</v>
      </c>
      <c r="AV101" s="72" t="s">
        <v>73</v>
      </c>
      <c r="AW101" s="286">
        <f t="shared" si="24"/>
        <v>3080000</v>
      </c>
      <c r="AX101" s="287">
        <v>15400000</v>
      </c>
      <c r="AY101" s="75">
        <f t="shared" si="25"/>
        <v>0.16666666666666666</v>
      </c>
      <c r="AZ101" s="76">
        <f t="shared" si="26"/>
        <v>0.16666666666666666</v>
      </c>
      <c r="BA101" s="72" t="s">
        <v>73</v>
      </c>
      <c r="BB101" s="64" t="s">
        <v>123</v>
      </c>
      <c r="BC101" s="201" t="s">
        <v>4691</v>
      </c>
      <c r="BD101" s="63" t="s">
        <v>65</v>
      </c>
      <c r="BE101" s="63" t="s">
        <v>65</v>
      </c>
    </row>
    <row r="102" spans="2:57" s="245" customFormat="1" ht="12.75" x14ac:dyDescent="0.2">
      <c r="B102" s="63">
        <v>2025</v>
      </c>
      <c r="C102" s="63">
        <v>891780111</v>
      </c>
      <c r="D102" s="63" t="s">
        <v>63</v>
      </c>
      <c r="E102" s="107" t="s">
        <v>4690</v>
      </c>
      <c r="F102" s="92" t="s">
        <v>4689</v>
      </c>
      <c r="G102" s="112">
        <v>0</v>
      </c>
      <c r="H102" s="64" t="s">
        <v>71</v>
      </c>
      <c r="I102" s="63" t="s">
        <v>167</v>
      </c>
      <c r="J102" s="65" t="s">
        <v>81</v>
      </c>
      <c r="K102" s="107" t="s">
        <v>4688</v>
      </c>
      <c r="L102" s="92">
        <v>18500000</v>
      </c>
      <c r="M102" s="63" t="s">
        <v>66</v>
      </c>
      <c r="N102" s="258" t="s">
        <v>4687</v>
      </c>
      <c r="O102" s="259">
        <v>1083021450</v>
      </c>
      <c r="P102" s="257">
        <v>110</v>
      </c>
      <c r="Q102" s="271">
        <v>45678</v>
      </c>
      <c r="R102" s="275">
        <v>261450000</v>
      </c>
      <c r="S102" s="271">
        <v>45708</v>
      </c>
      <c r="T102" s="68">
        <f t="shared" si="18"/>
        <v>18500000</v>
      </c>
      <c r="U102" s="64" t="s">
        <v>65</v>
      </c>
      <c r="V102" s="203">
        <v>77105457</v>
      </c>
      <c r="W102" s="107" t="s">
        <v>4686</v>
      </c>
      <c r="X102" s="271">
        <v>45708</v>
      </c>
      <c r="Y102" s="271">
        <v>45708</v>
      </c>
      <c r="Z102" s="69" t="s">
        <v>73</v>
      </c>
      <c r="AA102" s="271">
        <v>45857</v>
      </c>
      <c r="AB102" s="202">
        <f t="shared" si="19"/>
        <v>149</v>
      </c>
      <c r="AC102" s="64">
        <v>0</v>
      </c>
      <c r="AD102" s="68">
        <v>0</v>
      </c>
      <c r="AE102" s="64">
        <v>0</v>
      </c>
      <c r="AF102" s="70" t="s">
        <v>73</v>
      </c>
      <c r="AG102" s="92">
        <f t="shared" si="20"/>
        <v>0</v>
      </c>
      <c r="AH102" s="64">
        <v>0</v>
      </c>
      <c r="AI102" s="67">
        <v>0</v>
      </c>
      <c r="AJ102" s="64" t="s">
        <v>73</v>
      </c>
      <c r="AK102" s="71" t="s">
        <v>73</v>
      </c>
      <c r="AL102" s="64">
        <v>0</v>
      </c>
      <c r="AM102" s="64" t="s">
        <v>73</v>
      </c>
      <c r="AN102" s="64" t="s">
        <v>73</v>
      </c>
      <c r="AO102" s="64" t="s">
        <v>73</v>
      </c>
      <c r="AP102" s="92">
        <f t="shared" si="21"/>
        <v>0</v>
      </c>
      <c r="AQ102" s="275">
        <f t="shared" si="22"/>
        <v>18500000</v>
      </c>
      <c r="AR102" s="64" t="s">
        <v>65</v>
      </c>
      <c r="AS102" s="68">
        <f t="shared" ref="AS102:AS114" si="27">+L102</f>
        <v>18500000</v>
      </c>
      <c r="AT102" s="64" t="s">
        <v>215</v>
      </c>
      <c r="AU102" s="64">
        <v>0</v>
      </c>
      <c r="AV102" s="72" t="s">
        <v>73</v>
      </c>
      <c r="AW102" s="286">
        <f t="shared" si="24"/>
        <v>0</v>
      </c>
      <c r="AX102" s="287">
        <v>18500000</v>
      </c>
      <c r="AY102" s="75">
        <f t="shared" si="25"/>
        <v>0</v>
      </c>
      <c r="AZ102" s="76">
        <f t="shared" si="26"/>
        <v>0</v>
      </c>
      <c r="BA102" s="72" t="s">
        <v>73</v>
      </c>
      <c r="BB102" s="64" t="s">
        <v>123</v>
      </c>
      <c r="BC102" s="201" t="s">
        <v>4685</v>
      </c>
      <c r="BD102" s="63" t="s">
        <v>65</v>
      </c>
      <c r="BE102" s="63" t="s">
        <v>65</v>
      </c>
    </row>
    <row r="103" spans="2:57" s="245" customFormat="1" ht="12.75" x14ac:dyDescent="0.2">
      <c r="B103" s="63">
        <v>2025</v>
      </c>
      <c r="C103" s="63">
        <v>891780111</v>
      </c>
      <c r="D103" s="63" t="s">
        <v>63</v>
      </c>
      <c r="E103" s="107" t="s">
        <v>4684</v>
      </c>
      <c r="F103" s="92" t="s">
        <v>4683</v>
      </c>
      <c r="G103" s="112">
        <v>0</v>
      </c>
      <c r="H103" s="64" t="s">
        <v>71</v>
      </c>
      <c r="I103" s="63" t="s">
        <v>167</v>
      </c>
      <c r="J103" s="65" t="s">
        <v>81</v>
      </c>
      <c r="K103" s="107" t="s">
        <v>4682</v>
      </c>
      <c r="L103" s="92">
        <v>5700000</v>
      </c>
      <c r="M103" s="63" t="s">
        <v>66</v>
      </c>
      <c r="N103" s="258" t="s">
        <v>4681</v>
      </c>
      <c r="O103" s="259">
        <v>1082888442</v>
      </c>
      <c r="P103" s="257">
        <v>108</v>
      </c>
      <c r="Q103" s="271">
        <v>45677</v>
      </c>
      <c r="R103" s="275">
        <v>123000000</v>
      </c>
      <c r="S103" s="271">
        <v>45709</v>
      </c>
      <c r="T103" s="68">
        <f t="shared" si="18"/>
        <v>5700000</v>
      </c>
      <c r="U103" s="64" t="s">
        <v>65</v>
      </c>
      <c r="V103" s="143">
        <v>1082851808</v>
      </c>
      <c r="W103" s="107" t="s">
        <v>4680</v>
      </c>
      <c r="X103" s="271">
        <v>45709</v>
      </c>
      <c r="Y103" s="271">
        <v>45709</v>
      </c>
      <c r="Z103" s="69" t="s">
        <v>73</v>
      </c>
      <c r="AA103" s="271">
        <v>45767</v>
      </c>
      <c r="AB103" s="202">
        <f t="shared" si="19"/>
        <v>58</v>
      </c>
      <c r="AC103" s="64">
        <v>0</v>
      </c>
      <c r="AD103" s="68">
        <v>0</v>
      </c>
      <c r="AE103" s="64">
        <v>0</v>
      </c>
      <c r="AF103" s="70" t="s">
        <v>73</v>
      </c>
      <c r="AG103" s="92">
        <f t="shared" si="20"/>
        <v>0</v>
      </c>
      <c r="AH103" s="64">
        <v>0</v>
      </c>
      <c r="AI103" s="67">
        <v>0</v>
      </c>
      <c r="AJ103" s="64" t="s">
        <v>73</v>
      </c>
      <c r="AK103" s="71" t="s">
        <v>73</v>
      </c>
      <c r="AL103" s="64">
        <v>0</v>
      </c>
      <c r="AM103" s="64" t="s">
        <v>73</v>
      </c>
      <c r="AN103" s="64" t="s">
        <v>73</v>
      </c>
      <c r="AO103" s="64" t="s">
        <v>73</v>
      </c>
      <c r="AP103" s="92">
        <f t="shared" si="21"/>
        <v>0</v>
      </c>
      <c r="AQ103" s="275">
        <f t="shared" si="22"/>
        <v>5700000</v>
      </c>
      <c r="AR103" s="64" t="s">
        <v>65</v>
      </c>
      <c r="AS103" s="68">
        <f t="shared" si="27"/>
        <v>5700000</v>
      </c>
      <c r="AT103" s="64" t="s">
        <v>215</v>
      </c>
      <c r="AU103" s="64">
        <v>0</v>
      </c>
      <c r="AV103" s="72" t="s">
        <v>73</v>
      </c>
      <c r="AW103" s="286">
        <f t="shared" si="24"/>
        <v>0</v>
      </c>
      <c r="AX103" s="287">
        <v>5700000</v>
      </c>
      <c r="AY103" s="75">
        <f t="shared" si="25"/>
        <v>0</v>
      </c>
      <c r="AZ103" s="76">
        <f t="shared" si="26"/>
        <v>0</v>
      </c>
      <c r="BA103" s="72" t="s">
        <v>73</v>
      </c>
      <c r="BB103" s="64" t="s">
        <v>123</v>
      </c>
      <c r="BC103" s="201" t="s">
        <v>4679</v>
      </c>
      <c r="BD103" s="63" t="s">
        <v>65</v>
      </c>
      <c r="BE103" s="63" t="s">
        <v>65</v>
      </c>
    </row>
    <row r="104" spans="2:57" s="245" customFormat="1" ht="12.75" x14ac:dyDescent="0.2">
      <c r="B104" s="63">
        <v>2025</v>
      </c>
      <c r="C104" s="63">
        <v>891780111</v>
      </c>
      <c r="D104" s="63" t="s">
        <v>63</v>
      </c>
      <c r="E104" s="107" t="s">
        <v>4678</v>
      </c>
      <c r="F104" s="92" t="s">
        <v>4677</v>
      </c>
      <c r="G104" s="112">
        <v>0</v>
      </c>
      <c r="H104" s="64" t="s">
        <v>71</v>
      </c>
      <c r="I104" s="63" t="s">
        <v>167</v>
      </c>
      <c r="J104" s="65" t="s">
        <v>81</v>
      </c>
      <c r="K104" s="107" t="s">
        <v>4676</v>
      </c>
      <c r="L104" s="92">
        <v>14280000</v>
      </c>
      <c r="M104" s="63" t="s">
        <v>66</v>
      </c>
      <c r="N104" s="258" t="s">
        <v>4675</v>
      </c>
      <c r="O104" s="259">
        <v>84451570</v>
      </c>
      <c r="P104" s="257">
        <v>106</v>
      </c>
      <c r="Q104" s="271">
        <v>45677</v>
      </c>
      <c r="R104" s="275">
        <v>450000000</v>
      </c>
      <c r="S104" s="271">
        <v>45712</v>
      </c>
      <c r="T104" s="68">
        <f t="shared" ref="T104:T114" si="28">+L104</f>
        <v>14280000</v>
      </c>
      <c r="U104" s="64" t="s">
        <v>65</v>
      </c>
      <c r="V104" s="143">
        <v>63563343</v>
      </c>
      <c r="W104" s="107" t="s">
        <v>4669</v>
      </c>
      <c r="X104" s="271">
        <v>45712</v>
      </c>
      <c r="Y104" s="271">
        <v>45712</v>
      </c>
      <c r="Z104" s="69" t="s">
        <v>73</v>
      </c>
      <c r="AA104" s="271">
        <v>45838</v>
      </c>
      <c r="AB104" s="202">
        <f t="shared" ref="AB104:AB118" si="29">+IF(Z104="1800-01-01",AA104-Y104,AA104-Z104)</f>
        <v>126</v>
      </c>
      <c r="AC104" s="64">
        <v>0</v>
      </c>
      <c r="AD104" s="68">
        <v>0</v>
      </c>
      <c r="AE104" s="64">
        <v>0</v>
      </c>
      <c r="AF104" s="70" t="s">
        <v>73</v>
      </c>
      <c r="AG104" s="92">
        <f t="shared" ref="AG104:AG118" si="30">+IF(AF104="1800-01-01",0,AF104-AA104)</f>
        <v>0</v>
      </c>
      <c r="AH104" s="64">
        <v>0</v>
      </c>
      <c r="AI104" s="67">
        <v>0</v>
      </c>
      <c r="AJ104" s="64" t="s">
        <v>73</v>
      </c>
      <c r="AK104" s="71" t="s">
        <v>73</v>
      </c>
      <c r="AL104" s="64">
        <v>0</v>
      </c>
      <c r="AM104" s="64" t="s">
        <v>73</v>
      </c>
      <c r="AN104" s="64" t="s">
        <v>73</v>
      </c>
      <c r="AO104" s="64" t="s">
        <v>73</v>
      </c>
      <c r="AP104" s="92">
        <f t="shared" ref="AP104:AP118" si="31">+IF(AM104="1800-01-01",0,AN104-AM104)</f>
        <v>0</v>
      </c>
      <c r="AQ104" s="275">
        <f t="shared" ref="AQ104:AQ118" si="32">+L104+AD104-AI104</f>
        <v>14280000</v>
      </c>
      <c r="AR104" s="64" t="s">
        <v>65</v>
      </c>
      <c r="AS104" s="68">
        <f t="shared" si="27"/>
        <v>14280000</v>
      </c>
      <c r="AT104" s="64" t="s">
        <v>215</v>
      </c>
      <c r="AU104" s="64">
        <v>0</v>
      </c>
      <c r="AV104" s="72" t="s">
        <v>73</v>
      </c>
      <c r="AW104" s="286">
        <f t="shared" ref="AW104:AW118" si="33">+AQ104-AX104</f>
        <v>0</v>
      </c>
      <c r="AX104" s="287">
        <v>14280000</v>
      </c>
      <c r="AY104" s="75">
        <f t="shared" ref="AY104:AY118" si="34">+IFERROR(AW104/AQ104,"_")</f>
        <v>0</v>
      </c>
      <c r="AZ104" s="76">
        <f t="shared" ref="AZ104:AZ118" si="35">+IFERROR(AW104/AQ104,"_")</f>
        <v>0</v>
      </c>
      <c r="BA104" s="72" t="s">
        <v>73</v>
      </c>
      <c r="BB104" s="64" t="s">
        <v>123</v>
      </c>
      <c r="BC104" s="201" t="s">
        <v>4674</v>
      </c>
      <c r="BD104" s="63" t="s">
        <v>65</v>
      </c>
      <c r="BE104" s="63" t="s">
        <v>65</v>
      </c>
    </row>
    <row r="105" spans="2:57" s="245" customFormat="1" ht="12.75" x14ac:dyDescent="0.2">
      <c r="B105" s="63">
        <v>2025</v>
      </c>
      <c r="C105" s="63">
        <v>891780111</v>
      </c>
      <c r="D105" s="63" t="s">
        <v>63</v>
      </c>
      <c r="E105" s="107" t="s">
        <v>4673</v>
      </c>
      <c r="F105" s="92" t="s">
        <v>4672</v>
      </c>
      <c r="G105" s="112">
        <v>0</v>
      </c>
      <c r="H105" s="64" t="s">
        <v>71</v>
      </c>
      <c r="I105" s="63" t="s">
        <v>167</v>
      </c>
      <c r="J105" s="65" t="s">
        <v>81</v>
      </c>
      <c r="K105" s="107" t="s">
        <v>4671</v>
      </c>
      <c r="L105" s="92">
        <v>12600000</v>
      </c>
      <c r="M105" s="63" t="s">
        <v>66</v>
      </c>
      <c r="N105" s="258" t="s">
        <v>4670</v>
      </c>
      <c r="O105" s="259">
        <v>84453406</v>
      </c>
      <c r="P105" s="257">
        <v>106</v>
      </c>
      <c r="Q105" s="271">
        <v>45677</v>
      </c>
      <c r="R105" s="275">
        <v>450000000</v>
      </c>
      <c r="S105" s="271">
        <v>45712</v>
      </c>
      <c r="T105" s="68">
        <f t="shared" si="28"/>
        <v>12600000</v>
      </c>
      <c r="U105" s="64" t="s">
        <v>65</v>
      </c>
      <c r="V105" s="143">
        <v>63563343</v>
      </c>
      <c r="W105" s="107" t="s">
        <v>4669</v>
      </c>
      <c r="X105" s="271">
        <v>45712</v>
      </c>
      <c r="Y105" s="271">
        <v>45712</v>
      </c>
      <c r="Z105" s="69" t="s">
        <v>73</v>
      </c>
      <c r="AA105" s="271">
        <v>45838</v>
      </c>
      <c r="AB105" s="202">
        <f t="shared" si="29"/>
        <v>126</v>
      </c>
      <c r="AC105" s="64">
        <v>0</v>
      </c>
      <c r="AD105" s="68">
        <v>0</v>
      </c>
      <c r="AE105" s="64">
        <v>0</v>
      </c>
      <c r="AF105" s="70" t="s">
        <v>73</v>
      </c>
      <c r="AG105" s="92">
        <f t="shared" si="30"/>
        <v>0</v>
      </c>
      <c r="AH105" s="64">
        <v>0</v>
      </c>
      <c r="AI105" s="67">
        <v>0</v>
      </c>
      <c r="AJ105" s="64" t="s">
        <v>73</v>
      </c>
      <c r="AK105" s="71" t="s">
        <v>73</v>
      </c>
      <c r="AL105" s="64">
        <v>0</v>
      </c>
      <c r="AM105" s="64" t="s">
        <v>73</v>
      </c>
      <c r="AN105" s="64" t="s">
        <v>73</v>
      </c>
      <c r="AO105" s="64" t="s">
        <v>73</v>
      </c>
      <c r="AP105" s="92">
        <f t="shared" si="31"/>
        <v>0</v>
      </c>
      <c r="AQ105" s="275">
        <f t="shared" si="32"/>
        <v>12600000</v>
      </c>
      <c r="AR105" s="64" t="s">
        <v>65</v>
      </c>
      <c r="AS105" s="68">
        <f t="shared" si="27"/>
        <v>12600000</v>
      </c>
      <c r="AT105" s="64" t="s">
        <v>215</v>
      </c>
      <c r="AU105" s="64">
        <v>0</v>
      </c>
      <c r="AV105" s="72" t="s">
        <v>73</v>
      </c>
      <c r="AW105" s="286">
        <f t="shared" si="33"/>
        <v>0</v>
      </c>
      <c r="AX105" s="287">
        <v>12600000</v>
      </c>
      <c r="AY105" s="75">
        <f t="shared" si="34"/>
        <v>0</v>
      </c>
      <c r="AZ105" s="76">
        <f t="shared" si="35"/>
        <v>0</v>
      </c>
      <c r="BA105" s="72" t="s">
        <v>73</v>
      </c>
      <c r="BB105" s="64" t="s">
        <v>123</v>
      </c>
      <c r="BC105" s="201" t="s">
        <v>4668</v>
      </c>
      <c r="BD105" s="63" t="s">
        <v>65</v>
      </c>
      <c r="BE105" s="63" t="s">
        <v>65</v>
      </c>
    </row>
    <row r="106" spans="2:57" s="245" customFormat="1" ht="12.75" x14ac:dyDescent="0.2">
      <c r="B106" s="63">
        <v>2025</v>
      </c>
      <c r="C106" s="63">
        <v>891780111</v>
      </c>
      <c r="D106" s="63" t="s">
        <v>63</v>
      </c>
      <c r="E106" s="107" t="s">
        <v>4667</v>
      </c>
      <c r="F106" s="92" t="s">
        <v>4666</v>
      </c>
      <c r="G106" s="112">
        <v>0</v>
      </c>
      <c r="H106" s="64" t="s">
        <v>71</v>
      </c>
      <c r="I106" s="63" t="s">
        <v>167</v>
      </c>
      <c r="J106" s="65" t="s">
        <v>81</v>
      </c>
      <c r="K106" s="107" t="s">
        <v>4665</v>
      </c>
      <c r="L106" s="92">
        <v>13008000</v>
      </c>
      <c r="M106" s="63" t="s">
        <v>66</v>
      </c>
      <c r="N106" s="258" t="s">
        <v>4664</v>
      </c>
      <c r="O106" s="259">
        <v>3829900</v>
      </c>
      <c r="P106" s="257">
        <v>344</v>
      </c>
      <c r="Q106" s="271">
        <v>45700</v>
      </c>
      <c r="R106" s="275">
        <v>80000000</v>
      </c>
      <c r="S106" s="271">
        <v>45713</v>
      </c>
      <c r="T106" s="68">
        <f t="shared" si="28"/>
        <v>13008000</v>
      </c>
      <c r="U106" s="64" t="s">
        <v>65</v>
      </c>
      <c r="V106" s="143">
        <v>85155551</v>
      </c>
      <c r="W106" s="107" t="s">
        <v>4606</v>
      </c>
      <c r="X106" s="271">
        <v>45713</v>
      </c>
      <c r="Y106" s="271">
        <v>45713</v>
      </c>
      <c r="Z106" s="69" t="s">
        <v>73</v>
      </c>
      <c r="AA106" s="271">
        <v>45771</v>
      </c>
      <c r="AB106" s="202">
        <f t="shared" si="29"/>
        <v>58</v>
      </c>
      <c r="AC106" s="64">
        <v>0</v>
      </c>
      <c r="AD106" s="68">
        <v>0</v>
      </c>
      <c r="AE106" s="64">
        <v>0</v>
      </c>
      <c r="AF106" s="70" t="s">
        <v>73</v>
      </c>
      <c r="AG106" s="92">
        <f t="shared" si="30"/>
        <v>0</v>
      </c>
      <c r="AH106" s="64">
        <v>0</v>
      </c>
      <c r="AI106" s="67">
        <v>0</v>
      </c>
      <c r="AJ106" s="64" t="s">
        <v>73</v>
      </c>
      <c r="AK106" s="71" t="s">
        <v>73</v>
      </c>
      <c r="AL106" s="64">
        <v>0</v>
      </c>
      <c r="AM106" s="64" t="s">
        <v>73</v>
      </c>
      <c r="AN106" s="64" t="s">
        <v>73</v>
      </c>
      <c r="AO106" s="64" t="s">
        <v>73</v>
      </c>
      <c r="AP106" s="92">
        <f t="shared" si="31"/>
        <v>0</v>
      </c>
      <c r="AQ106" s="275">
        <f t="shared" si="32"/>
        <v>13008000</v>
      </c>
      <c r="AR106" s="64" t="s">
        <v>65</v>
      </c>
      <c r="AS106" s="68">
        <f t="shared" si="27"/>
        <v>13008000</v>
      </c>
      <c r="AT106" s="64" t="s">
        <v>215</v>
      </c>
      <c r="AU106" s="64">
        <v>0</v>
      </c>
      <c r="AV106" s="72" t="s">
        <v>73</v>
      </c>
      <c r="AW106" s="286">
        <f t="shared" si="33"/>
        <v>0</v>
      </c>
      <c r="AX106" s="287">
        <v>13008000</v>
      </c>
      <c r="AY106" s="75">
        <f t="shared" si="34"/>
        <v>0</v>
      </c>
      <c r="AZ106" s="76">
        <f t="shared" si="35"/>
        <v>0</v>
      </c>
      <c r="BA106" s="72" t="s">
        <v>73</v>
      </c>
      <c r="BB106" s="64" t="s">
        <v>123</v>
      </c>
      <c r="BC106" s="201" t="s">
        <v>4663</v>
      </c>
      <c r="BD106" s="63" t="s">
        <v>65</v>
      </c>
      <c r="BE106" s="63" t="s">
        <v>65</v>
      </c>
    </row>
    <row r="107" spans="2:57" s="245" customFormat="1" ht="12.75" x14ac:dyDescent="0.2">
      <c r="B107" s="63">
        <v>2025</v>
      </c>
      <c r="C107" s="63">
        <v>891780111</v>
      </c>
      <c r="D107" s="63" t="s">
        <v>63</v>
      </c>
      <c r="E107" s="107" t="s">
        <v>4662</v>
      </c>
      <c r="F107" s="92" t="s">
        <v>4661</v>
      </c>
      <c r="G107" s="112">
        <v>0</v>
      </c>
      <c r="H107" s="64" t="s">
        <v>71</v>
      </c>
      <c r="I107" s="63" t="s">
        <v>167</v>
      </c>
      <c r="J107" s="65" t="s">
        <v>81</v>
      </c>
      <c r="K107" s="107" t="s">
        <v>4660</v>
      </c>
      <c r="L107" s="266">
        <v>14221667</v>
      </c>
      <c r="M107" s="63" t="s">
        <v>66</v>
      </c>
      <c r="N107" s="107" t="s">
        <v>4659</v>
      </c>
      <c r="O107" s="156">
        <v>1079915385</v>
      </c>
      <c r="P107" s="255">
        <v>102</v>
      </c>
      <c r="Q107" s="270">
        <v>45677</v>
      </c>
      <c r="R107" s="274">
        <v>1014200000</v>
      </c>
      <c r="S107" s="270">
        <v>45681</v>
      </c>
      <c r="T107" s="68">
        <f t="shared" si="28"/>
        <v>14221667</v>
      </c>
      <c r="U107" s="64" t="s">
        <v>65</v>
      </c>
      <c r="V107" s="143">
        <v>39049658</v>
      </c>
      <c r="W107" s="107" t="s">
        <v>4658</v>
      </c>
      <c r="X107" s="271">
        <v>45681</v>
      </c>
      <c r="Y107" s="271">
        <v>45681</v>
      </c>
      <c r="Z107" s="69" t="s">
        <v>73</v>
      </c>
      <c r="AA107" s="271">
        <v>45838</v>
      </c>
      <c r="AB107" s="202">
        <f t="shared" si="29"/>
        <v>157</v>
      </c>
      <c r="AC107" s="64">
        <v>0</v>
      </c>
      <c r="AD107" s="68">
        <v>0</v>
      </c>
      <c r="AE107" s="64">
        <v>0</v>
      </c>
      <c r="AF107" s="70" t="s">
        <v>73</v>
      </c>
      <c r="AG107" s="92">
        <f t="shared" si="30"/>
        <v>0</v>
      </c>
      <c r="AH107" s="64">
        <v>0</v>
      </c>
      <c r="AI107" s="67">
        <v>0</v>
      </c>
      <c r="AJ107" s="64" t="s">
        <v>73</v>
      </c>
      <c r="AK107" s="71" t="s">
        <v>73</v>
      </c>
      <c r="AL107" s="64">
        <v>0</v>
      </c>
      <c r="AM107" s="64" t="s">
        <v>73</v>
      </c>
      <c r="AN107" s="64" t="s">
        <v>73</v>
      </c>
      <c r="AO107" s="64" t="s">
        <v>73</v>
      </c>
      <c r="AP107" s="92">
        <f t="shared" si="31"/>
        <v>0</v>
      </c>
      <c r="AQ107" s="275">
        <f t="shared" si="32"/>
        <v>14221667</v>
      </c>
      <c r="AR107" s="64" t="s">
        <v>65</v>
      </c>
      <c r="AS107" s="68">
        <f t="shared" si="27"/>
        <v>14221667</v>
      </c>
      <c r="AT107" s="64" t="s">
        <v>215</v>
      </c>
      <c r="AU107" s="64">
        <v>0</v>
      </c>
      <c r="AV107" s="72" t="s">
        <v>73</v>
      </c>
      <c r="AW107" s="286">
        <f t="shared" si="33"/>
        <v>3621667</v>
      </c>
      <c r="AX107" s="287">
        <v>10600000</v>
      </c>
      <c r="AY107" s="75">
        <f t="shared" si="34"/>
        <v>0.25465840256279382</v>
      </c>
      <c r="AZ107" s="76">
        <f t="shared" si="35"/>
        <v>0.25465840256279382</v>
      </c>
      <c r="BA107" s="72" t="s">
        <v>73</v>
      </c>
      <c r="BB107" s="64" t="s">
        <v>123</v>
      </c>
      <c r="BC107" s="203" t="s">
        <v>4657</v>
      </c>
      <c r="BD107" s="63" t="s">
        <v>65</v>
      </c>
      <c r="BE107" s="63" t="s">
        <v>65</v>
      </c>
    </row>
    <row r="108" spans="2:57" s="245" customFormat="1" ht="12.75" x14ac:dyDescent="0.2">
      <c r="B108" s="63">
        <v>2025</v>
      </c>
      <c r="C108" s="63">
        <v>891780111</v>
      </c>
      <c r="D108" s="63" t="s">
        <v>63</v>
      </c>
      <c r="E108" s="107" t="s">
        <v>4656</v>
      </c>
      <c r="F108" s="92" t="s">
        <v>4655</v>
      </c>
      <c r="G108" s="112">
        <v>0</v>
      </c>
      <c r="H108" s="64" t="s">
        <v>71</v>
      </c>
      <c r="I108" s="63" t="s">
        <v>167</v>
      </c>
      <c r="J108" s="65" t="s">
        <v>81</v>
      </c>
      <c r="K108" s="107" t="s">
        <v>4654</v>
      </c>
      <c r="L108" s="266">
        <v>13416667</v>
      </c>
      <c r="M108" s="63" t="s">
        <v>66</v>
      </c>
      <c r="N108" s="107" t="s">
        <v>4653</v>
      </c>
      <c r="O108" s="156">
        <v>84451753</v>
      </c>
      <c r="P108" s="255">
        <v>109</v>
      </c>
      <c r="Q108" s="270">
        <v>45678</v>
      </c>
      <c r="R108" s="274">
        <v>159000000</v>
      </c>
      <c r="S108" s="270">
        <v>45685</v>
      </c>
      <c r="T108" s="68">
        <f t="shared" si="28"/>
        <v>13416667</v>
      </c>
      <c r="U108" s="64" t="s">
        <v>65</v>
      </c>
      <c r="V108" s="143">
        <v>36669284</v>
      </c>
      <c r="W108" s="107" t="s">
        <v>4652</v>
      </c>
      <c r="X108" s="271">
        <v>45685</v>
      </c>
      <c r="Y108" s="271">
        <v>45685</v>
      </c>
      <c r="Z108" s="69" t="s">
        <v>73</v>
      </c>
      <c r="AA108" s="271">
        <v>45838</v>
      </c>
      <c r="AB108" s="202">
        <f t="shared" si="29"/>
        <v>153</v>
      </c>
      <c r="AC108" s="64">
        <v>0</v>
      </c>
      <c r="AD108" s="68">
        <v>0</v>
      </c>
      <c r="AE108" s="64">
        <v>0</v>
      </c>
      <c r="AF108" s="70" t="s">
        <v>73</v>
      </c>
      <c r="AG108" s="92">
        <f t="shared" si="30"/>
        <v>0</v>
      </c>
      <c r="AH108" s="64">
        <v>0</v>
      </c>
      <c r="AI108" s="67">
        <v>0</v>
      </c>
      <c r="AJ108" s="64" t="s">
        <v>73</v>
      </c>
      <c r="AK108" s="71" t="s">
        <v>73</v>
      </c>
      <c r="AL108" s="64">
        <v>0</v>
      </c>
      <c r="AM108" s="64" t="s">
        <v>73</v>
      </c>
      <c r="AN108" s="64" t="s">
        <v>73</v>
      </c>
      <c r="AO108" s="64" t="s">
        <v>73</v>
      </c>
      <c r="AP108" s="92">
        <f t="shared" si="31"/>
        <v>0</v>
      </c>
      <c r="AQ108" s="275">
        <f t="shared" si="32"/>
        <v>13416667</v>
      </c>
      <c r="AR108" s="64" t="s">
        <v>65</v>
      </c>
      <c r="AS108" s="68">
        <f t="shared" si="27"/>
        <v>13416667</v>
      </c>
      <c r="AT108" s="64" t="s">
        <v>215</v>
      </c>
      <c r="AU108" s="64">
        <v>0</v>
      </c>
      <c r="AV108" s="72" t="s">
        <v>73</v>
      </c>
      <c r="AW108" s="286">
        <f t="shared" si="33"/>
        <v>3416667</v>
      </c>
      <c r="AX108" s="287">
        <v>10000000</v>
      </c>
      <c r="AY108" s="75">
        <f t="shared" si="34"/>
        <v>0.25465840361097136</v>
      </c>
      <c r="AZ108" s="76">
        <f t="shared" si="35"/>
        <v>0.25465840361097136</v>
      </c>
      <c r="BA108" s="72" t="s">
        <v>73</v>
      </c>
      <c r="BB108" s="64" t="s">
        <v>123</v>
      </c>
      <c r="BC108" s="201" t="s">
        <v>4651</v>
      </c>
      <c r="BD108" s="63" t="s">
        <v>65</v>
      </c>
      <c r="BE108" s="63" t="s">
        <v>65</v>
      </c>
    </row>
    <row r="109" spans="2:57" s="245" customFormat="1" ht="12.75" x14ac:dyDescent="0.2">
      <c r="B109" s="63">
        <v>2025</v>
      </c>
      <c r="C109" s="63">
        <v>891780111</v>
      </c>
      <c r="D109" s="63" t="s">
        <v>63</v>
      </c>
      <c r="E109" s="107" t="s">
        <v>4650</v>
      </c>
      <c r="F109" s="92" t="s">
        <v>4649</v>
      </c>
      <c r="G109" s="112">
        <v>0</v>
      </c>
      <c r="H109" s="64" t="s">
        <v>71</v>
      </c>
      <c r="I109" s="63" t="s">
        <v>167</v>
      </c>
      <c r="J109" s="65" t="s">
        <v>81</v>
      </c>
      <c r="K109" s="107" t="s">
        <v>4648</v>
      </c>
      <c r="L109" s="266">
        <v>7800000</v>
      </c>
      <c r="M109" s="63" t="s">
        <v>66</v>
      </c>
      <c r="N109" s="107" t="s">
        <v>4647</v>
      </c>
      <c r="O109" s="259">
        <v>1004163400</v>
      </c>
      <c r="P109" s="257">
        <v>111</v>
      </c>
      <c r="Q109" s="271">
        <v>45678</v>
      </c>
      <c r="R109" s="275">
        <v>557700000</v>
      </c>
      <c r="S109" s="271">
        <v>45706</v>
      </c>
      <c r="T109" s="68">
        <f t="shared" si="28"/>
        <v>7800000</v>
      </c>
      <c r="U109" s="64" t="s">
        <v>65</v>
      </c>
      <c r="V109" s="143">
        <v>1082884010</v>
      </c>
      <c r="W109" s="107" t="s">
        <v>4620</v>
      </c>
      <c r="X109" s="271">
        <v>45706</v>
      </c>
      <c r="Y109" s="271">
        <v>45706</v>
      </c>
      <c r="Z109" s="69" t="s">
        <v>73</v>
      </c>
      <c r="AA109" s="271">
        <v>45794</v>
      </c>
      <c r="AB109" s="202">
        <f t="shared" si="29"/>
        <v>88</v>
      </c>
      <c r="AC109" s="64">
        <v>0</v>
      </c>
      <c r="AD109" s="68">
        <v>0</v>
      </c>
      <c r="AE109" s="64">
        <v>0</v>
      </c>
      <c r="AF109" s="70" t="s">
        <v>73</v>
      </c>
      <c r="AG109" s="92">
        <f t="shared" si="30"/>
        <v>0</v>
      </c>
      <c r="AH109" s="64">
        <v>0</v>
      </c>
      <c r="AI109" s="67">
        <v>0</v>
      </c>
      <c r="AJ109" s="64" t="s">
        <v>73</v>
      </c>
      <c r="AK109" s="71" t="s">
        <v>73</v>
      </c>
      <c r="AL109" s="64">
        <v>0</v>
      </c>
      <c r="AM109" s="64" t="s">
        <v>73</v>
      </c>
      <c r="AN109" s="64" t="s">
        <v>73</v>
      </c>
      <c r="AO109" s="64" t="s">
        <v>73</v>
      </c>
      <c r="AP109" s="92">
        <f t="shared" si="31"/>
        <v>0</v>
      </c>
      <c r="AQ109" s="275">
        <f t="shared" si="32"/>
        <v>7800000</v>
      </c>
      <c r="AR109" s="64" t="s">
        <v>65</v>
      </c>
      <c r="AS109" s="68">
        <f t="shared" si="27"/>
        <v>7800000</v>
      </c>
      <c r="AT109" s="64" t="s">
        <v>215</v>
      </c>
      <c r="AU109" s="64">
        <v>0</v>
      </c>
      <c r="AV109" s="72" t="s">
        <v>73</v>
      </c>
      <c r="AW109" s="286">
        <f t="shared" si="33"/>
        <v>1300000</v>
      </c>
      <c r="AX109" s="287">
        <v>6500000</v>
      </c>
      <c r="AY109" s="75">
        <f t="shared" si="34"/>
        <v>0.16666666666666666</v>
      </c>
      <c r="AZ109" s="76">
        <f t="shared" si="35"/>
        <v>0.16666666666666666</v>
      </c>
      <c r="BA109" s="72" t="s">
        <v>73</v>
      </c>
      <c r="BB109" s="64" t="s">
        <v>123</v>
      </c>
      <c r="BC109" s="293" t="s">
        <v>4646</v>
      </c>
      <c r="BD109" s="63" t="s">
        <v>65</v>
      </c>
      <c r="BE109" s="63" t="s">
        <v>65</v>
      </c>
    </row>
    <row r="110" spans="2:57" s="245" customFormat="1" ht="12.75" x14ac:dyDescent="0.2">
      <c r="B110" s="63">
        <v>2025</v>
      </c>
      <c r="C110" s="63">
        <v>891780111</v>
      </c>
      <c r="D110" s="63" t="s">
        <v>63</v>
      </c>
      <c r="E110" s="107" t="s">
        <v>4645</v>
      </c>
      <c r="F110" s="92" t="s">
        <v>4644</v>
      </c>
      <c r="G110" s="112">
        <v>0</v>
      </c>
      <c r="H110" s="64" t="s">
        <v>71</v>
      </c>
      <c r="I110" s="63" t="s">
        <v>167</v>
      </c>
      <c r="J110" s="65" t="s">
        <v>81</v>
      </c>
      <c r="K110" s="107" t="s">
        <v>4643</v>
      </c>
      <c r="L110" s="266">
        <v>16008000</v>
      </c>
      <c r="M110" s="63" t="s">
        <v>66</v>
      </c>
      <c r="N110" s="107" t="s">
        <v>4642</v>
      </c>
      <c r="O110" s="259">
        <v>80875536</v>
      </c>
      <c r="P110" s="257">
        <v>344</v>
      </c>
      <c r="Q110" s="271">
        <v>45700</v>
      </c>
      <c r="R110" s="275">
        <v>80000000</v>
      </c>
      <c r="S110" s="271">
        <v>45707</v>
      </c>
      <c r="T110" s="68">
        <f t="shared" si="28"/>
        <v>16008000</v>
      </c>
      <c r="U110" s="64" t="s">
        <v>65</v>
      </c>
      <c r="V110" s="143">
        <v>85155551</v>
      </c>
      <c r="W110" s="107" t="s">
        <v>4606</v>
      </c>
      <c r="X110" s="271">
        <v>45707</v>
      </c>
      <c r="Y110" s="271">
        <v>45707</v>
      </c>
      <c r="Z110" s="69" t="s">
        <v>73</v>
      </c>
      <c r="AA110" s="271">
        <v>45826</v>
      </c>
      <c r="AB110" s="202">
        <f t="shared" si="29"/>
        <v>119</v>
      </c>
      <c r="AC110" s="64">
        <v>0</v>
      </c>
      <c r="AD110" s="68">
        <v>0</v>
      </c>
      <c r="AE110" s="64">
        <v>0</v>
      </c>
      <c r="AF110" s="70" t="s">
        <v>73</v>
      </c>
      <c r="AG110" s="92">
        <f t="shared" si="30"/>
        <v>0</v>
      </c>
      <c r="AH110" s="64">
        <v>0</v>
      </c>
      <c r="AI110" s="67">
        <v>0</v>
      </c>
      <c r="AJ110" s="64" t="s">
        <v>73</v>
      </c>
      <c r="AK110" s="71" t="s">
        <v>73</v>
      </c>
      <c r="AL110" s="64">
        <v>0</v>
      </c>
      <c r="AM110" s="64" t="s">
        <v>73</v>
      </c>
      <c r="AN110" s="64" t="s">
        <v>73</v>
      </c>
      <c r="AO110" s="64" t="s">
        <v>73</v>
      </c>
      <c r="AP110" s="92">
        <f t="shared" si="31"/>
        <v>0</v>
      </c>
      <c r="AQ110" s="275">
        <f t="shared" si="32"/>
        <v>16008000</v>
      </c>
      <c r="AR110" s="64" t="s">
        <v>65</v>
      </c>
      <c r="AS110" s="68">
        <f t="shared" si="27"/>
        <v>16008000</v>
      </c>
      <c r="AT110" s="64" t="s">
        <v>215</v>
      </c>
      <c r="AU110" s="64">
        <v>0</v>
      </c>
      <c r="AV110" s="72" t="s">
        <v>73</v>
      </c>
      <c r="AW110" s="286">
        <f t="shared" si="33"/>
        <v>0</v>
      </c>
      <c r="AX110" s="287">
        <v>16008000</v>
      </c>
      <c r="AY110" s="75">
        <f t="shared" si="34"/>
        <v>0</v>
      </c>
      <c r="AZ110" s="76">
        <f t="shared" si="35"/>
        <v>0</v>
      </c>
      <c r="BA110" s="72" t="s">
        <v>73</v>
      </c>
      <c r="BB110" s="64" t="s">
        <v>123</v>
      </c>
      <c r="BC110" s="293" t="s">
        <v>4641</v>
      </c>
      <c r="BD110" s="63" t="s">
        <v>65</v>
      </c>
      <c r="BE110" s="63" t="s">
        <v>65</v>
      </c>
    </row>
    <row r="111" spans="2:57" s="245" customFormat="1" ht="12.75" x14ac:dyDescent="0.2">
      <c r="B111" s="63">
        <v>2025</v>
      </c>
      <c r="C111" s="63">
        <v>891780111</v>
      </c>
      <c r="D111" s="63" t="s">
        <v>63</v>
      </c>
      <c r="E111" s="107" t="s">
        <v>4640</v>
      </c>
      <c r="F111" s="92" t="s">
        <v>4639</v>
      </c>
      <c r="G111" s="112">
        <v>0</v>
      </c>
      <c r="H111" s="64" t="s">
        <v>71</v>
      </c>
      <c r="I111" s="63" t="s">
        <v>167</v>
      </c>
      <c r="J111" s="65" t="s">
        <v>168</v>
      </c>
      <c r="K111" s="107" t="s">
        <v>4638</v>
      </c>
      <c r="L111" s="92">
        <v>100000000</v>
      </c>
      <c r="M111" s="63" t="s">
        <v>66</v>
      </c>
      <c r="N111" s="107" t="s">
        <v>4637</v>
      </c>
      <c r="O111" s="256">
        <v>901781602</v>
      </c>
      <c r="P111" s="257">
        <v>226</v>
      </c>
      <c r="Q111" s="271">
        <v>45691</v>
      </c>
      <c r="R111" s="275">
        <v>280000000</v>
      </c>
      <c r="S111" s="271">
        <v>45699</v>
      </c>
      <c r="T111" s="68">
        <f t="shared" si="28"/>
        <v>100000000</v>
      </c>
      <c r="U111" s="64" t="s">
        <v>65</v>
      </c>
      <c r="V111" s="143">
        <v>1082884010</v>
      </c>
      <c r="W111" s="107" t="s">
        <v>4620</v>
      </c>
      <c r="X111" s="271">
        <v>45699</v>
      </c>
      <c r="Y111" s="271">
        <v>45699</v>
      </c>
      <c r="Z111" s="69" t="s">
        <v>73</v>
      </c>
      <c r="AA111" s="271">
        <v>45838</v>
      </c>
      <c r="AB111" s="202">
        <f t="shared" si="29"/>
        <v>139</v>
      </c>
      <c r="AC111" s="64">
        <v>0</v>
      </c>
      <c r="AD111" s="68">
        <v>0</v>
      </c>
      <c r="AE111" s="64">
        <v>0</v>
      </c>
      <c r="AF111" s="70" t="s">
        <v>73</v>
      </c>
      <c r="AG111" s="92">
        <f t="shared" si="30"/>
        <v>0</v>
      </c>
      <c r="AH111" s="64">
        <v>0</v>
      </c>
      <c r="AI111" s="67">
        <v>0</v>
      </c>
      <c r="AJ111" s="64" t="s">
        <v>73</v>
      </c>
      <c r="AK111" s="71" t="s">
        <v>73</v>
      </c>
      <c r="AL111" s="64">
        <v>0</v>
      </c>
      <c r="AM111" s="64" t="s">
        <v>73</v>
      </c>
      <c r="AN111" s="64" t="s">
        <v>73</v>
      </c>
      <c r="AO111" s="64" t="s">
        <v>73</v>
      </c>
      <c r="AP111" s="92">
        <f t="shared" si="31"/>
        <v>0</v>
      </c>
      <c r="AQ111" s="275">
        <f t="shared" si="32"/>
        <v>100000000</v>
      </c>
      <c r="AR111" s="64" t="s">
        <v>65</v>
      </c>
      <c r="AS111" s="68">
        <f t="shared" si="27"/>
        <v>100000000</v>
      </c>
      <c r="AT111" s="64" t="s">
        <v>215</v>
      </c>
      <c r="AU111" s="64">
        <v>0</v>
      </c>
      <c r="AV111" s="72" t="s">
        <v>73</v>
      </c>
      <c r="AW111" s="286">
        <f t="shared" si="33"/>
        <v>0</v>
      </c>
      <c r="AX111" s="287">
        <v>100000000</v>
      </c>
      <c r="AY111" s="75">
        <f t="shared" si="34"/>
        <v>0</v>
      </c>
      <c r="AZ111" s="76">
        <f t="shared" si="35"/>
        <v>0</v>
      </c>
      <c r="BA111" s="72" t="s">
        <v>73</v>
      </c>
      <c r="BB111" s="64" t="s">
        <v>123</v>
      </c>
      <c r="BC111" s="294" t="s">
        <v>4636</v>
      </c>
      <c r="BD111" s="63" t="s">
        <v>65</v>
      </c>
      <c r="BE111" s="63" t="s">
        <v>208</v>
      </c>
    </row>
    <row r="112" spans="2:57" s="245" customFormat="1" ht="12.75" x14ac:dyDescent="0.2">
      <c r="B112" s="63">
        <v>2025</v>
      </c>
      <c r="C112" s="63">
        <v>891780111</v>
      </c>
      <c r="D112" s="63" t="s">
        <v>63</v>
      </c>
      <c r="E112" s="107" t="s">
        <v>4635</v>
      </c>
      <c r="F112" s="92" t="s">
        <v>4634</v>
      </c>
      <c r="G112" s="112">
        <v>0</v>
      </c>
      <c r="H112" s="64" t="s">
        <v>71</v>
      </c>
      <c r="I112" s="63" t="s">
        <v>167</v>
      </c>
      <c r="J112" s="65" t="s">
        <v>168</v>
      </c>
      <c r="K112" s="107" t="s">
        <v>4633</v>
      </c>
      <c r="L112" s="92">
        <v>70000000</v>
      </c>
      <c r="M112" s="63" t="s">
        <v>66</v>
      </c>
      <c r="N112" s="107" t="s">
        <v>4632</v>
      </c>
      <c r="O112" s="256">
        <v>57445330</v>
      </c>
      <c r="P112" s="257">
        <v>225</v>
      </c>
      <c r="Q112" s="271">
        <v>45691</v>
      </c>
      <c r="R112" s="275">
        <v>100000000</v>
      </c>
      <c r="S112" s="271">
        <v>45702</v>
      </c>
      <c r="T112" s="68">
        <f t="shared" si="28"/>
        <v>70000000</v>
      </c>
      <c r="U112" s="64" t="s">
        <v>65</v>
      </c>
      <c r="V112" s="203">
        <v>57461852</v>
      </c>
      <c r="W112" s="107" t="s">
        <v>4631</v>
      </c>
      <c r="X112" s="271">
        <v>45702</v>
      </c>
      <c r="Y112" s="271">
        <v>45702</v>
      </c>
      <c r="Z112" s="69" t="s">
        <v>73</v>
      </c>
      <c r="AA112" s="271">
        <v>45882</v>
      </c>
      <c r="AB112" s="202">
        <f t="shared" si="29"/>
        <v>180</v>
      </c>
      <c r="AC112" s="64">
        <v>0</v>
      </c>
      <c r="AD112" s="68">
        <v>0</v>
      </c>
      <c r="AE112" s="64">
        <v>0</v>
      </c>
      <c r="AF112" s="70" t="s">
        <v>73</v>
      </c>
      <c r="AG112" s="92">
        <f t="shared" si="30"/>
        <v>0</v>
      </c>
      <c r="AH112" s="64">
        <v>0</v>
      </c>
      <c r="AI112" s="67">
        <v>0</v>
      </c>
      <c r="AJ112" s="64" t="s">
        <v>73</v>
      </c>
      <c r="AK112" s="71" t="s">
        <v>73</v>
      </c>
      <c r="AL112" s="64">
        <v>0</v>
      </c>
      <c r="AM112" s="64" t="s">
        <v>73</v>
      </c>
      <c r="AN112" s="64" t="s">
        <v>73</v>
      </c>
      <c r="AO112" s="64" t="s">
        <v>73</v>
      </c>
      <c r="AP112" s="92">
        <f t="shared" si="31"/>
        <v>0</v>
      </c>
      <c r="AQ112" s="275">
        <f t="shared" si="32"/>
        <v>70000000</v>
      </c>
      <c r="AR112" s="64" t="s">
        <v>65</v>
      </c>
      <c r="AS112" s="68">
        <f t="shared" si="27"/>
        <v>70000000</v>
      </c>
      <c r="AT112" s="64" t="s">
        <v>215</v>
      </c>
      <c r="AU112" s="64">
        <v>0</v>
      </c>
      <c r="AV112" s="72" t="s">
        <v>73</v>
      </c>
      <c r="AW112" s="286">
        <f t="shared" si="33"/>
        <v>15521000</v>
      </c>
      <c r="AX112" s="287">
        <v>54479000</v>
      </c>
      <c r="AY112" s="75">
        <f t="shared" si="34"/>
        <v>0.22172857142857144</v>
      </c>
      <c r="AZ112" s="76">
        <f t="shared" si="35"/>
        <v>0.22172857142857144</v>
      </c>
      <c r="BA112" s="72" t="s">
        <v>73</v>
      </c>
      <c r="BB112" s="64" t="s">
        <v>123</v>
      </c>
      <c r="BC112" s="293" t="s">
        <v>4630</v>
      </c>
      <c r="BD112" s="63" t="s">
        <v>65</v>
      </c>
      <c r="BE112" s="63" t="s">
        <v>208</v>
      </c>
    </row>
    <row r="113" spans="2:57" s="245" customFormat="1" ht="12.75" x14ac:dyDescent="0.2">
      <c r="B113" s="63">
        <v>2025</v>
      </c>
      <c r="C113" s="63">
        <v>891780111</v>
      </c>
      <c r="D113" s="63" t="s">
        <v>63</v>
      </c>
      <c r="E113" s="107" t="s">
        <v>4629</v>
      </c>
      <c r="F113" s="92" t="s">
        <v>4628</v>
      </c>
      <c r="G113" s="112">
        <v>0</v>
      </c>
      <c r="H113" s="64" t="s">
        <v>71</v>
      </c>
      <c r="I113" s="63" t="s">
        <v>167</v>
      </c>
      <c r="J113" s="65" t="s">
        <v>168</v>
      </c>
      <c r="K113" s="107" t="s">
        <v>4627</v>
      </c>
      <c r="L113" s="266">
        <v>80000000</v>
      </c>
      <c r="M113" s="63" t="s">
        <v>66</v>
      </c>
      <c r="N113" s="107" t="s">
        <v>4626</v>
      </c>
      <c r="O113" s="259">
        <v>1082994721</v>
      </c>
      <c r="P113" s="257">
        <v>226</v>
      </c>
      <c r="Q113" s="271">
        <v>45691</v>
      </c>
      <c r="R113" s="275">
        <v>280000000</v>
      </c>
      <c r="S113" s="271">
        <v>45706</v>
      </c>
      <c r="T113" s="68">
        <f t="shared" si="28"/>
        <v>80000000</v>
      </c>
      <c r="U113" s="64" t="s">
        <v>65</v>
      </c>
      <c r="V113" s="143">
        <v>1082884010</v>
      </c>
      <c r="W113" s="107" t="s">
        <v>4620</v>
      </c>
      <c r="X113" s="271">
        <v>45706</v>
      </c>
      <c r="Y113" s="271">
        <v>45706</v>
      </c>
      <c r="Z113" s="69" t="s">
        <v>73</v>
      </c>
      <c r="AA113" s="271">
        <v>45838</v>
      </c>
      <c r="AB113" s="202">
        <f t="shared" si="29"/>
        <v>132</v>
      </c>
      <c r="AC113" s="64">
        <v>0</v>
      </c>
      <c r="AD113" s="68">
        <v>0</v>
      </c>
      <c r="AE113" s="64">
        <v>0</v>
      </c>
      <c r="AF113" s="70" t="s">
        <v>73</v>
      </c>
      <c r="AG113" s="92">
        <f t="shared" si="30"/>
        <v>0</v>
      </c>
      <c r="AH113" s="64">
        <v>0</v>
      </c>
      <c r="AI113" s="67">
        <v>0</v>
      </c>
      <c r="AJ113" s="64" t="s">
        <v>73</v>
      </c>
      <c r="AK113" s="71" t="s">
        <v>73</v>
      </c>
      <c r="AL113" s="64">
        <v>0</v>
      </c>
      <c r="AM113" s="64" t="s">
        <v>73</v>
      </c>
      <c r="AN113" s="64" t="s">
        <v>73</v>
      </c>
      <c r="AO113" s="64" t="s">
        <v>73</v>
      </c>
      <c r="AP113" s="92">
        <f t="shared" si="31"/>
        <v>0</v>
      </c>
      <c r="AQ113" s="275">
        <f t="shared" si="32"/>
        <v>80000000</v>
      </c>
      <c r="AR113" s="64" t="s">
        <v>65</v>
      </c>
      <c r="AS113" s="68">
        <f t="shared" si="27"/>
        <v>80000000</v>
      </c>
      <c r="AT113" s="64" t="s">
        <v>215</v>
      </c>
      <c r="AU113" s="64">
        <v>0</v>
      </c>
      <c r="AV113" s="72" t="s">
        <v>73</v>
      </c>
      <c r="AW113" s="286">
        <f t="shared" si="33"/>
        <v>0</v>
      </c>
      <c r="AX113" s="287">
        <v>80000000</v>
      </c>
      <c r="AY113" s="75">
        <f t="shared" si="34"/>
        <v>0</v>
      </c>
      <c r="AZ113" s="76">
        <f t="shared" si="35"/>
        <v>0</v>
      </c>
      <c r="BA113" s="72" t="s">
        <v>73</v>
      </c>
      <c r="BB113" s="64" t="s">
        <v>123</v>
      </c>
      <c r="BC113" s="293" t="s">
        <v>4625</v>
      </c>
      <c r="BD113" s="63" t="s">
        <v>65</v>
      </c>
      <c r="BE113" s="63" t="s">
        <v>208</v>
      </c>
    </row>
    <row r="114" spans="2:57" s="245" customFormat="1" ht="12.75" x14ac:dyDescent="0.2">
      <c r="B114" s="63">
        <v>2025</v>
      </c>
      <c r="C114" s="63">
        <v>891780111</v>
      </c>
      <c r="D114" s="63" t="s">
        <v>63</v>
      </c>
      <c r="E114" s="107" t="s">
        <v>4624</v>
      </c>
      <c r="F114" s="92" t="s">
        <v>4623</v>
      </c>
      <c r="G114" s="112">
        <v>0</v>
      </c>
      <c r="H114" s="64" t="s">
        <v>71</v>
      </c>
      <c r="I114" s="63" t="s">
        <v>167</v>
      </c>
      <c r="J114" s="65" t="s">
        <v>168</v>
      </c>
      <c r="K114" s="107" t="s">
        <v>4622</v>
      </c>
      <c r="L114" s="266">
        <v>100000000</v>
      </c>
      <c r="M114" s="63" t="s">
        <v>66</v>
      </c>
      <c r="N114" s="107" t="s">
        <v>4621</v>
      </c>
      <c r="O114" s="259">
        <v>12561035</v>
      </c>
      <c r="P114" s="257">
        <v>226</v>
      </c>
      <c r="Q114" s="271">
        <v>45691</v>
      </c>
      <c r="R114" s="275">
        <v>280000000</v>
      </c>
      <c r="S114" s="271">
        <v>45713</v>
      </c>
      <c r="T114" s="68">
        <f t="shared" si="28"/>
        <v>100000000</v>
      </c>
      <c r="U114" s="64" t="s">
        <v>65</v>
      </c>
      <c r="V114" s="143">
        <v>1082884010</v>
      </c>
      <c r="W114" s="107" t="s">
        <v>4620</v>
      </c>
      <c r="X114" s="271">
        <v>45713</v>
      </c>
      <c r="Y114" s="271">
        <v>45713</v>
      </c>
      <c r="Z114" s="69" t="s">
        <v>73</v>
      </c>
      <c r="AA114" s="271">
        <v>45838</v>
      </c>
      <c r="AB114" s="202">
        <f t="shared" si="29"/>
        <v>125</v>
      </c>
      <c r="AC114" s="64">
        <v>0</v>
      </c>
      <c r="AD114" s="68">
        <v>0</v>
      </c>
      <c r="AE114" s="64">
        <v>0</v>
      </c>
      <c r="AF114" s="70" t="s">
        <v>73</v>
      </c>
      <c r="AG114" s="92">
        <f t="shared" si="30"/>
        <v>0</v>
      </c>
      <c r="AH114" s="64">
        <v>0</v>
      </c>
      <c r="AI114" s="67">
        <v>0</v>
      </c>
      <c r="AJ114" s="64" t="s">
        <v>73</v>
      </c>
      <c r="AK114" s="71" t="s">
        <v>73</v>
      </c>
      <c r="AL114" s="64">
        <v>0</v>
      </c>
      <c r="AM114" s="64" t="s">
        <v>73</v>
      </c>
      <c r="AN114" s="64" t="s">
        <v>73</v>
      </c>
      <c r="AO114" s="64" t="s">
        <v>73</v>
      </c>
      <c r="AP114" s="92">
        <f t="shared" si="31"/>
        <v>0</v>
      </c>
      <c r="AQ114" s="275">
        <f t="shared" si="32"/>
        <v>100000000</v>
      </c>
      <c r="AR114" s="64" t="s">
        <v>65</v>
      </c>
      <c r="AS114" s="68">
        <f t="shared" si="27"/>
        <v>100000000</v>
      </c>
      <c r="AT114" s="64" t="s">
        <v>215</v>
      </c>
      <c r="AU114" s="64">
        <v>0</v>
      </c>
      <c r="AV114" s="72" t="s">
        <v>73</v>
      </c>
      <c r="AW114" s="286">
        <f t="shared" si="33"/>
        <v>0</v>
      </c>
      <c r="AX114" s="287">
        <v>100000000</v>
      </c>
      <c r="AY114" s="75">
        <f t="shared" si="34"/>
        <v>0</v>
      </c>
      <c r="AZ114" s="76">
        <f t="shared" si="35"/>
        <v>0</v>
      </c>
      <c r="BA114" s="72" t="s">
        <v>73</v>
      </c>
      <c r="BB114" s="64" t="s">
        <v>123</v>
      </c>
      <c r="BC114" s="293" t="s">
        <v>4619</v>
      </c>
      <c r="BD114" s="63" t="s">
        <v>65</v>
      </c>
      <c r="BE114" s="63" t="s">
        <v>208</v>
      </c>
    </row>
    <row r="115" spans="2:57" s="245" customFormat="1" ht="12.75" x14ac:dyDescent="0.2">
      <c r="B115" s="63">
        <v>2025</v>
      </c>
      <c r="C115" s="63">
        <v>891780111</v>
      </c>
      <c r="D115" s="63" t="s">
        <v>63</v>
      </c>
      <c r="E115" s="107" t="s">
        <v>4618</v>
      </c>
      <c r="F115" s="92" t="s">
        <v>4617</v>
      </c>
      <c r="G115" s="112">
        <v>2023000100072</v>
      </c>
      <c r="H115" s="64" t="s">
        <v>71</v>
      </c>
      <c r="I115" s="63" t="s">
        <v>2717</v>
      </c>
      <c r="J115" s="65" t="s">
        <v>4037</v>
      </c>
      <c r="K115" s="107" t="s">
        <v>4616</v>
      </c>
      <c r="L115" s="266">
        <v>1200000000</v>
      </c>
      <c r="M115" s="63" t="s">
        <v>66</v>
      </c>
      <c r="N115" s="107" t="s">
        <v>4615</v>
      </c>
      <c r="O115" s="156" t="s">
        <v>4614</v>
      </c>
      <c r="P115" s="255" t="s">
        <v>4613</v>
      </c>
      <c r="Q115" s="271">
        <v>45693</v>
      </c>
      <c r="R115" s="275" t="s">
        <v>5172</v>
      </c>
      <c r="S115" s="270">
        <v>45706</v>
      </c>
      <c r="T115" s="68">
        <v>1200000000</v>
      </c>
      <c r="U115" s="64" t="s">
        <v>65</v>
      </c>
      <c r="V115" s="203">
        <v>16078654</v>
      </c>
      <c r="W115" s="107" t="s">
        <v>248</v>
      </c>
      <c r="X115" s="271">
        <v>45706</v>
      </c>
      <c r="Y115" s="271">
        <v>45706</v>
      </c>
      <c r="Z115" s="69" t="s">
        <v>73</v>
      </c>
      <c r="AA115" s="271">
        <v>46069</v>
      </c>
      <c r="AB115" s="202">
        <f t="shared" si="29"/>
        <v>363</v>
      </c>
      <c r="AC115" s="64">
        <v>0</v>
      </c>
      <c r="AD115" s="68">
        <v>0</v>
      </c>
      <c r="AE115" s="64">
        <v>0</v>
      </c>
      <c r="AF115" s="70" t="s">
        <v>73</v>
      </c>
      <c r="AG115" s="92">
        <f t="shared" si="30"/>
        <v>0</v>
      </c>
      <c r="AH115" s="64">
        <v>0</v>
      </c>
      <c r="AI115" s="67">
        <v>0</v>
      </c>
      <c r="AJ115" s="64" t="s">
        <v>73</v>
      </c>
      <c r="AK115" s="71" t="s">
        <v>73</v>
      </c>
      <c r="AL115" s="64">
        <v>0</v>
      </c>
      <c r="AM115" s="64" t="s">
        <v>73</v>
      </c>
      <c r="AN115" s="64" t="s">
        <v>73</v>
      </c>
      <c r="AO115" s="64" t="s">
        <v>73</v>
      </c>
      <c r="AP115" s="92">
        <f t="shared" si="31"/>
        <v>0</v>
      </c>
      <c r="AQ115" s="275">
        <f t="shared" si="32"/>
        <v>1200000000</v>
      </c>
      <c r="AR115" s="64" t="s">
        <v>215</v>
      </c>
      <c r="AS115" s="68">
        <v>0</v>
      </c>
      <c r="AT115" s="64" t="s">
        <v>215</v>
      </c>
      <c r="AU115" s="64">
        <v>0</v>
      </c>
      <c r="AV115" s="72" t="s">
        <v>73</v>
      </c>
      <c r="AW115" s="286">
        <f t="shared" si="33"/>
        <v>0</v>
      </c>
      <c r="AX115" s="287">
        <v>1200000000</v>
      </c>
      <c r="AY115" s="75">
        <f t="shared" si="34"/>
        <v>0</v>
      </c>
      <c r="AZ115" s="76">
        <f t="shared" si="35"/>
        <v>0</v>
      </c>
      <c r="BA115" s="72" t="s">
        <v>73</v>
      </c>
      <c r="BB115" s="64" t="s">
        <v>4612</v>
      </c>
      <c r="BC115" s="292" t="s">
        <v>4611</v>
      </c>
      <c r="BD115" s="63" t="s">
        <v>4610</v>
      </c>
      <c r="BE115" s="63" t="s">
        <v>208</v>
      </c>
    </row>
    <row r="116" spans="2:57" s="245" customFormat="1" ht="12.75" x14ac:dyDescent="0.2">
      <c r="B116" s="63">
        <v>2025</v>
      </c>
      <c r="C116" s="63">
        <v>891780111</v>
      </c>
      <c r="D116" s="63" t="s">
        <v>63</v>
      </c>
      <c r="E116" s="107" t="s">
        <v>4609</v>
      </c>
      <c r="F116" s="92" t="s">
        <v>4608</v>
      </c>
      <c r="G116" s="112">
        <v>0</v>
      </c>
      <c r="H116" s="64" t="s">
        <v>71</v>
      </c>
      <c r="I116" s="63" t="s">
        <v>167</v>
      </c>
      <c r="J116" s="65" t="s">
        <v>4037</v>
      </c>
      <c r="K116" s="107" t="s">
        <v>4607</v>
      </c>
      <c r="L116" s="266">
        <v>12927384</v>
      </c>
      <c r="M116" s="63" t="s">
        <v>66</v>
      </c>
      <c r="N116" s="107" t="s">
        <v>4596</v>
      </c>
      <c r="O116" s="156">
        <v>36719980</v>
      </c>
      <c r="P116" s="255">
        <v>340</v>
      </c>
      <c r="Q116" s="270">
        <v>45700</v>
      </c>
      <c r="R116" s="275">
        <v>18000000</v>
      </c>
      <c r="S116" s="270">
        <v>45712</v>
      </c>
      <c r="T116" s="68">
        <f>+L116</f>
        <v>12927384</v>
      </c>
      <c r="U116" s="64" t="s">
        <v>65</v>
      </c>
      <c r="V116" s="143">
        <v>85155551</v>
      </c>
      <c r="W116" s="107" t="s">
        <v>4606</v>
      </c>
      <c r="X116" s="271">
        <v>45712</v>
      </c>
      <c r="Y116" s="271">
        <v>45712</v>
      </c>
      <c r="Z116" s="69" t="s">
        <v>73</v>
      </c>
      <c r="AA116" s="271">
        <v>46076</v>
      </c>
      <c r="AB116" s="202">
        <f t="shared" si="29"/>
        <v>364</v>
      </c>
      <c r="AC116" s="64">
        <v>0</v>
      </c>
      <c r="AD116" s="68">
        <v>0</v>
      </c>
      <c r="AE116" s="64">
        <v>0</v>
      </c>
      <c r="AF116" s="70" t="s">
        <v>73</v>
      </c>
      <c r="AG116" s="92">
        <f t="shared" si="30"/>
        <v>0</v>
      </c>
      <c r="AH116" s="64">
        <v>0</v>
      </c>
      <c r="AI116" s="67">
        <v>0</v>
      </c>
      <c r="AJ116" s="64" t="s">
        <v>73</v>
      </c>
      <c r="AK116" s="71" t="s">
        <v>73</v>
      </c>
      <c r="AL116" s="64">
        <v>0</v>
      </c>
      <c r="AM116" s="64" t="s">
        <v>73</v>
      </c>
      <c r="AN116" s="64" t="s">
        <v>73</v>
      </c>
      <c r="AO116" s="64" t="s">
        <v>73</v>
      </c>
      <c r="AP116" s="92">
        <f t="shared" si="31"/>
        <v>0</v>
      </c>
      <c r="AQ116" s="275">
        <f t="shared" si="32"/>
        <v>12927384</v>
      </c>
      <c r="AR116" s="64" t="s">
        <v>65</v>
      </c>
      <c r="AS116" s="68">
        <f>+L116</f>
        <v>12927384</v>
      </c>
      <c r="AT116" s="64" t="s">
        <v>215</v>
      </c>
      <c r="AU116" s="64">
        <v>0</v>
      </c>
      <c r="AV116" s="72" t="s">
        <v>73</v>
      </c>
      <c r="AW116" s="286">
        <f t="shared" si="33"/>
        <v>0</v>
      </c>
      <c r="AX116" s="287">
        <v>12927384</v>
      </c>
      <c r="AY116" s="75">
        <f t="shared" si="34"/>
        <v>0</v>
      </c>
      <c r="AZ116" s="76">
        <f t="shared" si="35"/>
        <v>0</v>
      </c>
      <c r="BA116" s="72" t="s">
        <v>73</v>
      </c>
      <c r="BB116" s="64" t="s">
        <v>123</v>
      </c>
      <c r="BC116" s="92" t="s">
        <v>4605</v>
      </c>
      <c r="BD116" s="63" t="s">
        <v>65</v>
      </c>
      <c r="BE116" s="63" t="s">
        <v>208</v>
      </c>
    </row>
    <row r="117" spans="2:57" s="245" customFormat="1" ht="12.75" x14ac:dyDescent="0.2">
      <c r="B117" s="63">
        <v>2025</v>
      </c>
      <c r="C117" s="63">
        <v>891780111</v>
      </c>
      <c r="D117" s="63" t="s">
        <v>63</v>
      </c>
      <c r="E117" s="107" t="s">
        <v>4604</v>
      </c>
      <c r="F117" s="92" t="s">
        <v>4603</v>
      </c>
      <c r="G117" s="112">
        <v>0</v>
      </c>
      <c r="H117" s="64" t="s">
        <v>71</v>
      </c>
      <c r="I117" s="63" t="s">
        <v>167</v>
      </c>
      <c r="J117" s="65" t="s">
        <v>4037</v>
      </c>
      <c r="K117" s="107" t="s">
        <v>4602</v>
      </c>
      <c r="L117" s="266">
        <v>13900416</v>
      </c>
      <c r="M117" s="63" t="s">
        <v>66</v>
      </c>
      <c r="N117" s="107" t="s">
        <v>4596</v>
      </c>
      <c r="O117" s="156">
        <v>36719980</v>
      </c>
      <c r="P117" s="255">
        <v>188</v>
      </c>
      <c r="Q117" s="270">
        <v>45685</v>
      </c>
      <c r="R117" s="275">
        <v>18000000</v>
      </c>
      <c r="S117" s="270">
        <v>45713</v>
      </c>
      <c r="T117" s="68">
        <f>+L117</f>
        <v>13900416</v>
      </c>
      <c r="U117" s="64" t="s">
        <v>65</v>
      </c>
      <c r="V117" s="143">
        <v>1082903415</v>
      </c>
      <c r="W117" s="107" t="s">
        <v>4601</v>
      </c>
      <c r="X117" s="271">
        <v>45713</v>
      </c>
      <c r="Y117" s="271">
        <v>45714</v>
      </c>
      <c r="Z117" s="69" t="s">
        <v>73</v>
      </c>
      <c r="AA117" s="271">
        <v>46078</v>
      </c>
      <c r="AB117" s="202">
        <f t="shared" si="29"/>
        <v>364</v>
      </c>
      <c r="AC117" s="64">
        <v>0</v>
      </c>
      <c r="AD117" s="68">
        <v>0</v>
      </c>
      <c r="AE117" s="64">
        <v>0</v>
      </c>
      <c r="AF117" s="70" t="s">
        <v>73</v>
      </c>
      <c r="AG117" s="92">
        <f t="shared" si="30"/>
        <v>0</v>
      </c>
      <c r="AH117" s="64">
        <v>0</v>
      </c>
      <c r="AI117" s="67">
        <v>0</v>
      </c>
      <c r="AJ117" s="64" t="s">
        <v>73</v>
      </c>
      <c r="AK117" s="71" t="s">
        <v>73</v>
      </c>
      <c r="AL117" s="64">
        <v>0</v>
      </c>
      <c r="AM117" s="64" t="s">
        <v>73</v>
      </c>
      <c r="AN117" s="64" t="s">
        <v>73</v>
      </c>
      <c r="AO117" s="64" t="s">
        <v>73</v>
      </c>
      <c r="AP117" s="92">
        <f t="shared" si="31"/>
        <v>0</v>
      </c>
      <c r="AQ117" s="275">
        <f t="shared" si="32"/>
        <v>13900416</v>
      </c>
      <c r="AR117" s="64" t="s">
        <v>65</v>
      </c>
      <c r="AS117" s="68">
        <f>+L117</f>
        <v>13900416</v>
      </c>
      <c r="AT117" s="64" t="s">
        <v>215</v>
      </c>
      <c r="AU117" s="64">
        <v>0</v>
      </c>
      <c r="AV117" s="72" t="s">
        <v>73</v>
      </c>
      <c r="AW117" s="286">
        <f t="shared" si="33"/>
        <v>0</v>
      </c>
      <c r="AX117" s="287">
        <v>13900416</v>
      </c>
      <c r="AY117" s="75">
        <f t="shared" si="34"/>
        <v>0</v>
      </c>
      <c r="AZ117" s="76">
        <f t="shared" si="35"/>
        <v>0</v>
      </c>
      <c r="BA117" s="72" t="s">
        <v>73</v>
      </c>
      <c r="BB117" s="64" t="s">
        <v>123</v>
      </c>
      <c r="BC117" s="92" t="s">
        <v>4600</v>
      </c>
      <c r="BD117" s="63" t="s">
        <v>65</v>
      </c>
      <c r="BE117" s="63" t="s">
        <v>208</v>
      </c>
    </row>
    <row r="118" spans="2:57" s="245" customFormat="1" ht="13.5" thickBot="1" x14ac:dyDescent="0.25">
      <c r="B118" s="77">
        <v>2025</v>
      </c>
      <c r="C118" s="77">
        <v>891780111</v>
      </c>
      <c r="D118" s="77" t="s">
        <v>63</v>
      </c>
      <c r="E118" s="105" t="s">
        <v>4599</v>
      </c>
      <c r="F118" s="93" t="s">
        <v>4598</v>
      </c>
      <c r="G118" s="260">
        <v>0</v>
      </c>
      <c r="H118" s="78" t="s">
        <v>71</v>
      </c>
      <c r="I118" s="77" t="s">
        <v>167</v>
      </c>
      <c r="J118" s="79" t="s">
        <v>4037</v>
      </c>
      <c r="K118" s="105" t="s">
        <v>4597</v>
      </c>
      <c r="L118" s="267">
        <v>13900416</v>
      </c>
      <c r="M118" s="77" t="s">
        <v>66</v>
      </c>
      <c r="N118" s="105" t="s">
        <v>4596</v>
      </c>
      <c r="O118" s="261">
        <v>36719980</v>
      </c>
      <c r="P118" s="262">
        <v>189</v>
      </c>
      <c r="Q118" s="276">
        <v>45685</v>
      </c>
      <c r="R118" s="281">
        <v>18000000</v>
      </c>
      <c r="S118" s="276">
        <v>45713</v>
      </c>
      <c r="T118" s="82">
        <f>+L118</f>
        <v>13900416</v>
      </c>
      <c r="U118" s="78" t="s">
        <v>65</v>
      </c>
      <c r="V118" s="263">
        <v>84452442</v>
      </c>
      <c r="W118" s="105" t="s">
        <v>4595</v>
      </c>
      <c r="X118" s="278">
        <v>45713</v>
      </c>
      <c r="Y118" s="278">
        <v>45717</v>
      </c>
      <c r="Z118" s="83" t="s">
        <v>73</v>
      </c>
      <c r="AA118" s="278">
        <v>46081</v>
      </c>
      <c r="AB118" s="264">
        <f t="shared" si="29"/>
        <v>364</v>
      </c>
      <c r="AC118" s="78">
        <v>0</v>
      </c>
      <c r="AD118" s="82">
        <v>0</v>
      </c>
      <c r="AE118" s="78">
        <v>0</v>
      </c>
      <c r="AF118" s="85" t="s">
        <v>73</v>
      </c>
      <c r="AG118" s="93">
        <f t="shared" si="30"/>
        <v>0</v>
      </c>
      <c r="AH118" s="78">
        <v>0</v>
      </c>
      <c r="AI118" s="81">
        <v>0</v>
      </c>
      <c r="AJ118" s="78" t="s">
        <v>73</v>
      </c>
      <c r="AK118" s="86" t="s">
        <v>73</v>
      </c>
      <c r="AL118" s="78">
        <v>0</v>
      </c>
      <c r="AM118" s="78" t="s">
        <v>73</v>
      </c>
      <c r="AN118" s="78" t="s">
        <v>73</v>
      </c>
      <c r="AO118" s="78" t="s">
        <v>73</v>
      </c>
      <c r="AP118" s="93">
        <f t="shared" si="31"/>
        <v>0</v>
      </c>
      <c r="AQ118" s="281">
        <f t="shared" si="32"/>
        <v>13900416</v>
      </c>
      <c r="AR118" s="78" t="s">
        <v>65</v>
      </c>
      <c r="AS118" s="82">
        <f>+L118</f>
        <v>13900416</v>
      </c>
      <c r="AT118" s="78" t="s">
        <v>215</v>
      </c>
      <c r="AU118" s="78">
        <v>0</v>
      </c>
      <c r="AV118" s="88" t="s">
        <v>73</v>
      </c>
      <c r="AW118" s="288">
        <f t="shared" si="33"/>
        <v>0</v>
      </c>
      <c r="AX118" s="289">
        <v>13900416</v>
      </c>
      <c r="AY118" s="90">
        <f t="shared" si="34"/>
        <v>0</v>
      </c>
      <c r="AZ118" s="91">
        <f t="shared" si="35"/>
        <v>0</v>
      </c>
      <c r="BA118" s="88" t="s">
        <v>73</v>
      </c>
      <c r="BB118" s="78" t="s">
        <v>123</v>
      </c>
      <c r="BC118" s="93" t="s">
        <v>4594</v>
      </c>
      <c r="BD118" s="77" t="s">
        <v>65</v>
      </c>
      <c r="BE118" s="77" t="s">
        <v>208</v>
      </c>
    </row>
    <row r="119" spans="2:57" s="235" customFormat="1" ht="13.5" thickBot="1" x14ac:dyDescent="0.25">
      <c r="B119" s="401" t="s">
        <v>67</v>
      </c>
      <c r="C119" s="402"/>
      <c r="D119" s="403"/>
      <c r="E119" s="244">
        <f>+SUBTOTAL(3,E8:E118)</f>
        <v>111</v>
      </c>
      <c r="F119" s="243"/>
      <c r="G119" s="242"/>
      <c r="H119" s="242"/>
      <c r="I119" s="242"/>
      <c r="J119" s="242"/>
      <c r="K119" s="242"/>
      <c r="L119" s="268">
        <f>SUM(L8:L118)</f>
        <v>3786135882</v>
      </c>
      <c r="M119" s="399"/>
      <c r="N119" s="400"/>
      <c r="O119" s="400"/>
      <c r="P119" s="400"/>
      <c r="Q119" s="400"/>
      <c r="R119" s="400"/>
      <c r="S119" s="400"/>
      <c r="T119" s="400"/>
      <c r="U119" s="400"/>
      <c r="V119" s="400"/>
      <c r="W119" s="400"/>
      <c r="X119" s="400"/>
      <c r="Y119" s="400"/>
      <c r="Z119" s="400"/>
      <c r="AA119" s="400"/>
      <c r="AB119" s="404"/>
      <c r="AC119" s="241">
        <f>SUM(AC8:AC118)</f>
        <v>0</v>
      </c>
      <c r="AD119" s="240">
        <f>SUM(AD8:AD118)</f>
        <v>0</v>
      </c>
      <c r="AE119" s="240">
        <f>SUM(AE8:AE118)</f>
        <v>0</v>
      </c>
      <c r="AF119" s="236"/>
      <c r="AG119" s="240">
        <f>SUM(AG8:AG118)</f>
        <v>0</v>
      </c>
      <c r="AH119" s="240">
        <f>SUM(AH8:AH118)</f>
        <v>0</v>
      </c>
      <c r="AI119" s="239">
        <f>SUM(AI8:AI118)</f>
        <v>0</v>
      </c>
      <c r="AJ119" s="236"/>
      <c r="AK119" s="236"/>
      <c r="AL119" s="238">
        <f>SUM(AL8:AL118)</f>
        <v>0</v>
      </c>
      <c r="AM119" s="399"/>
      <c r="AN119" s="400"/>
      <c r="AO119" s="400"/>
      <c r="AP119" s="404"/>
      <c r="AQ119" s="282">
        <f>SUM(AQ8:AQ118)</f>
        <v>3786135882</v>
      </c>
      <c r="AR119" s="236"/>
      <c r="AS119" s="283">
        <f>SUM(AS8:AS118)</f>
        <v>2425935882</v>
      </c>
      <c r="AT119" s="236"/>
      <c r="AU119" s="237">
        <f>SUM(AU8:AU108)</f>
        <v>0</v>
      </c>
      <c r="AV119" s="236"/>
      <c r="AW119" s="290">
        <f>SUM(AW8:AW118)</f>
        <v>509763390</v>
      </c>
      <c r="AX119" s="291">
        <f>SUM(AX8:AX118)</f>
        <v>3276372492</v>
      </c>
      <c r="AY119" s="399"/>
      <c r="AZ119" s="400"/>
      <c r="BA119" s="400"/>
      <c r="BB119" s="400"/>
      <c r="BC119" s="400"/>
      <c r="BD119" s="400"/>
      <c r="BE119" s="400"/>
    </row>
    <row r="122" spans="2:57" x14ac:dyDescent="0.25">
      <c r="AW122" s="234"/>
    </row>
    <row r="123" spans="2:57" x14ac:dyDescent="0.25">
      <c r="AX123" s="234"/>
    </row>
    <row r="125" spans="2:57" x14ac:dyDescent="0.25">
      <c r="AX125" s="234"/>
    </row>
  </sheetData>
  <sheetProtection formatCells="0" formatColumns="0" formatRows="0" insertRows="0" deleteRows="0" autoFilter="0"/>
  <mergeCells count="23">
    <mergeCell ref="AC5:AP5"/>
    <mergeCell ref="H6:K6"/>
    <mergeCell ref="U6:W6"/>
    <mergeCell ref="X6:AB6"/>
    <mergeCell ref="AC6:AG6"/>
    <mergeCell ref="AH6:AK6"/>
    <mergeCell ref="AL6:AP6"/>
    <mergeCell ref="B3:C6"/>
    <mergeCell ref="D3:G4"/>
    <mergeCell ref="AY119:BE119"/>
    <mergeCell ref="AT6:AY6"/>
    <mergeCell ref="AR6:AS6"/>
    <mergeCell ref="B119:D119"/>
    <mergeCell ref="M119:AB119"/>
    <mergeCell ref="BC6:BE6"/>
    <mergeCell ref="N6:O6"/>
    <mergeCell ref="P6:R6"/>
    <mergeCell ref="S6:T6"/>
    <mergeCell ref="AM119:AP119"/>
    <mergeCell ref="H3:I5"/>
    <mergeCell ref="E6:G6"/>
    <mergeCell ref="AZ6:BB6"/>
    <mergeCell ref="F5:G5"/>
  </mergeCells>
  <conditionalFormatting sqref="F5 E6">
    <cfRule type="containsText" dxfId="3" priority="7" operator="containsText" text="Seleccione Ordenador">
      <formula>NOT(ISERROR(SEARCH("Seleccione Ordenador",E5)))</formula>
    </cfRule>
  </conditionalFormatting>
  <conditionalFormatting sqref="F12">
    <cfRule type="colorScale" priority="8">
      <colorScale>
        <cfvo type="min"/>
        <cfvo type="max"/>
        <color theme="5" tint="0.59999389629810485"/>
        <color rgb="FFFFEF9C"/>
      </colorScale>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118">
    <cfRule type="cellIs" dxfId="2" priority="4" operator="greaterThan">
      <formula>$K$5</formula>
    </cfRule>
  </conditionalFormatting>
  <conditionalFormatting sqref="AB8:AB118 AG8:AG118 AP8:AR118 AW8:AZ118">
    <cfRule type="expression" dxfId="1" priority="5">
      <formula>+_xlfn.ISFORMULA(AB8)</formula>
    </cfRule>
  </conditionalFormatting>
  <conditionalFormatting sqref="AD8:AD118">
    <cfRule type="cellIs" dxfId="0" priority="3" operator="greaterThan">
      <formula>$T$8/2</formula>
    </cfRule>
  </conditionalFormatting>
  <dataValidations count="10">
    <dataValidation type="list" allowBlank="1" showInputMessage="1" showErrorMessage="1" sqref="BB8:BB118" xr:uid="{63DA7620-CE4C-4F8A-896E-61CFBC4FF58E}">
      <formula1>"Por iniciar,En ejecucion,Suspendido,Terminado,Liquidado"</formula1>
    </dataValidation>
    <dataValidation type="list" allowBlank="1" showInputMessage="1" showErrorMessage="1" sqref="J8:J118" xr:uid="{FAF74885-72D6-4561-BE2D-B13692DE44E5}">
      <formula1>"CONTRATO DE OBRAS, OTROS TIPOS, PRESTACIÓN DE SERVICIOS, SUMINISTROS"</formula1>
    </dataValidation>
    <dataValidation type="list" allowBlank="1" showInputMessage="1" showErrorMessage="1" sqref="H8:H118" xr:uid="{0702C2A5-72D9-4820-8D3B-D816F8654FDD}">
      <formula1>"OTRO SECTOR"</formula1>
    </dataValidation>
    <dataValidation type="list" allowBlank="1" showInputMessage="1" showErrorMessage="1" sqref="M8:M118" xr:uid="{EE8EE2F2-8BC1-46D7-B28C-9776309D777D}">
      <formula1>"DIRECTA"</formula1>
    </dataValidation>
    <dataValidation type="list" allowBlank="1" showInputMessage="1" showErrorMessage="1" sqref="I8:I118" xr:uid="{824282D2-6949-47C9-9CE1-93CEB98509B5}">
      <formula1>"FUNCIONAMIENTO,INVERSION,OTROS"</formula1>
    </dataValidation>
    <dataValidation type="list" allowBlank="1" showInputMessage="1" showErrorMessage="1" sqref="BE8:BE118" xr:uid="{7299B4FF-1FDF-4CCF-8E6C-D62CC1F07AC6}">
      <formula1>"SI,NA por TIPO Contrato"</formula1>
    </dataValidation>
    <dataValidation type="list" allowBlank="1" showInputMessage="1" showErrorMessage="1" sqref="BD8:BD118" xr:uid="{C999323E-82E4-4B22-A9EA-DF4DDEFC5E8D}">
      <formula1>"SI,NO HA INICIADO"</formula1>
    </dataValidation>
    <dataValidation type="list" allowBlank="1" showInputMessage="1" showErrorMessage="1" sqref="AR8:AR118 U8:U118 AT8:AT118"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s>
  <hyperlinks>
    <hyperlink ref="BC76" r:id="rId1" xr:uid="{D4669C49-AB86-41AE-B2B9-86473DA0ECC6}"/>
    <hyperlink ref="BC108" r:id="rId2" xr:uid="{330539BB-9FFB-45F6-A4A5-A67949EF0F5F}"/>
    <hyperlink ref="BC73" r:id="rId3" xr:uid="{46869927-8EE7-41CB-B321-B7D914EC5B1D}"/>
    <hyperlink ref="BC109" r:id="rId4" xr:uid="{17B17615-6D5E-4B8D-8769-3BA429F5B59F}"/>
    <hyperlink ref="BC110" r:id="rId5" xr:uid="{FBB0688F-0A34-440F-A281-0E61094AD0EA}"/>
    <hyperlink ref="BC111" r:id="rId6" xr:uid="{CCB8A04A-ED5C-4562-A8F6-A4F11F7EBC46}"/>
    <hyperlink ref="BC112" r:id="rId7" xr:uid="{51706BA7-C246-470D-A345-B10DD8B780ED}"/>
    <hyperlink ref="BC113" r:id="rId8" xr:uid="{27025084-E635-4E07-8895-9A49B6B29959}"/>
    <hyperlink ref="BC116" r:id="rId9" xr:uid="{0976B3A8-D693-4FF4-8AEB-A3E4BB4056A7}"/>
    <hyperlink ref="BC118" r:id="rId10" xr:uid="{CEF02A97-D8DD-4722-818C-E938516ABA51}"/>
    <hyperlink ref="BC114" r:id="rId11" xr:uid="{724640D4-E428-4276-8E35-8DC9EA59E5E7}"/>
    <hyperlink ref="BC115" r:id="rId12" xr:uid="{7D95DBB6-2782-4A39-9363-7226AA10739C}"/>
  </hyperlinks>
  <pageMargins left="0.7" right="0.7" top="0.75" bottom="0.75" header="0.3" footer="0.3"/>
  <pageSetup orientation="portrait" horizontalDpi="300" verticalDpi="300" r:id="rId13"/>
  <ignoredErrors>
    <ignoredError sqref="AS8:AS12 AS13:AS31 AS32:AS52 AS53:AS68 AS69:AS88 AS89:AS95 AS98:AS99 AS102:AS114 AS116:AS118 T8:T114 T116:T118" unlockedFormula="1"/>
  </ignoredError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B9BF9-24E8-46AB-B9FF-B3FADA810768}">
  <dimension ref="A1:BV19"/>
  <sheetViews>
    <sheetView showGridLines="0" workbookViewId="0">
      <selection activeCell="BG4" sqref="BG4"/>
    </sheetView>
  </sheetViews>
  <sheetFormatPr baseColWidth="10" defaultRowHeight="15" x14ac:dyDescent="0.25"/>
  <cols>
    <col min="1" max="1" width="2.5703125" customWidth="1"/>
    <col min="2" max="2" width="9.28515625" customWidth="1"/>
    <col min="3" max="3" width="13.5703125" customWidth="1"/>
    <col min="4" max="4" width="24.5703125" customWidth="1"/>
    <col min="5" max="5" width="18.42578125" customWidth="1"/>
    <col min="6" max="6" width="15.7109375" style="44" customWidth="1"/>
    <col min="7" max="7" width="15.140625" style="44" customWidth="1"/>
    <col min="8" max="8" width="16.5703125" style="44" customWidth="1"/>
    <col min="9" max="9" width="17.42578125" style="44" customWidth="1"/>
    <col min="10" max="10" width="18.7109375" style="46" customWidth="1"/>
    <col min="11" max="11" width="18.42578125" customWidth="1"/>
    <col min="12" max="12" width="13.42578125" bestFit="1" customWidth="1"/>
    <col min="13" max="13" width="13.42578125" customWidth="1"/>
    <col min="14" max="14" width="19.140625" customWidth="1"/>
    <col min="15" max="15" width="16.42578125" customWidth="1"/>
    <col min="16" max="16" width="10.28515625" customWidth="1"/>
    <col min="17" max="17" width="12.42578125" customWidth="1"/>
    <col min="19" max="20" width="13.42578125" customWidth="1"/>
    <col min="21" max="21" width="14.140625" customWidth="1"/>
    <col min="22" max="22" width="14.42578125" customWidth="1"/>
    <col min="23" max="23" width="1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4123</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127" t="s">
        <v>34</v>
      </c>
      <c r="W7" s="126" t="s">
        <v>35</v>
      </c>
      <c r="X7" s="126" t="s">
        <v>68</v>
      </c>
      <c r="Y7" s="126" t="s">
        <v>36</v>
      </c>
      <c r="Z7" s="126" t="s">
        <v>37</v>
      </c>
      <c r="AA7" s="133"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t="s">
        <v>55</v>
      </c>
      <c r="AW7" s="152" t="s">
        <v>56</v>
      </c>
      <c r="AX7" s="135" t="s">
        <v>57</v>
      </c>
      <c r="AY7" s="135" t="s">
        <v>83</v>
      </c>
      <c r="AZ7" s="136" t="s">
        <v>84</v>
      </c>
      <c r="BA7" s="126"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x14ac:dyDescent="0.25">
      <c r="B8" s="48">
        <v>2025</v>
      </c>
      <c r="C8" s="48">
        <v>891780111</v>
      </c>
      <c r="D8" s="50" t="s">
        <v>63</v>
      </c>
      <c r="E8" s="116" t="s">
        <v>4122</v>
      </c>
      <c r="F8" s="49" t="s">
        <v>4121</v>
      </c>
      <c r="G8" s="49">
        <v>0</v>
      </c>
      <c r="H8" s="49" t="s">
        <v>71</v>
      </c>
      <c r="I8" s="48" t="s">
        <v>64</v>
      </c>
      <c r="J8" s="50" t="s">
        <v>81</v>
      </c>
      <c r="K8" s="180" t="s">
        <v>4120</v>
      </c>
      <c r="L8" s="53">
        <v>23650000</v>
      </c>
      <c r="M8" s="48" t="s">
        <v>66</v>
      </c>
      <c r="N8" s="151" t="s">
        <v>4119</v>
      </c>
      <c r="O8" s="231">
        <v>57442105</v>
      </c>
      <c r="P8" s="180">
        <v>217</v>
      </c>
      <c r="Q8" s="57">
        <v>45691</v>
      </c>
      <c r="R8" s="180">
        <v>42650000</v>
      </c>
      <c r="S8" s="57">
        <v>45692</v>
      </c>
      <c r="T8" s="53">
        <v>23650000</v>
      </c>
      <c r="U8" s="182" t="s">
        <v>65</v>
      </c>
      <c r="V8" s="55">
        <v>37331294</v>
      </c>
      <c r="W8" s="189" t="s">
        <v>4074</v>
      </c>
      <c r="X8" s="54">
        <v>45692</v>
      </c>
      <c r="Y8" s="54">
        <v>45692</v>
      </c>
      <c r="Z8" s="54" t="s">
        <v>73</v>
      </c>
      <c r="AA8" s="54">
        <v>45838</v>
      </c>
      <c r="AB8" s="40">
        <f t="shared" ref="AB8:AB18" si="0">+IF(Z8="1800-01-01",AA8-Y8,AA8-Z8)</f>
        <v>146</v>
      </c>
      <c r="AC8" s="49">
        <v>0</v>
      </c>
      <c r="AD8" s="53">
        <v>0</v>
      </c>
      <c r="AE8" s="49">
        <v>0</v>
      </c>
      <c r="AF8" s="56" t="s">
        <v>73</v>
      </c>
      <c r="AG8" s="40">
        <f t="shared" ref="AG8:AG18" si="1">+IF(AF8="1800-01-01",0,AF8-AA8)</f>
        <v>0</v>
      </c>
      <c r="AH8" s="49">
        <v>0</v>
      </c>
      <c r="AI8" s="53">
        <v>0</v>
      </c>
      <c r="AJ8" s="49" t="s">
        <v>73</v>
      </c>
      <c r="AK8" s="57" t="s">
        <v>73</v>
      </c>
      <c r="AL8" s="182">
        <v>0</v>
      </c>
      <c r="AM8" s="57" t="s">
        <v>73</v>
      </c>
      <c r="AN8" s="57" t="s">
        <v>73</v>
      </c>
      <c r="AO8" s="57" t="s">
        <v>73</v>
      </c>
      <c r="AP8" s="40">
        <f t="shared" ref="AP8:AP18" si="2">+IF(AM8="1800-01-01",0,AN8-AM8)</f>
        <v>0</v>
      </c>
      <c r="AQ8" s="40">
        <f t="shared" ref="AQ8:AQ18" si="3">+L8+AD8-AI8</f>
        <v>23650000</v>
      </c>
      <c r="AR8" s="182" t="s">
        <v>65</v>
      </c>
      <c r="AS8" s="53">
        <v>23650000</v>
      </c>
      <c r="AT8" s="49" t="s">
        <v>215</v>
      </c>
      <c r="AU8" s="53">
        <v>0</v>
      </c>
      <c r="AV8" s="58" t="s">
        <v>73</v>
      </c>
      <c r="AW8" s="186">
        <v>6450000</v>
      </c>
      <c r="AX8" s="185">
        <f t="shared" ref="AX8:AX18" si="4">AQ8-AW8</f>
        <v>17200000</v>
      </c>
      <c r="AY8" s="61">
        <f t="shared" ref="AY8:AY18" si="5">+IFERROR(AW8/AQ8,"_")</f>
        <v>0.27272727272727271</v>
      </c>
      <c r="AZ8" s="62">
        <v>0.3</v>
      </c>
      <c r="BA8" s="58" t="s">
        <v>73</v>
      </c>
      <c r="BB8" s="182" t="s">
        <v>123</v>
      </c>
      <c r="BC8" s="298" t="s">
        <v>4118</v>
      </c>
      <c r="BD8" s="48" t="s">
        <v>65</v>
      </c>
      <c r="BE8" s="48" t="s">
        <v>65</v>
      </c>
    </row>
    <row r="9" spans="1:74" x14ac:dyDescent="0.25">
      <c r="B9" s="63">
        <v>2025</v>
      </c>
      <c r="C9" s="63">
        <v>891780111</v>
      </c>
      <c r="D9" s="65" t="s">
        <v>63</v>
      </c>
      <c r="E9" s="107" t="s">
        <v>4117</v>
      </c>
      <c r="F9" s="64" t="s">
        <v>4116</v>
      </c>
      <c r="G9" s="64">
        <v>0</v>
      </c>
      <c r="H9" s="64" t="s">
        <v>71</v>
      </c>
      <c r="I9" s="63" t="s">
        <v>64</v>
      </c>
      <c r="J9" s="65" t="s">
        <v>81</v>
      </c>
      <c r="K9" s="140" t="s">
        <v>4115</v>
      </c>
      <c r="L9" s="68">
        <v>19000000</v>
      </c>
      <c r="M9" s="63" t="s">
        <v>66</v>
      </c>
      <c r="N9" s="144" t="s">
        <v>4114</v>
      </c>
      <c r="O9" s="224">
        <v>57443718</v>
      </c>
      <c r="P9" s="140">
        <v>217</v>
      </c>
      <c r="Q9" s="71">
        <v>45691</v>
      </c>
      <c r="R9" s="140">
        <v>42650000</v>
      </c>
      <c r="S9" s="71">
        <v>45692</v>
      </c>
      <c r="T9" s="68">
        <v>19000000</v>
      </c>
      <c r="U9" s="146" t="s">
        <v>65</v>
      </c>
      <c r="V9" s="92">
        <v>37331294</v>
      </c>
      <c r="W9" s="158" t="s">
        <v>4074</v>
      </c>
      <c r="X9" s="69">
        <v>45692</v>
      </c>
      <c r="Y9" s="69">
        <v>45692</v>
      </c>
      <c r="Z9" s="69" t="s">
        <v>73</v>
      </c>
      <c r="AA9" s="69">
        <v>45838</v>
      </c>
      <c r="AB9" s="41">
        <f t="shared" si="0"/>
        <v>146</v>
      </c>
      <c r="AC9" s="64">
        <v>0</v>
      </c>
      <c r="AD9" s="68">
        <v>0</v>
      </c>
      <c r="AE9" s="64">
        <v>0</v>
      </c>
      <c r="AF9" s="70" t="s">
        <v>73</v>
      </c>
      <c r="AG9" s="41">
        <f t="shared" si="1"/>
        <v>0</v>
      </c>
      <c r="AH9" s="64">
        <v>0</v>
      </c>
      <c r="AI9" s="68">
        <v>0</v>
      </c>
      <c r="AJ9" s="64" t="s">
        <v>73</v>
      </c>
      <c r="AK9" s="71" t="s">
        <v>73</v>
      </c>
      <c r="AL9" s="146">
        <v>0</v>
      </c>
      <c r="AM9" s="71" t="s">
        <v>73</v>
      </c>
      <c r="AN9" s="71" t="s">
        <v>73</v>
      </c>
      <c r="AO9" s="71" t="s">
        <v>73</v>
      </c>
      <c r="AP9" s="41">
        <f t="shared" si="2"/>
        <v>0</v>
      </c>
      <c r="AQ9" s="41">
        <f t="shared" si="3"/>
        <v>19000000</v>
      </c>
      <c r="AR9" s="146" t="s">
        <v>65</v>
      </c>
      <c r="AS9" s="68">
        <v>19000000</v>
      </c>
      <c r="AT9" s="64" t="s">
        <v>215</v>
      </c>
      <c r="AU9" s="68">
        <v>0</v>
      </c>
      <c r="AV9" s="72" t="s">
        <v>73</v>
      </c>
      <c r="AW9" s="179">
        <v>3800000</v>
      </c>
      <c r="AX9" s="141">
        <f t="shared" si="4"/>
        <v>15200000</v>
      </c>
      <c r="AY9" s="75">
        <f t="shared" si="5"/>
        <v>0.2</v>
      </c>
      <c r="AZ9" s="76">
        <v>0.2</v>
      </c>
      <c r="BA9" s="72" t="s">
        <v>73</v>
      </c>
      <c r="BB9" s="146" t="s">
        <v>123</v>
      </c>
      <c r="BC9" s="300" t="s">
        <v>4113</v>
      </c>
      <c r="BD9" s="63" t="s">
        <v>65</v>
      </c>
      <c r="BE9" s="63" t="s">
        <v>65</v>
      </c>
    </row>
    <row r="10" spans="1:74" x14ac:dyDescent="0.25">
      <c r="B10" s="63">
        <v>2025</v>
      </c>
      <c r="C10" s="63">
        <v>891780111</v>
      </c>
      <c r="D10" s="65" t="s">
        <v>63</v>
      </c>
      <c r="E10" s="107" t="s">
        <v>4112</v>
      </c>
      <c r="F10" s="64" t="s">
        <v>4111</v>
      </c>
      <c r="G10" s="64">
        <v>0</v>
      </c>
      <c r="H10" s="64" t="s">
        <v>71</v>
      </c>
      <c r="I10" s="63" t="s">
        <v>64</v>
      </c>
      <c r="J10" s="65" t="s">
        <v>81</v>
      </c>
      <c r="K10" s="140" t="s">
        <v>4110</v>
      </c>
      <c r="L10" s="68">
        <v>15675000</v>
      </c>
      <c r="M10" s="63" t="s">
        <v>66</v>
      </c>
      <c r="N10" s="144" t="s">
        <v>4109</v>
      </c>
      <c r="O10" s="224">
        <v>1082852286</v>
      </c>
      <c r="P10" s="140">
        <v>216</v>
      </c>
      <c r="Q10" s="71">
        <v>45691</v>
      </c>
      <c r="R10" s="140">
        <v>15675000</v>
      </c>
      <c r="S10" s="71">
        <v>45692</v>
      </c>
      <c r="T10" s="68">
        <v>15675000</v>
      </c>
      <c r="U10" s="146" t="s">
        <v>65</v>
      </c>
      <c r="V10" s="92">
        <v>37331294</v>
      </c>
      <c r="W10" s="158" t="s">
        <v>4074</v>
      </c>
      <c r="X10" s="69">
        <v>45692</v>
      </c>
      <c r="Y10" s="69">
        <v>45692</v>
      </c>
      <c r="Z10" s="69" t="s">
        <v>73</v>
      </c>
      <c r="AA10" s="69">
        <v>45838</v>
      </c>
      <c r="AB10" s="41">
        <f t="shared" si="0"/>
        <v>146</v>
      </c>
      <c r="AC10" s="64">
        <v>0</v>
      </c>
      <c r="AD10" s="68">
        <v>0</v>
      </c>
      <c r="AE10" s="64">
        <v>0</v>
      </c>
      <c r="AF10" s="70" t="s">
        <v>73</v>
      </c>
      <c r="AG10" s="41">
        <f t="shared" si="1"/>
        <v>0</v>
      </c>
      <c r="AH10" s="64">
        <v>0</v>
      </c>
      <c r="AI10" s="68">
        <v>0</v>
      </c>
      <c r="AJ10" s="64" t="s">
        <v>73</v>
      </c>
      <c r="AK10" s="71" t="s">
        <v>73</v>
      </c>
      <c r="AL10" s="146">
        <v>0</v>
      </c>
      <c r="AM10" s="71" t="s">
        <v>73</v>
      </c>
      <c r="AN10" s="71" t="s">
        <v>73</v>
      </c>
      <c r="AO10" s="71" t="s">
        <v>73</v>
      </c>
      <c r="AP10" s="41">
        <f t="shared" si="2"/>
        <v>0</v>
      </c>
      <c r="AQ10" s="41">
        <f t="shared" si="3"/>
        <v>15675000</v>
      </c>
      <c r="AR10" s="146" t="s">
        <v>65</v>
      </c>
      <c r="AS10" s="68">
        <v>15675000</v>
      </c>
      <c r="AT10" s="64" t="s">
        <v>215</v>
      </c>
      <c r="AU10" s="68">
        <v>0</v>
      </c>
      <c r="AV10" s="72" t="s">
        <v>73</v>
      </c>
      <c r="AW10" s="179">
        <v>3135000</v>
      </c>
      <c r="AX10" s="141">
        <f t="shared" si="4"/>
        <v>12540000</v>
      </c>
      <c r="AY10" s="75">
        <f t="shared" si="5"/>
        <v>0.2</v>
      </c>
      <c r="AZ10" s="76">
        <v>0.2</v>
      </c>
      <c r="BA10" s="72" t="s">
        <v>73</v>
      </c>
      <c r="BB10" s="146" t="s">
        <v>123</v>
      </c>
      <c r="BC10" s="300" t="s">
        <v>4108</v>
      </c>
      <c r="BD10" s="63" t="s">
        <v>65</v>
      </c>
      <c r="BE10" s="63" t="s">
        <v>65</v>
      </c>
    </row>
    <row r="11" spans="1:74" x14ac:dyDescent="0.25">
      <c r="B11" s="63">
        <v>2025</v>
      </c>
      <c r="C11" s="63">
        <v>891780111</v>
      </c>
      <c r="D11" s="65" t="s">
        <v>63</v>
      </c>
      <c r="E11" s="107" t="s">
        <v>4107</v>
      </c>
      <c r="F11" s="64" t="s">
        <v>4106</v>
      </c>
      <c r="G11" s="64">
        <v>0</v>
      </c>
      <c r="H11" s="64" t="s">
        <v>71</v>
      </c>
      <c r="I11" s="63" t="s">
        <v>64</v>
      </c>
      <c r="J11" s="65" t="s">
        <v>81</v>
      </c>
      <c r="K11" s="140" t="s">
        <v>4105</v>
      </c>
      <c r="L11" s="68">
        <v>13250000</v>
      </c>
      <c r="M11" s="63" t="s">
        <v>66</v>
      </c>
      <c r="N11" s="301" t="s">
        <v>4104</v>
      </c>
      <c r="O11" s="302">
        <v>36669007</v>
      </c>
      <c r="P11" s="140">
        <v>303</v>
      </c>
      <c r="Q11" s="71">
        <v>45698</v>
      </c>
      <c r="R11" s="140">
        <v>13250000</v>
      </c>
      <c r="S11" s="71">
        <v>45700</v>
      </c>
      <c r="T11" s="68">
        <v>13250000</v>
      </c>
      <c r="U11" s="146" t="s">
        <v>65</v>
      </c>
      <c r="V11" s="92">
        <v>37331294</v>
      </c>
      <c r="W11" s="158" t="s">
        <v>4074</v>
      </c>
      <c r="X11" s="69">
        <v>45699</v>
      </c>
      <c r="Y11" s="69">
        <v>45700</v>
      </c>
      <c r="Z11" s="69" t="s">
        <v>73</v>
      </c>
      <c r="AA11" s="69">
        <v>45838</v>
      </c>
      <c r="AB11" s="41">
        <f t="shared" si="0"/>
        <v>138</v>
      </c>
      <c r="AC11" s="64">
        <v>0</v>
      </c>
      <c r="AD11" s="68">
        <v>0</v>
      </c>
      <c r="AE11" s="64">
        <v>0</v>
      </c>
      <c r="AF11" s="70" t="s">
        <v>73</v>
      </c>
      <c r="AG11" s="41">
        <f t="shared" si="1"/>
        <v>0</v>
      </c>
      <c r="AH11" s="64">
        <v>0</v>
      </c>
      <c r="AI11" s="68">
        <v>0</v>
      </c>
      <c r="AJ11" s="64" t="s">
        <v>73</v>
      </c>
      <c r="AK11" s="71" t="s">
        <v>73</v>
      </c>
      <c r="AL11" s="146">
        <v>0</v>
      </c>
      <c r="AM11" s="71" t="s">
        <v>73</v>
      </c>
      <c r="AN11" s="71" t="s">
        <v>73</v>
      </c>
      <c r="AO11" s="71" t="s">
        <v>73</v>
      </c>
      <c r="AP11" s="41">
        <f t="shared" si="2"/>
        <v>0</v>
      </c>
      <c r="AQ11" s="41">
        <f t="shared" si="3"/>
        <v>13250000</v>
      </c>
      <c r="AR11" s="146" t="s">
        <v>65</v>
      </c>
      <c r="AS11" s="68">
        <v>13250000</v>
      </c>
      <c r="AT11" s="64" t="s">
        <v>215</v>
      </c>
      <c r="AU11" s="68">
        <v>0</v>
      </c>
      <c r="AV11" s="72" t="s">
        <v>73</v>
      </c>
      <c r="AW11" s="179">
        <v>2650000</v>
      </c>
      <c r="AX11" s="141">
        <f t="shared" si="4"/>
        <v>10600000</v>
      </c>
      <c r="AY11" s="75">
        <f t="shared" si="5"/>
        <v>0.2</v>
      </c>
      <c r="AZ11" s="76">
        <v>0.2</v>
      </c>
      <c r="BA11" s="72" t="s">
        <v>73</v>
      </c>
      <c r="BB11" s="146" t="s">
        <v>123</v>
      </c>
      <c r="BC11" s="300" t="s">
        <v>4103</v>
      </c>
      <c r="BD11" s="63" t="s">
        <v>65</v>
      </c>
      <c r="BE11" s="63" t="s">
        <v>65</v>
      </c>
    </row>
    <row r="12" spans="1:74" x14ac:dyDescent="0.25">
      <c r="B12" s="63">
        <v>2025</v>
      </c>
      <c r="C12" s="63">
        <v>891780111</v>
      </c>
      <c r="D12" s="65" t="s">
        <v>63</v>
      </c>
      <c r="E12" s="107" t="s">
        <v>4102</v>
      </c>
      <c r="F12" s="64" t="s">
        <v>4101</v>
      </c>
      <c r="G12" s="64">
        <v>0</v>
      </c>
      <c r="H12" s="64" t="s">
        <v>71</v>
      </c>
      <c r="I12" s="63" t="s">
        <v>64</v>
      </c>
      <c r="J12" s="65" t="s">
        <v>81</v>
      </c>
      <c r="K12" s="140" t="s">
        <v>4100</v>
      </c>
      <c r="L12" s="68">
        <v>26100000</v>
      </c>
      <c r="M12" s="63" t="s">
        <v>66</v>
      </c>
      <c r="N12" s="41" t="s">
        <v>4061</v>
      </c>
      <c r="O12" s="41">
        <v>57291132</v>
      </c>
      <c r="P12" s="140">
        <v>298</v>
      </c>
      <c r="Q12" s="71">
        <v>45698</v>
      </c>
      <c r="R12" s="140">
        <v>26100000</v>
      </c>
      <c r="S12" s="71">
        <v>45700</v>
      </c>
      <c r="T12" s="68">
        <v>26100000</v>
      </c>
      <c r="U12" s="146" t="s">
        <v>65</v>
      </c>
      <c r="V12" s="92">
        <v>57426458</v>
      </c>
      <c r="W12" s="158" t="s">
        <v>4067</v>
      </c>
      <c r="X12" s="69">
        <v>45699</v>
      </c>
      <c r="Y12" s="69">
        <v>45700</v>
      </c>
      <c r="Z12" s="69" t="s">
        <v>73</v>
      </c>
      <c r="AA12" s="69">
        <v>45838</v>
      </c>
      <c r="AB12" s="41">
        <f t="shared" si="0"/>
        <v>138</v>
      </c>
      <c r="AC12" s="64">
        <v>0</v>
      </c>
      <c r="AD12" s="68">
        <v>0</v>
      </c>
      <c r="AE12" s="64">
        <v>0</v>
      </c>
      <c r="AF12" s="70" t="s">
        <v>73</v>
      </c>
      <c r="AG12" s="41">
        <f t="shared" si="1"/>
        <v>0</v>
      </c>
      <c r="AH12" s="64">
        <v>0</v>
      </c>
      <c r="AI12" s="68">
        <v>0</v>
      </c>
      <c r="AJ12" s="64" t="s">
        <v>73</v>
      </c>
      <c r="AK12" s="71" t="s">
        <v>73</v>
      </c>
      <c r="AL12" s="146">
        <v>0</v>
      </c>
      <c r="AM12" s="71" t="s">
        <v>73</v>
      </c>
      <c r="AN12" s="71" t="s">
        <v>73</v>
      </c>
      <c r="AO12" s="71" t="s">
        <v>73</v>
      </c>
      <c r="AP12" s="41">
        <f t="shared" si="2"/>
        <v>0</v>
      </c>
      <c r="AQ12" s="41">
        <f t="shared" si="3"/>
        <v>26100000</v>
      </c>
      <c r="AR12" s="146" t="s">
        <v>65</v>
      </c>
      <c r="AS12" s="68">
        <v>26100000</v>
      </c>
      <c r="AT12" s="64" t="s">
        <v>215</v>
      </c>
      <c r="AU12" s="68">
        <v>0</v>
      </c>
      <c r="AV12" s="72" t="s">
        <v>73</v>
      </c>
      <c r="AW12" s="179">
        <v>2900000</v>
      </c>
      <c r="AX12" s="141">
        <f t="shared" si="4"/>
        <v>23200000</v>
      </c>
      <c r="AY12" s="75">
        <f t="shared" si="5"/>
        <v>0.1111111111111111</v>
      </c>
      <c r="AZ12" s="76">
        <v>0.15</v>
      </c>
      <c r="BA12" s="72" t="s">
        <v>73</v>
      </c>
      <c r="BB12" s="146" t="s">
        <v>123</v>
      </c>
      <c r="BC12" s="300" t="s">
        <v>4099</v>
      </c>
      <c r="BD12" s="63" t="s">
        <v>65</v>
      </c>
      <c r="BE12" s="63" t="s">
        <v>65</v>
      </c>
    </row>
    <row r="13" spans="1:74" x14ac:dyDescent="0.25">
      <c r="B13" s="63">
        <v>2025</v>
      </c>
      <c r="C13" s="63">
        <v>891780111</v>
      </c>
      <c r="D13" s="65" t="s">
        <v>63</v>
      </c>
      <c r="E13" s="107" t="s">
        <v>4098</v>
      </c>
      <c r="F13" s="64" t="s">
        <v>4097</v>
      </c>
      <c r="G13" s="64">
        <v>0</v>
      </c>
      <c r="H13" s="64" t="s">
        <v>71</v>
      </c>
      <c r="I13" s="63" t="s">
        <v>64</v>
      </c>
      <c r="J13" s="65" t="s">
        <v>81</v>
      </c>
      <c r="K13" s="140" t="s">
        <v>4096</v>
      </c>
      <c r="L13" s="68">
        <v>17100000</v>
      </c>
      <c r="M13" s="63" t="s">
        <v>66</v>
      </c>
      <c r="N13" s="301" t="s">
        <v>4095</v>
      </c>
      <c r="O13" s="302">
        <v>1151184718</v>
      </c>
      <c r="P13" s="140">
        <v>300</v>
      </c>
      <c r="Q13" s="71">
        <v>45698</v>
      </c>
      <c r="R13" s="140">
        <v>17100000</v>
      </c>
      <c r="S13" s="71">
        <v>45700</v>
      </c>
      <c r="T13" s="68">
        <v>17100000</v>
      </c>
      <c r="U13" s="146" t="s">
        <v>65</v>
      </c>
      <c r="V13" s="92">
        <v>57426458</v>
      </c>
      <c r="W13" s="158" t="s">
        <v>4067</v>
      </c>
      <c r="X13" s="69">
        <v>45699</v>
      </c>
      <c r="Y13" s="69">
        <v>45700</v>
      </c>
      <c r="Z13" s="69" t="s">
        <v>73</v>
      </c>
      <c r="AA13" s="69">
        <v>45838</v>
      </c>
      <c r="AB13" s="41">
        <f t="shared" si="0"/>
        <v>138</v>
      </c>
      <c r="AC13" s="64">
        <v>0</v>
      </c>
      <c r="AD13" s="68">
        <v>0</v>
      </c>
      <c r="AE13" s="64">
        <v>0</v>
      </c>
      <c r="AF13" s="70" t="s">
        <v>73</v>
      </c>
      <c r="AG13" s="41">
        <f t="shared" si="1"/>
        <v>0</v>
      </c>
      <c r="AH13" s="64">
        <v>0</v>
      </c>
      <c r="AI13" s="68">
        <v>0</v>
      </c>
      <c r="AJ13" s="64" t="s">
        <v>73</v>
      </c>
      <c r="AK13" s="71" t="s">
        <v>73</v>
      </c>
      <c r="AL13" s="146">
        <v>0</v>
      </c>
      <c r="AM13" s="71" t="s">
        <v>73</v>
      </c>
      <c r="AN13" s="71" t="s">
        <v>73</v>
      </c>
      <c r="AO13" s="71" t="s">
        <v>73</v>
      </c>
      <c r="AP13" s="41">
        <f t="shared" si="2"/>
        <v>0</v>
      </c>
      <c r="AQ13" s="41">
        <f t="shared" si="3"/>
        <v>17100000</v>
      </c>
      <c r="AR13" s="146" t="s">
        <v>65</v>
      </c>
      <c r="AS13" s="68">
        <v>17100000</v>
      </c>
      <c r="AT13" s="64" t="s">
        <v>215</v>
      </c>
      <c r="AU13" s="68">
        <v>0</v>
      </c>
      <c r="AV13" s="72" t="s">
        <v>73</v>
      </c>
      <c r="AW13" s="179">
        <v>1833546</v>
      </c>
      <c r="AX13" s="141">
        <f t="shared" si="4"/>
        <v>15266454</v>
      </c>
      <c r="AY13" s="75">
        <f t="shared" si="5"/>
        <v>0.10722491228070176</v>
      </c>
      <c r="AZ13" s="76">
        <v>0.15</v>
      </c>
      <c r="BA13" s="72" t="s">
        <v>73</v>
      </c>
      <c r="BB13" s="146" t="s">
        <v>123</v>
      </c>
      <c r="BC13" s="300" t="s">
        <v>4094</v>
      </c>
      <c r="BD13" s="63" t="s">
        <v>65</v>
      </c>
      <c r="BE13" s="63" t="s">
        <v>65</v>
      </c>
    </row>
    <row r="14" spans="1:74" x14ac:dyDescent="0.25">
      <c r="B14" s="63">
        <v>2025</v>
      </c>
      <c r="C14" s="63">
        <v>891780111</v>
      </c>
      <c r="D14" s="65" t="s">
        <v>63</v>
      </c>
      <c r="E14" s="107" t="s">
        <v>4093</v>
      </c>
      <c r="F14" s="64" t="s">
        <v>4092</v>
      </c>
      <c r="G14" s="64">
        <v>0</v>
      </c>
      <c r="H14" s="64" t="s">
        <v>71</v>
      </c>
      <c r="I14" s="63" t="s">
        <v>64</v>
      </c>
      <c r="J14" s="65" t="s">
        <v>81</v>
      </c>
      <c r="K14" s="140" t="s">
        <v>4091</v>
      </c>
      <c r="L14" s="68">
        <v>18000000</v>
      </c>
      <c r="M14" s="63" t="s">
        <v>66</v>
      </c>
      <c r="N14" s="41" t="s">
        <v>4090</v>
      </c>
      <c r="O14" s="295">
        <v>1082841477</v>
      </c>
      <c r="P14" s="140">
        <v>302</v>
      </c>
      <c r="Q14" s="71">
        <v>45698</v>
      </c>
      <c r="R14" s="140">
        <v>46404000</v>
      </c>
      <c r="S14" s="71">
        <v>45700</v>
      </c>
      <c r="T14" s="68">
        <v>18000000</v>
      </c>
      <c r="U14" s="146" t="s">
        <v>65</v>
      </c>
      <c r="V14" s="92">
        <v>57426458</v>
      </c>
      <c r="W14" s="158" t="s">
        <v>4067</v>
      </c>
      <c r="X14" s="69">
        <v>45699</v>
      </c>
      <c r="Y14" s="69">
        <v>45700</v>
      </c>
      <c r="Z14" s="69" t="s">
        <v>73</v>
      </c>
      <c r="AA14" s="69">
        <v>45838</v>
      </c>
      <c r="AB14" s="41">
        <f t="shared" si="0"/>
        <v>138</v>
      </c>
      <c r="AC14" s="64">
        <v>0</v>
      </c>
      <c r="AD14" s="68">
        <v>0</v>
      </c>
      <c r="AE14" s="64">
        <v>0</v>
      </c>
      <c r="AF14" s="70" t="s">
        <v>73</v>
      </c>
      <c r="AG14" s="41">
        <f t="shared" si="1"/>
        <v>0</v>
      </c>
      <c r="AH14" s="64">
        <v>0</v>
      </c>
      <c r="AI14" s="68">
        <v>0</v>
      </c>
      <c r="AJ14" s="64" t="s">
        <v>73</v>
      </c>
      <c r="AK14" s="71" t="s">
        <v>73</v>
      </c>
      <c r="AL14" s="146">
        <v>0</v>
      </c>
      <c r="AM14" s="71" t="s">
        <v>73</v>
      </c>
      <c r="AN14" s="71" t="s">
        <v>73</v>
      </c>
      <c r="AO14" s="71" t="s">
        <v>73</v>
      </c>
      <c r="AP14" s="41">
        <f t="shared" si="2"/>
        <v>0</v>
      </c>
      <c r="AQ14" s="41">
        <f t="shared" si="3"/>
        <v>18000000</v>
      </c>
      <c r="AR14" s="146" t="s">
        <v>65</v>
      </c>
      <c r="AS14" s="68">
        <v>18000000</v>
      </c>
      <c r="AT14" s="64" t="s">
        <v>215</v>
      </c>
      <c r="AU14" s="68">
        <v>0</v>
      </c>
      <c r="AV14" s="72" t="s">
        <v>73</v>
      </c>
      <c r="AW14" s="179">
        <v>2000000</v>
      </c>
      <c r="AX14" s="141">
        <f t="shared" si="4"/>
        <v>16000000</v>
      </c>
      <c r="AY14" s="75">
        <f t="shared" si="5"/>
        <v>0.1111111111111111</v>
      </c>
      <c r="AZ14" s="76">
        <v>0.15</v>
      </c>
      <c r="BA14" s="72" t="s">
        <v>73</v>
      </c>
      <c r="BB14" s="146" t="s">
        <v>123</v>
      </c>
      <c r="BC14" s="300" t="s">
        <v>4089</v>
      </c>
      <c r="BD14" s="63" t="s">
        <v>65</v>
      </c>
      <c r="BE14" s="63" t="s">
        <v>65</v>
      </c>
    </row>
    <row r="15" spans="1:74" x14ac:dyDescent="0.25">
      <c r="B15" s="63">
        <v>2025</v>
      </c>
      <c r="C15" s="63">
        <v>891780111</v>
      </c>
      <c r="D15" s="65" t="s">
        <v>63</v>
      </c>
      <c r="E15" s="107" t="s">
        <v>4088</v>
      </c>
      <c r="F15" s="64" t="s">
        <v>4087</v>
      </c>
      <c r="G15" s="64">
        <v>0</v>
      </c>
      <c r="H15" s="64" t="s">
        <v>71</v>
      </c>
      <c r="I15" s="63" t="s">
        <v>64</v>
      </c>
      <c r="J15" s="65" t="s">
        <v>81</v>
      </c>
      <c r="K15" s="140" t="s">
        <v>4086</v>
      </c>
      <c r="L15" s="68">
        <v>17050000</v>
      </c>
      <c r="M15" s="63" t="s">
        <v>66</v>
      </c>
      <c r="N15" s="301" t="s">
        <v>4085</v>
      </c>
      <c r="O15" s="302">
        <v>1083033623</v>
      </c>
      <c r="P15" s="140">
        <v>302</v>
      </c>
      <c r="Q15" s="71">
        <v>45698</v>
      </c>
      <c r="R15" s="140">
        <v>46404000</v>
      </c>
      <c r="S15" s="71">
        <v>45700</v>
      </c>
      <c r="T15" s="68">
        <v>17050000</v>
      </c>
      <c r="U15" s="146" t="s">
        <v>65</v>
      </c>
      <c r="V15" s="92">
        <v>57426458</v>
      </c>
      <c r="W15" s="158" t="s">
        <v>4067</v>
      </c>
      <c r="X15" s="69">
        <v>45700</v>
      </c>
      <c r="Y15" s="69">
        <v>45700</v>
      </c>
      <c r="Z15" s="69" t="s">
        <v>73</v>
      </c>
      <c r="AA15" s="69">
        <v>45838</v>
      </c>
      <c r="AB15" s="41">
        <f t="shared" si="0"/>
        <v>138</v>
      </c>
      <c r="AC15" s="64">
        <v>0</v>
      </c>
      <c r="AD15" s="68">
        <v>0</v>
      </c>
      <c r="AE15" s="64">
        <v>0</v>
      </c>
      <c r="AF15" s="70" t="s">
        <v>73</v>
      </c>
      <c r="AG15" s="41">
        <f t="shared" si="1"/>
        <v>0</v>
      </c>
      <c r="AH15" s="64">
        <v>0</v>
      </c>
      <c r="AI15" s="68">
        <v>0</v>
      </c>
      <c r="AJ15" s="64" t="s">
        <v>73</v>
      </c>
      <c r="AK15" s="71" t="s">
        <v>73</v>
      </c>
      <c r="AL15" s="146">
        <v>0</v>
      </c>
      <c r="AM15" s="71" t="s">
        <v>73</v>
      </c>
      <c r="AN15" s="71" t="s">
        <v>73</v>
      </c>
      <c r="AO15" s="71" t="s">
        <v>73</v>
      </c>
      <c r="AP15" s="41">
        <f t="shared" si="2"/>
        <v>0</v>
      </c>
      <c r="AQ15" s="41">
        <f t="shared" si="3"/>
        <v>17050000</v>
      </c>
      <c r="AR15" s="146" t="s">
        <v>65</v>
      </c>
      <c r="AS15" s="68">
        <v>17050000</v>
      </c>
      <c r="AT15" s="64" t="s">
        <v>215</v>
      </c>
      <c r="AU15" s="68">
        <v>0</v>
      </c>
      <c r="AV15" s="72" t="s">
        <v>73</v>
      </c>
      <c r="AW15" s="179">
        <v>1578000</v>
      </c>
      <c r="AX15" s="141">
        <f t="shared" si="4"/>
        <v>15472000</v>
      </c>
      <c r="AY15" s="75">
        <f t="shared" si="5"/>
        <v>9.2551319648093835E-2</v>
      </c>
      <c r="AZ15" s="76">
        <v>0.15</v>
      </c>
      <c r="BA15" s="72" t="s">
        <v>73</v>
      </c>
      <c r="BB15" s="146" t="s">
        <v>123</v>
      </c>
      <c r="BC15" s="300" t="s">
        <v>4084</v>
      </c>
      <c r="BD15" s="63" t="s">
        <v>65</v>
      </c>
      <c r="BE15" s="63" t="s">
        <v>65</v>
      </c>
    </row>
    <row r="16" spans="1:74" x14ac:dyDescent="0.25">
      <c r="B16" s="63">
        <v>2025</v>
      </c>
      <c r="C16" s="63">
        <v>891780111</v>
      </c>
      <c r="D16" s="65" t="s">
        <v>63</v>
      </c>
      <c r="E16" s="107" t="s">
        <v>4083</v>
      </c>
      <c r="F16" s="64" t="s">
        <v>4082</v>
      </c>
      <c r="G16" s="64">
        <v>0</v>
      </c>
      <c r="H16" s="64" t="s">
        <v>71</v>
      </c>
      <c r="I16" s="63" t="s">
        <v>64</v>
      </c>
      <c r="J16" s="65" t="s">
        <v>81</v>
      </c>
      <c r="K16" s="140" t="s">
        <v>4081</v>
      </c>
      <c r="L16" s="68">
        <v>14202000</v>
      </c>
      <c r="M16" s="63" t="s">
        <v>66</v>
      </c>
      <c r="N16" s="301" t="s">
        <v>4080</v>
      </c>
      <c r="O16" s="302">
        <v>1082947568</v>
      </c>
      <c r="P16" s="140">
        <v>302</v>
      </c>
      <c r="Q16" s="71">
        <v>45698</v>
      </c>
      <c r="R16" s="140">
        <v>46404000</v>
      </c>
      <c r="S16" s="71">
        <v>45702</v>
      </c>
      <c r="T16" s="68">
        <v>14202000</v>
      </c>
      <c r="U16" s="146" t="s">
        <v>65</v>
      </c>
      <c r="V16" s="92">
        <v>57426458</v>
      </c>
      <c r="W16" s="158" t="s">
        <v>4067</v>
      </c>
      <c r="X16" s="69">
        <v>45701</v>
      </c>
      <c r="Y16" s="69">
        <v>45702</v>
      </c>
      <c r="Z16" s="69" t="s">
        <v>73</v>
      </c>
      <c r="AA16" s="69">
        <v>45838</v>
      </c>
      <c r="AB16" s="41">
        <f t="shared" si="0"/>
        <v>136</v>
      </c>
      <c r="AC16" s="64">
        <v>0</v>
      </c>
      <c r="AD16" s="68">
        <v>0</v>
      </c>
      <c r="AE16" s="64">
        <v>0</v>
      </c>
      <c r="AF16" s="70" t="s">
        <v>73</v>
      </c>
      <c r="AG16" s="41">
        <f t="shared" si="1"/>
        <v>0</v>
      </c>
      <c r="AH16" s="64">
        <v>0</v>
      </c>
      <c r="AI16" s="68">
        <v>0</v>
      </c>
      <c r="AJ16" s="64" t="s">
        <v>73</v>
      </c>
      <c r="AK16" s="71" t="s">
        <v>73</v>
      </c>
      <c r="AL16" s="146">
        <v>0</v>
      </c>
      <c r="AM16" s="71" t="s">
        <v>73</v>
      </c>
      <c r="AN16" s="71" t="s">
        <v>73</v>
      </c>
      <c r="AO16" s="71" t="s">
        <v>73</v>
      </c>
      <c r="AP16" s="41">
        <f t="shared" si="2"/>
        <v>0</v>
      </c>
      <c r="AQ16" s="41">
        <f t="shared" si="3"/>
        <v>14202000</v>
      </c>
      <c r="AR16" s="146" t="s">
        <v>65</v>
      </c>
      <c r="AS16" s="68">
        <v>14202000</v>
      </c>
      <c r="AT16" s="64" t="s">
        <v>215</v>
      </c>
      <c r="AU16" s="68">
        <v>0</v>
      </c>
      <c r="AV16" s="72" t="s">
        <v>73</v>
      </c>
      <c r="AW16" s="179">
        <v>1578000</v>
      </c>
      <c r="AX16" s="141">
        <f t="shared" si="4"/>
        <v>12624000</v>
      </c>
      <c r="AY16" s="75">
        <f t="shared" si="5"/>
        <v>0.1111111111111111</v>
      </c>
      <c r="AZ16" s="76">
        <v>0.15</v>
      </c>
      <c r="BA16" s="72" t="s">
        <v>73</v>
      </c>
      <c r="BB16" s="146" t="s">
        <v>123</v>
      </c>
      <c r="BC16" s="300" t="s">
        <v>4079</v>
      </c>
      <c r="BD16" s="63" t="s">
        <v>65</v>
      </c>
      <c r="BE16" s="63" t="s">
        <v>65</v>
      </c>
    </row>
    <row r="17" spans="2:57" x14ac:dyDescent="0.25">
      <c r="B17" s="63">
        <v>2025</v>
      </c>
      <c r="C17" s="63">
        <v>891780111</v>
      </c>
      <c r="D17" s="65" t="s">
        <v>63</v>
      </c>
      <c r="E17" s="107" t="s">
        <v>4078</v>
      </c>
      <c r="F17" s="64" t="s">
        <v>4077</v>
      </c>
      <c r="G17" s="64">
        <v>0</v>
      </c>
      <c r="H17" s="64" t="s">
        <v>71</v>
      </c>
      <c r="I17" s="63" t="s">
        <v>64</v>
      </c>
      <c r="J17" s="65" t="s">
        <v>81</v>
      </c>
      <c r="K17" s="140" t="s">
        <v>4076</v>
      </c>
      <c r="L17" s="68">
        <v>15624000</v>
      </c>
      <c r="M17" s="63" t="s">
        <v>66</v>
      </c>
      <c r="N17" s="301" t="s">
        <v>4075</v>
      </c>
      <c r="O17" s="302">
        <v>1082991569</v>
      </c>
      <c r="P17" s="140">
        <v>301</v>
      </c>
      <c r="Q17" s="71">
        <v>45698</v>
      </c>
      <c r="R17" s="140">
        <v>15624000</v>
      </c>
      <c r="S17" s="71">
        <v>45707</v>
      </c>
      <c r="T17" s="68">
        <v>15624000</v>
      </c>
      <c r="U17" s="146" t="s">
        <v>65</v>
      </c>
      <c r="V17" s="92">
        <v>37331294</v>
      </c>
      <c r="W17" s="158" t="s">
        <v>4074</v>
      </c>
      <c r="X17" s="69">
        <v>45706</v>
      </c>
      <c r="Y17" s="69">
        <v>45707</v>
      </c>
      <c r="Z17" s="69" t="s">
        <v>73</v>
      </c>
      <c r="AA17" s="69">
        <v>45838</v>
      </c>
      <c r="AB17" s="41">
        <f t="shared" si="0"/>
        <v>131</v>
      </c>
      <c r="AC17" s="64">
        <v>0</v>
      </c>
      <c r="AD17" s="68">
        <v>0</v>
      </c>
      <c r="AE17" s="64">
        <v>0</v>
      </c>
      <c r="AF17" s="70" t="s">
        <v>73</v>
      </c>
      <c r="AG17" s="41">
        <f t="shared" si="1"/>
        <v>0</v>
      </c>
      <c r="AH17" s="64">
        <v>0</v>
      </c>
      <c r="AI17" s="68">
        <v>0</v>
      </c>
      <c r="AJ17" s="64" t="s">
        <v>73</v>
      </c>
      <c r="AK17" s="71" t="s">
        <v>73</v>
      </c>
      <c r="AL17" s="146">
        <v>0</v>
      </c>
      <c r="AM17" s="71" t="s">
        <v>73</v>
      </c>
      <c r="AN17" s="71" t="s">
        <v>73</v>
      </c>
      <c r="AO17" s="71" t="s">
        <v>73</v>
      </c>
      <c r="AP17" s="41">
        <f t="shared" si="2"/>
        <v>0</v>
      </c>
      <c r="AQ17" s="41">
        <f t="shared" si="3"/>
        <v>15624000</v>
      </c>
      <c r="AR17" s="146" t="s">
        <v>65</v>
      </c>
      <c r="AS17" s="68">
        <v>15624000</v>
      </c>
      <c r="AT17" s="64" t="s">
        <v>215</v>
      </c>
      <c r="AU17" s="68">
        <v>0</v>
      </c>
      <c r="AV17" s="72" t="s">
        <v>73</v>
      </c>
      <c r="AW17" s="179">
        <v>1736000</v>
      </c>
      <c r="AX17" s="141">
        <f t="shared" si="4"/>
        <v>13888000</v>
      </c>
      <c r="AY17" s="75">
        <f t="shared" si="5"/>
        <v>0.1111111111111111</v>
      </c>
      <c r="AZ17" s="76">
        <v>0.15</v>
      </c>
      <c r="BA17" s="72" t="s">
        <v>73</v>
      </c>
      <c r="BB17" s="146" t="s">
        <v>123</v>
      </c>
      <c r="BC17" s="300" t="s">
        <v>4073</v>
      </c>
      <c r="BD17" s="63" t="s">
        <v>65</v>
      </c>
      <c r="BE17" s="63" t="s">
        <v>65</v>
      </c>
    </row>
    <row r="18" spans="2:57" ht="15.75" thickBot="1" x14ac:dyDescent="0.3">
      <c r="B18" s="77">
        <v>2025</v>
      </c>
      <c r="C18" s="77">
        <v>891780111</v>
      </c>
      <c r="D18" s="79" t="s">
        <v>63</v>
      </c>
      <c r="E18" s="105" t="s">
        <v>4072</v>
      </c>
      <c r="F18" s="78" t="s">
        <v>4071</v>
      </c>
      <c r="G18" s="78">
        <v>0</v>
      </c>
      <c r="H18" s="78" t="s">
        <v>71</v>
      </c>
      <c r="I18" s="77" t="s">
        <v>64</v>
      </c>
      <c r="J18" s="79" t="s">
        <v>81</v>
      </c>
      <c r="K18" s="96" t="s">
        <v>4070</v>
      </c>
      <c r="L18" s="82">
        <v>10960000</v>
      </c>
      <c r="M18" s="77" t="s">
        <v>66</v>
      </c>
      <c r="N18" s="84" t="s">
        <v>4069</v>
      </c>
      <c r="O18" s="296">
        <v>51839142</v>
      </c>
      <c r="P18" s="96" t="s">
        <v>4068</v>
      </c>
      <c r="Q18" s="86">
        <v>45706</v>
      </c>
      <c r="R18" s="96">
        <v>10960000</v>
      </c>
      <c r="S18" s="86">
        <v>45708</v>
      </c>
      <c r="T18" s="82">
        <v>10960000</v>
      </c>
      <c r="U18" s="87" t="s">
        <v>65</v>
      </c>
      <c r="V18" s="93">
        <v>57426458</v>
      </c>
      <c r="W18" s="297" t="s">
        <v>4067</v>
      </c>
      <c r="X18" s="83">
        <v>45708</v>
      </c>
      <c r="Y18" s="83">
        <v>45708</v>
      </c>
      <c r="Z18" s="83" t="s">
        <v>73</v>
      </c>
      <c r="AA18" s="83">
        <v>45796</v>
      </c>
      <c r="AB18" s="84">
        <f t="shared" si="0"/>
        <v>88</v>
      </c>
      <c r="AC18" s="78">
        <v>0</v>
      </c>
      <c r="AD18" s="82">
        <v>0</v>
      </c>
      <c r="AE18" s="78">
        <v>0</v>
      </c>
      <c r="AF18" s="85" t="s">
        <v>73</v>
      </c>
      <c r="AG18" s="84">
        <f t="shared" si="1"/>
        <v>0</v>
      </c>
      <c r="AH18" s="87">
        <v>0</v>
      </c>
      <c r="AI18" s="97">
        <v>0</v>
      </c>
      <c r="AJ18" s="78" t="s">
        <v>73</v>
      </c>
      <c r="AK18" s="86" t="s">
        <v>73</v>
      </c>
      <c r="AL18" s="87">
        <v>0</v>
      </c>
      <c r="AM18" s="86" t="s">
        <v>73</v>
      </c>
      <c r="AN18" s="86" t="s">
        <v>73</v>
      </c>
      <c r="AO18" s="86" t="s">
        <v>73</v>
      </c>
      <c r="AP18" s="84">
        <f t="shared" si="2"/>
        <v>0</v>
      </c>
      <c r="AQ18" s="84">
        <f t="shared" si="3"/>
        <v>10960000</v>
      </c>
      <c r="AR18" s="87" t="s">
        <v>215</v>
      </c>
      <c r="AS18" s="97">
        <v>0</v>
      </c>
      <c r="AT18" s="78" t="s">
        <v>215</v>
      </c>
      <c r="AU18" s="82">
        <v>0</v>
      </c>
      <c r="AV18" s="88" t="s">
        <v>73</v>
      </c>
      <c r="AW18" s="100">
        <v>0</v>
      </c>
      <c r="AX18" s="139">
        <f t="shared" si="4"/>
        <v>10960000</v>
      </c>
      <c r="AY18" s="90">
        <f t="shared" si="5"/>
        <v>0</v>
      </c>
      <c r="AZ18" s="91">
        <v>0.1</v>
      </c>
      <c r="BA18" s="88" t="s">
        <v>73</v>
      </c>
      <c r="BB18" s="87" t="s">
        <v>123</v>
      </c>
      <c r="BC18" s="303" t="s">
        <v>4066</v>
      </c>
      <c r="BD18" s="77" t="s">
        <v>65</v>
      </c>
      <c r="BE18" s="77" t="s">
        <v>65</v>
      </c>
    </row>
    <row r="19" spans="2:57" s="23" customFormat="1" ht="15.75" thickBot="1" x14ac:dyDescent="0.3">
      <c r="B19" s="381" t="s">
        <v>67</v>
      </c>
      <c r="C19" s="382"/>
      <c r="D19" s="383"/>
      <c r="E19" s="30">
        <f>+SUBTOTAL(3,E8:E18)</f>
        <v>11</v>
      </c>
      <c r="F19" s="43"/>
      <c r="G19" s="42"/>
      <c r="H19" s="42"/>
      <c r="I19" s="42"/>
      <c r="J19" s="45"/>
      <c r="K19" s="24"/>
      <c r="L19" s="47">
        <f>SUM(L8:L18)</f>
        <v>190611000</v>
      </c>
      <c r="M19" s="367"/>
      <c r="N19" s="368"/>
      <c r="O19" s="368"/>
      <c r="P19" s="368"/>
      <c r="Q19" s="368"/>
      <c r="R19" s="368"/>
      <c r="S19" s="368"/>
      <c r="T19" s="368"/>
      <c r="U19" s="368"/>
      <c r="V19" s="368"/>
      <c r="W19" s="368"/>
      <c r="X19" s="368"/>
      <c r="Y19" s="368"/>
      <c r="Z19" s="368"/>
      <c r="AA19" s="368"/>
      <c r="AB19" s="384"/>
      <c r="AC19" s="27">
        <f>SUM(AC8:AC18)</f>
        <v>0</v>
      </c>
      <c r="AD19" s="26">
        <f>SUM(AD8:AD18)</f>
        <v>0</v>
      </c>
      <c r="AE19" s="26">
        <f>SUM(AE8:AE18)</f>
        <v>0</v>
      </c>
      <c r="AF19" s="25"/>
      <c r="AG19" s="26">
        <f>SUM(AG8:AG18)</f>
        <v>0</v>
      </c>
      <c r="AH19" s="26">
        <f>SUM(AH8:AH18)</f>
        <v>0</v>
      </c>
      <c r="AI19" s="28">
        <f>SUM(AI8:AI18)</f>
        <v>0</v>
      </c>
      <c r="AJ19" s="25"/>
      <c r="AK19" s="25"/>
      <c r="AL19" s="29">
        <f>SUM(AL8:AL18)</f>
        <v>0</v>
      </c>
      <c r="AM19" s="367"/>
      <c r="AN19" s="368"/>
      <c r="AO19" s="368"/>
      <c r="AP19" s="384"/>
      <c r="AQ19" s="27">
        <f>SUM(AQ8:AQ18)</f>
        <v>190611000</v>
      </c>
      <c r="AR19" s="25"/>
      <c r="AS19" s="34">
        <f>SUM(AQ19:AR19)</f>
        <v>190611000</v>
      </c>
      <c r="AT19" s="25"/>
      <c r="AU19" s="26">
        <f>SUM(AU8:AU18)</f>
        <v>0</v>
      </c>
      <c r="AV19" s="25"/>
      <c r="AW19" s="31">
        <f>SUM(AW8:AW18)</f>
        <v>27660546</v>
      </c>
      <c r="AX19" s="32">
        <f>SUM(AX8:AX18)</f>
        <v>162950454</v>
      </c>
      <c r="AY19" s="367"/>
      <c r="AZ19" s="368"/>
      <c r="BA19" s="368"/>
      <c r="BB19" s="368"/>
      <c r="BC19" s="368"/>
      <c r="BD19" s="368"/>
      <c r="BE19" s="368"/>
    </row>
  </sheetData>
  <sheetProtection formatCells="0" formatColumns="0" formatRows="0" insertRows="0" deleteRows="0" autoFilter="0"/>
  <mergeCells count="23">
    <mergeCell ref="H6:K6"/>
    <mergeCell ref="AT6:AY6"/>
    <mergeCell ref="AR6:AS6"/>
    <mergeCell ref="AH6:AK6"/>
    <mergeCell ref="AL6:AP6"/>
    <mergeCell ref="X6:AB6"/>
    <mergeCell ref="AC6:AG6"/>
    <mergeCell ref="B3:C6"/>
    <mergeCell ref="D3:G4"/>
    <mergeCell ref="AY19:BE19"/>
    <mergeCell ref="H3:I5"/>
    <mergeCell ref="E6:G6"/>
    <mergeCell ref="AZ6:BB6"/>
    <mergeCell ref="F5:G5"/>
    <mergeCell ref="B19:D19"/>
    <mergeCell ref="M19:AB19"/>
    <mergeCell ref="BC6:BE6"/>
    <mergeCell ref="N6:O6"/>
    <mergeCell ref="P6:R6"/>
    <mergeCell ref="S6:T6"/>
    <mergeCell ref="AM19:AP19"/>
    <mergeCell ref="U6:W6"/>
    <mergeCell ref="AC5:AP5"/>
  </mergeCells>
  <conditionalFormatting sqref="F5 E6">
    <cfRule type="containsText" dxfId="60" priority="8" operator="containsText" text="Seleccione Ordenador">
      <formula>NOT(ISERROR(SEARCH("Seleccione Ordenador",E5)))</formula>
    </cfRule>
  </conditionalFormatting>
  <conditionalFormatting sqref="F5:G5">
    <cfRule type="colorScale" priority="7">
      <colorScale>
        <cfvo type="min"/>
        <cfvo type="percentile" val="50"/>
        <cfvo type="max"/>
        <color rgb="FFF8696B"/>
        <color rgb="FFFFEB84"/>
        <color rgb="FF63BE7B"/>
      </colorScale>
    </cfRule>
  </conditionalFormatting>
  <conditionalFormatting sqref="L8:L18">
    <cfRule type="cellIs" dxfId="59" priority="5" operator="greaterThan">
      <formula>$K$5</formula>
    </cfRule>
  </conditionalFormatting>
  <conditionalFormatting sqref="T8:T18">
    <cfRule type="cellIs" dxfId="58" priority="2" operator="greaterThan">
      <formula>$K$5</formula>
    </cfRule>
  </conditionalFormatting>
  <conditionalFormatting sqref="AD8:AD18">
    <cfRule type="cellIs" dxfId="57" priority="9" operator="greaterThan">
      <formula>#REF!/2</formula>
    </cfRule>
  </conditionalFormatting>
  <conditionalFormatting sqref="AP8:AR17 AB8:AB18 AG8:AG18 AX8:AZ18 AP18:AS18">
    <cfRule type="expression" dxfId="56" priority="6">
      <formula>+_xlfn.ISFORMULA(AB8)</formula>
    </cfRule>
  </conditionalFormatting>
  <conditionalFormatting sqref="AS8:AS17">
    <cfRule type="cellIs" dxfId="55" priority="1" operator="greaterThan">
      <formula>$K$5</formula>
    </cfRule>
  </conditionalFormatting>
  <dataValidations count="10">
    <dataValidation type="list" allowBlank="1" showInputMessage="1" showErrorMessage="1" sqref="BB8:BB18" xr:uid="{63DA7620-CE4C-4F8A-896E-61CFBC4FF58E}">
      <formula1>"Por iniciar,En ejecucion,Suspendido,Terminado,Liquidado"</formula1>
    </dataValidation>
    <dataValidation type="list" allowBlank="1" showInputMessage="1" showErrorMessage="1" sqref="J8:J18" xr:uid="{FAF74885-72D6-4561-BE2D-B13692DE44E5}">
      <formula1>"CONTRATO DE OBRAS, OTROS TIPOS, PRESTACIÓN DE SERVICIOS, SUMINISTROS"</formula1>
    </dataValidation>
    <dataValidation type="list" allowBlank="1" showInputMessage="1" showErrorMessage="1" sqref="H8:H18" xr:uid="{0702C2A5-72D9-4820-8D3B-D816F8654FDD}">
      <formula1>"OTRO SECTOR"</formula1>
    </dataValidation>
    <dataValidation type="list" allowBlank="1" showInputMessage="1" showErrorMessage="1" sqref="M8:M18" xr:uid="{EE8EE2F2-8BC1-46D7-B28C-9776309D777D}">
      <formula1>"DIRECTA"</formula1>
    </dataValidation>
    <dataValidation type="list" allowBlank="1" showInputMessage="1" showErrorMessage="1" sqref="I8:I18" xr:uid="{824282D2-6949-47C9-9CE1-93CEB98509B5}">
      <formula1>"FUNCIONAMIENTO,INVERSION,OTROS"</formula1>
    </dataValidation>
    <dataValidation type="list" allowBlank="1" showInputMessage="1" showErrorMessage="1" sqref="BE8:BE18" xr:uid="{7299B4FF-1FDF-4CCF-8E6C-D62CC1F07AC6}">
      <formula1>"SI,NA por TIPO Contrato"</formula1>
    </dataValidation>
    <dataValidation type="list" allowBlank="1" showInputMessage="1" showErrorMessage="1" sqref="BD8:BD18"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AT8:AT18 AR8:AR18"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B3199-EA20-4DE8-AEA2-2E5AF783911B}">
  <dimension ref="A1:BV47"/>
  <sheetViews>
    <sheetView showGridLines="0" zoomScaleNormal="10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6.28515625" style="44" customWidth="1"/>
    <col min="7" max="7" width="18.5703125" style="44" customWidth="1"/>
    <col min="8" max="8" width="16.5703125" style="44" customWidth="1"/>
    <col min="9" max="9" width="17.42578125" style="44" customWidth="1"/>
    <col min="10" max="10" width="21.7109375" style="46" customWidth="1"/>
    <col min="11" max="11" width="18.42578125" customWidth="1"/>
    <col min="12" max="13" width="13.42578125" customWidth="1"/>
    <col min="14" max="14" width="16.140625" customWidth="1"/>
    <col min="15" max="15" width="16.42578125" customWidth="1"/>
    <col min="16" max="16" width="11.5703125" customWidth="1"/>
    <col min="17" max="17" width="12.42578125" customWidth="1"/>
    <col min="18" max="18" width="11.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29" max="30" width="11.425781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355875000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93" t="s">
        <v>3884</v>
      </c>
      <c r="F6" s="393"/>
      <c r="G6" s="394"/>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127" t="s">
        <v>34</v>
      </c>
      <c r="W7" s="126" t="s">
        <v>35</v>
      </c>
      <c r="X7" s="126" t="s">
        <v>68</v>
      </c>
      <c r="Y7" s="126" t="s">
        <v>36</v>
      </c>
      <c r="Z7" s="126" t="s">
        <v>37</v>
      </c>
      <c r="AA7" s="133"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v>624000</v>
      </c>
      <c r="AW7" s="152" t="s">
        <v>56</v>
      </c>
      <c r="AX7" s="135" t="s">
        <v>57</v>
      </c>
      <c r="AY7" s="135" t="s">
        <v>83</v>
      </c>
      <c r="AZ7" s="136" t="s">
        <v>84</v>
      </c>
      <c r="BA7" s="126"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55" t="s">
        <v>3883</v>
      </c>
      <c r="F8" s="55" t="s">
        <v>3882</v>
      </c>
      <c r="G8" s="49">
        <v>0</v>
      </c>
      <c r="H8" s="49" t="s">
        <v>71</v>
      </c>
      <c r="I8" s="48" t="s">
        <v>64</v>
      </c>
      <c r="J8" s="50" t="s">
        <v>81</v>
      </c>
      <c r="K8" s="51" t="s">
        <v>3881</v>
      </c>
      <c r="L8" s="53">
        <v>22620000</v>
      </c>
      <c r="M8" s="48" t="s">
        <v>66</v>
      </c>
      <c r="N8" s="51" t="s">
        <v>3880</v>
      </c>
      <c r="O8" s="51">
        <v>1082879378</v>
      </c>
      <c r="P8" s="52">
        <v>43</v>
      </c>
      <c r="Q8" s="57">
        <v>45672</v>
      </c>
      <c r="R8" s="52">
        <v>22620000</v>
      </c>
      <c r="S8" s="57">
        <v>45673</v>
      </c>
      <c r="T8" s="53">
        <v>22620000</v>
      </c>
      <c r="U8" s="49" t="s">
        <v>65</v>
      </c>
      <c r="V8" s="159">
        <v>1082943891</v>
      </c>
      <c r="W8" s="55" t="s">
        <v>3682</v>
      </c>
      <c r="X8" s="54">
        <v>45673</v>
      </c>
      <c r="Y8" s="54">
        <v>45673</v>
      </c>
      <c r="Z8" s="54" t="s">
        <v>73</v>
      </c>
      <c r="AA8" s="54">
        <v>45838</v>
      </c>
      <c r="AB8" s="55">
        <f t="shared" ref="AB8:AB46" si="0">+IF(Z8="1800-01-01",AA8-Y8,AA8-Z8)</f>
        <v>165</v>
      </c>
      <c r="AC8" s="49">
        <v>0</v>
      </c>
      <c r="AD8" s="53">
        <v>0</v>
      </c>
      <c r="AE8" s="49">
        <v>0</v>
      </c>
      <c r="AF8" s="56" t="s">
        <v>73</v>
      </c>
      <c r="AG8" s="55">
        <f t="shared" ref="AG8:AG46" si="1">+IF(AF8="1800-01-01",0,AF8-AA8)</f>
        <v>0</v>
      </c>
      <c r="AH8" s="49">
        <v>0</v>
      </c>
      <c r="AI8" s="53">
        <v>0</v>
      </c>
      <c r="AJ8" s="49" t="s">
        <v>73</v>
      </c>
      <c r="AK8" s="57" t="s">
        <v>73</v>
      </c>
      <c r="AL8" s="49"/>
      <c r="AM8" s="57"/>
      <c r="AN8" s="57"/>
      <c r="AO8" s="57"/>
      <c r="AP8" s="55">
        <f t="shared" ref="AP8:AP46" si="2">+IF(AM8="1800-01-01",0,AN8-AM8)</f>
        <v>0</v>
      </c>
      <c r="AQ8" s="55">
        <f t="shared" ref="AQ8:AQ46" si="3">+L8+AD8-AI8</f>
        <v>22620000</v>
      </c>
      <c r="AR8" s="49" t="s">
        <v>65</v>
      </c>
      <c r="AS8" s="53">
        <v>22620000</v>
      </c>
      <c r="AT8" s="49" t="s">
        <v>215</v>
      </c>
      <c r="AU8" s="53">
        <v>0</v>
      </c>
      <c r="AV8" s="58" t="s">
        <v>73</v>
      </c>
      <c r="AW8" s="59">
        <v>7020000</v>
      </c>
      <c r="AX8" s="60">
        <f t="shared" ref="AX8:AX46" si="4">AQ8-AW8</f>
        <v>15600000</v>
      </c>
      <c r="AY8" s="61">
        <f t="shared" ref="AY8:AY46" si="5">+IFERROR(AW8/AQ8,"_")</f>
        <v>0.31034482758620691</v>
      </c>
      <c r="AZ8" s="62">
        <v>0.31</v>
      </c>
      <c r="BA8" s="58" t="s">
        <v>73</v>
      </c>
      <c r="BB8" s="49" t="s">
        <v>123</v>
      </c>
      <c r="BC8" s="55" t="s">
        <v>3879</v>
      </c>
      <c r="BD8" s="48" t="s">
        <v>65</v>
      </c>
      <c r="BE8" s="48" t="s">
        <v>65</v>
      </c>
    </row>
    <row r="9" spans="1:74" x14ac:dyDescent="0.25">
      <c r="B9" s="63">
        <v>2025</v>
      </c>
      <c r="C9" s="63">
        <v>891780111</v>
      </c>
      <c r="D9" s="63" t="s">
        <v>63</v>
      </c>
      <c r="E9" s="92" t="s">
        <v>3878</v>
      </c>
      <c r="F9" s="92" t="s">
        <v>3877</v>
      </c>
      <c r="G9" s="64">
        <v>0</v>
      </c>
      <c r="H9" s="64" t="s">
        <v>71</v>
      </c>
      <c r="I9" s="63" t="s">
        <v>64</v>
      </c>
      <c r="J9" s="65" t="s">
        <v>81</v>
      </c>
      <c r="K9" s="67" t="s">
        <v>3876</v>
      </c>
      <c r="L9" s="68">
        <v>18920000</v>
      </c>
      <c r="M9" s="63" t="s">
        <v>66</v>
      </c>
      <c r="N9" s="304" t="s">
        <v>3875</v>
      </c>
      <c r="O9" s="67">
        <v>36669670</v>
      </c>
      <c r="P9" s="67">
        <v>39</v>
      </c>
      <c r="Q9" s="69">
        <v>45672</v>
      </c>
      <c r="R9" s="67">
        <v>18920000</v>
      </c>
      <c r="S9" s="69">
        <v>45678</v>
      </c>
      <c r="T9" s="68">
        <v>18920000</v>
      </c>
      <c r="U9" s="64" t="s">
        <v>65</v>
      </c>
      <c r="V9" s="154">
        <v>1082900194</v>
      </c>
      <c r="W9" s="92" t="s">
        <v>3709</v>
      </c>
      <c r="X9" s="69">
        <v>45678</v>
      </c>
      <c r="Y9" s="69">
        <v>45678</v>
      </c>
      <c r="Z9" s="69" t="s">
        <v>73</v>
      </c>
      <c r="AA9" s="69">
        <v>45838</v>
      </c>
      <c r="AB9" s="92">
        <f t="shared" si="0"/>
        <v>160</v>
      </c>
      <c r="AC9" s="64">
        <v>0</v>
      </c>
      <c r="AD9" s="68">
        <v>0</v>
      </c>
      <c r="AE9" s="64">
        <v>0</v>
      </c>
      <c r="AF9" s="70" t="s">
        <v>73</v>
      </c>
      <c r="AG9" s="92">
        <f t="shared" si="1"/>
        <v>0</v>
      </c>
      <c r="AH9" s="64">
        <v>0</v>
      </c>
      <c r="AI9" s="68">
        <v>0</v>
      </c>
      <c r="AJ9" s="64" t="s">
        <v>73</v>
      </c>
      <c r="AK9" s="71" t="s">
        <v>73</v>
      </c>
      <c r="AL9" s="64"/>
      <c r="AM9" s="64"/>
      <c r="AN9" s="64"/>
      <c r="AO9" s="64"/>
      <c r="AP9" s="92">
        <f t="shared" si="2"/>
        <v>0</v>
      </c>
      <c r="AQ9" s="92">
        <f t="shared" si="3"/>
        <v>18920000</v>
      </c>
      <c r="AR9" s="64" t="s">
        <v>65</v>
      </c>
      <c r="AS9" s="68">
        <v>18920000</v>
      </c>
      <c r="AT9" s="64" t="s">
        <v>215</v>
      </c>
      <c r="AU9" s="68">
        <v>0</v>
      </c>
      <c r="AV9" s="72" t="s">
        <v>73</v>
      </c>
      <c r="AW9" s="73">
        <v>5720000</v>
      </c>
      <c r="AX9" s="74">
        <f t="shared" si="4"/>
        <v>13200000</v>
      </c>
      <c r="AY9" s="75">
        <f t="shared" si="5"/>
        <v>0.30232558139534882</v>
      </c>
      <c r="AZ9" s="76">
        <v>0.3</v>
      </c>
      <c r="BA9" s="72" t="s">
        <v>73</v>
      </c>
      <c r="BB9" s="64" t="s">
        <v>123</v>
      </c>
      <c r="BC9" s="92" t="s">
        <v>3874</v>
      </c>
      <c r="BD9" s="63" t="s">
        <v>65</v>
      </c>
      <c r="BE9" s="63" t="s">
        <v>65</v>
      </c>
    </row>
    <row r="10" spans="1:74" x14ac:dyDescent="0.25">
      <c r="B10" s="63">
        <v>2025</v>
      </c>
      <c r="C10" s="63">
        <v>891780111</v>
      </c>
      <c r="D10" s="63" t="s">
        <v>63</v>
      </c>
      <c r="E10" s="92" t="s">
        <v>3873</v>
      </c>
      <c r="F10" s="92" t="s">
        <v>3872</v>
      </c>
      <c r="G10" s="64">
        <v>0</v>
      </c>
      <c r="H10" s="64" t="s">
        <v>71</v>
      </c>
      <c r="I10" s="63" t="s">
        <v>64</v>
      </c>
      <c r="J10" s="65" t="s">
        <v>81</v>
      </c>
      <c r="K10" s="67" t="s">
        <v>3871</v>
      </c>
      <c r="L10" s="68">
        <v>17200000</v>
      </c>
      <c r="M10" s="63" t="s">
        <v>66</v>
      </c>
      <c r="N10" s="67" t="s">
        <v>3870</v>
      </c>
      <c r="O10" s="67">
        <v>39047317</v>
      </c>
      <c r="P10" s="67">
        <v>41</v>
      </c>
      <c r="Q10" s="69">
        <v>45672</v>
      </c>
      <c r="R10" s="67">
        <v>17200000</v>
      </c>
      <c r="S10" s="69">
        <v>45678</v>
      </c>
      <c r="T10" s="68">
        <v>17200000</v>
      </c>
      <c r="U10" s="64" t="s">
        <v>65</v>
      </c>
      <c r="V10" s="154">
        <v>7634903</v>
      </c>
      <c r="W10" s="92" t="s">
        <v>3687</v>
      </c>
      <c r="X10" s="69">
        <v>45678</v>
      </c>
      <c r="Y10" s="69">
        <v>45678</v>
      </c>
      <c r="Z10" s="69" t="s">
        <v>73</v>
      </c>
      <c r="AA10" s="69">
        <v>45838</v>
      </c>
      <c r="AB10" s="92">
        <f t="shared" si="0"/>
        <v>160</v>
      </c>
      <c r="AC10" s="64">
        <v>0</v>
      </c>
      <c r="AD10" s="68">
        <v>0</v>
      </c>
      <c r="AE10" s="64">
        <v>0</v>
      </c>
      <c r="AF10" s="70" t="s">
        <v>73</v>
      </c>
      <c r="AG10" s="92">
        <f t="shared" si="1"/>
        <v>0</v>
      </c>
      <c r="AH10" s="64">
        <v>0</v>
      </c>
      <c r="AI10" s="68">
        <v>0</v>
      </c>
      <c r="AJ10" s="64" t="s">
        <v>73</v>
      </c>
      <c r="AK10" s="71" t="s">
        <v>73</v>
      </c>
      <c r="AL10" s="64"/>
      <c r="AM10" s="64"/>
      <c r="AN10" s="64"/>
      <c r="AO10" s="64"/>
      <c r="AP10" s="92">
        <f t="shared" si="2"/>
        <v>0</v>
      </c>
      <c r="AQ10" s="92">
        <f t="shared" si="3"/>
        <v>17200000</v>
      </c>
      <c r="AR10" s="64" t="s">
        <v>65</v>
      </c>
      <c r="AS10" s="68">
        <v>17200000</v>
      </c>
      <c r="AT10" s="64" t="s">
        <v>215</v>
      </c>
      <c r="AU10" s="68">
        <v>0</v>
      </c>
      <c r="AV10" s="72" t="s">
        <v>73</v>
      </c>
      <c r="AW10" s="73">
        <v>5200000</v>
      </c>
      <c r="AX10" s="74">
        <f t="shared" si="4"/>
        <v>12000000</v>
      </c>
      <c r="AY10" s="75">
        <f t="shared" si="5"/>
        <v>0.30232558139534882</v>
      </c>
      <c r="AZ10" s="76">
        <v>0.3</v>
      </c>
      <c r="BA10" s="72" t="s">
        <v>73</v>
      </c>
      <c r="BB10" s="64" t="s">
        <v>123</v>
      </c>
      <c r="BC10" s="92" t="s">
        <v>3869</v>
      </c>
      <c r="BD10" s="63" t="s">
        <v>65</v>
      </c>
      <c r="BE10" s="63" t="s">
        <v>65</v>
      </c>
    </row>
    <row r="11" spans="1:74" x14ac:dyDescent="0.25">
      <c r="B11" s="63">
        <v>2025</v>
      </c>
      <c r="C11" s="63">
        <v>891780111</v>
      </c>
      <c r="D11" s="63" t="s">
        <v>63</v>
      </c>
      <c r="E11" s="92" t="s">
        <v>3868</v>
      </c>
      <c r="F11" s="92" t="s">
        <v>3867</v>
      </c>
      <c r="G11" s="64">
        <v>0</v>
      </c>
      <c r="H11" s="64" t="s">
        <v>71</v>
      </c>
      <c r="I11" s="63" t="s">
        <v>64</v>
      </c>
      <c r="J11" s="65" t="s">
        <v>81</v>
      </c>
      <c r="K11" s="67" t="s">
        <v>3866</v>
      </c>
      <c r="L11" s="68">
        <v>20640000</v>
      </c>
      <c r="M11" s="63" t="s">
        <v>66</v>
      </c>
      <c r="N11" s="67" t="s">
        <v>3865</v>
      </c>
      <c r="O11" s="67">
        <v>85153904</v>
      </c>
      <c r="P11" s="67">
        <v>44</v>
      </c>
      <c r="Q11" s="69">
        <v>45672</v>
      </c>
      <c r="R11" s="67">
        <v>20640000</v>
      </c>
      <c r="S11" s="69">
        <v>45678</v>
      </c>
      <c r="T11" s="68">
        <v>20640000</v>
      </c>
      <c r="U11" s="64" t="s">
        <v>65</v>
      </c>
      <c r="V11" s="154">
        <v>7634903</v>
      </c>
      <c r="W11" s="92" t="s">
        <v>3687</v>
      </c>
      <c r="X11" s="69">
        <v>45678</v>
      </c>
      <c r="Y11" s="69">
        <v>45678</v>
      </c>
      <c r="Z11" s="69" t="s">
        <v>73</v>
      </c>
      <c r="AA11" s="69">
        <v>45838</v>
      </c>
      <c r="AB11" s="92">
        <f t="shared" si="0"/>
        <v>160</v>
      </c>
      <c r="AC11" s="64">
        <v>0</v>
      </c>
      <c r="AD11" s="68">
        <v>0</v>
      </c>
      <c r="AE11" s="64">
        <v>0</v>
      </c>
      <c r="AF11" s="70" t="s">
        <v>73</v>
      </c>
      <c r="AG11" s="92">
        <f t="shared" si="1"/>
        <v>0</v>
      </c>
      <c r="AH11" s="64">
        <v>0</v>
      </c>
      <c r="AI11" s="68">
        <v>0</v>
      </c>
      <c r="AJ11" s="64" t="s">
        <v>73</v>
      </c>
      <c r="AK11" s="71" t="s">
        <v>73</v>
      </c>
      <c r="AL11" s="64"/>
      <c r="AM11" s="64"/>
      <c r="AN11" s="64"/>
      <c r="AO11" s="64"/>
      <c r="AP11" s="92">
        <f t="shared" si="2"/>
        <v>0</v>
      </c>
      <c r="AQ11" s="92">
        <f t="shared" si="3"/>
        <v>20640000</v>
      </c>
      <c r="AR11" s="64" t="s">
        <v>65</v>
      </c>
      <c r="AS11" s="68">
        <v>20640000</v>
      </c>
      <c r="AT11" s="64" t="s">
        <v>215</v>
      </c>
      <c r="AU11" s="68">
        <v>0</v>
      </c>
      <c r="AV11" s="72" t="s">
        <v>73</v>
      </c>
      <c r="AW11" s="73">
        <v>6240000</v>
      </c>
      <c r="AX11" s="74">
        <f t="shared" si="4"/>
        <v>14400000</v>
      </c>
      <c r="AY11" s="75">
        <f t="shared" si="5"/>
        <v>0.30232558139534882</v>
      </c>
      <c r="AZ11" s="76">
        <v>0.3</v>
      </c>
      <c r="BA11" s="72" t="s">
        <v>73</v>
      </c>
      <c r="BB11" s="64" t="s">
        <v>123</v>
      </c>
      <c r="BC11" s="92" t="s">
        <v>3864</v>
      </c>
      <c r="BD11" s="63" t="s">
        <v>65</v>
      </c>
      <c r="BE11" s="63" t="s">
        <v>65</v>
      </c>
    </row>
    <row r="12" spans="1:74" x14ac:dyDescent="0.25">
      <c r="B12" s="63">
        <v>2025</v>
      </c>
      <c r="C12" s="63">
        <v>891780111</v>
      </c>
      <c r="D12" s="63" t="s">
        <v>63</v>
      </c>
      <c r="E12" s="92" t="s">
        <v>3863</v>
      </c>
      <c r="F12" s="92" t="s">
        <v>3862</v>
      </c>
      <c r="G12" s="64">
        <v>0</v>
      </c>
      <c r="H12" s="64" t="s">
        <v>71</v>
      </c>
      <c r="I12" s="63" t="s">
        <v>64</v>
      </c>
      <c r="J12" s="65" t="s">
        <v>81</v>
      </c>
      <c r="K12" s="67" t="s">
        <v>3861</v>
      </c>
      <c r="L12" s="68">
        <v>17200000</v>
      </c>
      <c r="M12" s="63" t="s">
        <v>66</v>
      </c>
      <c r="N12" s="67" t="s">
        <v>3860</v>
      </c>
      <c r="O12" s="154">
        <v>1082858774</v>
      </c>
      <c r="P12" s="67">
        <v>38</v>
      </c>
      <c r="Q12" s="69">
        <v>45672</v>
      </c>
      <c r="R12" s="67">
        <v>17200000</v>
      </c>
      <c r="S12" s="69">
        <v>45678</v>
      </c>
      <c r="T12" s="68">
        <v>17200000</v>
      </c>
      <c r="U12" s="64" t="s">
        <v>65</v>
      </c>
      <c r="V12" s="154">
        <v>1082943891</v>
      </c>
      <c r="W12" s="92" t="s">
        <v>3682</v>
      </c>
      <c r="X12" s="69">
        <v>45678</v>
      </c>
      <c r="Y12" s="69">
        <v>45678</v>
      </c>
      <c r="Z12" s="69" t="s">
        <v>73</v>
      </c>
      <c r="AA12" s="69">
        <v>45838</v>
      </c>
      <c r="AB12" s="92">
        <f t="shared" si="0"/>
        <v>160</v>
      </c>
      <c r="AC12" s="64">
        <v>0</v>
      </c>
      <c r="AD12" s="68">
        <v>0</v>
      </c>
      <c r="AE12" s="64">
        <v>0</v>
      </c>
      <c r="AF12" s="70" t="s">
        <v>73</v>
      </c>
      <c r="AG12" s="92">
        <f t="shared" si="1"/>
        <v>0</v>
      </c>
      <c r="AH12" s="64">
        <v>0</v>
      </c>
      <c r="AI12" s="68">
        <v>0</v>
      </c>
      <c r="AJ12" s="64" t="s">
        <v>73</v>
      </c>
      <c r="AK12" s="71" t="s">
        <v>73</v>
      </c>
      <c r="AL12" s="64"/>
      <c r="AM12" s="64"/>
      <c r="AN12" s="64"/>
      <c r="AO12" s="64"/>
      <c r="AP12" s="92">
        <f t="shared" si="2"/>
        <v>0</v>
      </c>
      <c r="AQ12" s="92">
        <f t="shared" si="3"/>
        <v>17200000</v>
      </c>
      <c r="AR12" s="64" t="s">
        <v>65</v>
      </c>
      <c r="AS12" s="68">
        <v>17200000</v>
      </c>
      <c r="AT12" s="64" t="s">
        <v>215</v>
      </c>
      <c r="AU12" s="68">
        <v>0</v>
      </c>
      <c r="AV12" s="72" t="s">
        <v>73</v>
      </c>
      <c r="AW12" s="73">
        <v>5200000</v>
      </c>
      <c r="AX12" s="74">
        <f t="shared" si="4"/>
        <v>12000000</v>
      </c>
      <c r="AY12" s="75">
        <f t="shared" si="5"/>
        <v>0.30232558139534882</v>
      </c>
      <c r="AZ12" s="76">
        <v>0.3</v>
      </c>
      <c r="BA12" s="72" t="s">
        <v>73</v>
      </c>
      <c r="BB12" s="64" t="s">
        <v>123</v>
      </c>
      <c r="BC12" s="92" t="s">
        <v>3859</v>
      </c>
      <c r="BD12" s="63" t="s">
        <v>65</v>
      </c>
      <c r="BE12" s="63" t="s">
        <v>65</v>
      </c>
    </row>
    <row r="13" spans="1:74" x14ac:dyDescent="0.25">
      <c r="B13" s="63">
        <v>2025</v>
      </c>
      <c r="C13" s="63">
        <v>891780111</v>
      </c>
      <c r="D13" s="63" t="s">
        <v>63</v>
      </c>
      <c r="E13" s="92" t="s">
        <v>3858</v>
      </c>
      <c r="F13" s="92" t="s">
        <v>3857</v>
      </c>
      <c r="G13" s="64">
        <v>0</v>
      </c>
      <c r="H13" s="64" t="s">
        <v>71</v>
      </c>
      <c r="I13" s="63" t="s">
        <v>64</v>
      </c>
      <c r="J13" s="65" t="s">
        <v>81</v>
      </c>
      <c r="K13" s="67" t="s">
        <v>3856</v>
      </c>
      <c r="L13" s="68">
        <v>16900000</v>
      </c>
      <c r="M13" s="63" t="s">
        <v>66</v>
      </c>
      <c r="N13" s="67" t="s">
        <v>3855</v>
      </c>
      <c r="O13" s="67">
        <v>1082891717</v>
      </c>
      <c r="P13" s="67">
        <v>53</v>
      </c>
      <c r="Q13" s="69">
        <v>45672</v>
      </c>
      <c r="R13" s="67">
        <v>16900000</v>
      </c>
      <c r="S13" s="69">
        <v>45678</v>
      </c>
      <c r="T13" s="68">
        <v>16900000</v>
      </c>
      <c r="U13" s="64" t="s">
        <v>65</v>
      </c>
      <c r="V13" s="154">
        <v>1098669877</v>
      </c>
      <c r="W13" s="92" t="s">
        <v>3748</v>
      </c>
      <c r="X13" s="69">
        <v>45678</v>
      </c>
      <c r="Y13" s="69">
        <v>45678</v>
      </c>
      <c r="Z13" s="69" t="s">
        <v>73</v>
      </c>
      <c r="AA13" s="69">
        <v>45838</v>
      </c>
      <c r="AB13" s="92">
        <f t="shared" si="0"/>
        <v>160</v>
      </c>
      <c r="AC13" s="64">
        <v>0</v>
      </c>
      <c r="AD13" s="68">
        <v>0</v>
      </c>
      <c r="AE13" s="64">
        <v>0</v>
      </c>
      <c r="AF13" s="70" t="s">
        <v>73</v>
      </c>
      <c r="AG13" s="92">
        <f t="shared" si="1"/>
        <v>0</v>
      </c>
      <c r="AH13" s="64">
        <v>0</v>
      </c>
      <c r="AI13" s="68">
        <v>0</v>
      </c>
      <c r="AJ13" s="64" t="s">
        <v>73</v>
      </c>
      <c r="AK13" s="71" t="s">
        <v>73</v>
      </c>
      <c r="AL13" s="64"/>
      <c r="AM13" s="64"/>
      <c r="AN13" s="64"/>
      <c r="AO13" s="64"/>
      <c r="AP13" s="92">
        <f t="shared" si="2"/>
        <v>0</v>
      </c>
      <c r="AQ13" s="92">
        <f t="shared" si="3"/>
        <v>16900000</v>
      </c>
      <c r="AR13" s="64" t="s">
        <v>65</v>
      </c>
      <c r="AS13" s="68">
        <v>16900000</v>
      </c>
      <c r="AT13" s="64" t="s">
        <v>215</v>
      </c>
      <c r="AU13" s="68">
        <v>0</v>
      </c>
      <c r="AV13" s="72" t="s">
        <v>73</v>
      </c>
      <c r="AW13" s="73">
        <v>4900000</v>
      </c>
      <c r="AX13" s="74">
        <f t="shared" si="4"/>
        <v>12000000</v>
      </c>
      <c r="AY13" s="75">
        <f t="shared" si="5"/>
        <v>0.28994082840236685</v>
      </c>
      <c r="AZ13" s="76">
        <v>0.28999999999999998</v>
      </c>
      <c r="BA13" s="72" t="s">
        <v>73</v>
      </c>
      <c r="BB13" s="64" t="s">
        <v>123</v>
      </c>
      <c r="BC13" s="92" t="s">
        <v>3854</v>
      </c>
      <c r="BD13" s="63" t="s">
        <v>65</v>
      </c>
      <c r="BE13" s="63" t="s">
        <v>65</v>
      </c>
    </row>
    <row r="14" spans="1:74" x14ac:dyDescent="0.25">
      <c r="B14" s="63">
        <v>2025</v>
      </c>
      <c r="C14" s="63">
        <v>891780111</v>
      </c>
      <c r="D14" s="63" t="s">
        <v>63</v>
      </c>
      <c r="E14" s="92" t="s">
        <v>3853</v>
      </c>
      <c r="F14" s="92" t="s">
        <v>3852</v>
      </c>
      <c r="G14" s="64">
        <v>0</v>
      </c>
      <c r="H14" s="64" t="s">
        <v>71</v>
      </c>
      <c r="I14" s="63" t="s">
        <v>64</v>
      </c>
      <c r="J14" s="65" t="s">
        <v>81</v>
      </c>
      <c r="K14" s="67" t="s">
        <v>3851</v>
      </c>
      <c r="L14" s="68">
        <v>15480000</v>
      </c>
      <c r="M14" s="63" t="s">
        <v>66</v>
      </c>
      <c r="N14" s="67" t="s">
        <v>3850</v>
      </c>
      <c r="O14" s="67">
        <v>1004374583</v>
      </c>
      <c r="P14" s="67">
        <v>42</v>
      </c>
      <c r="Q14" s="69">
        <v>45672</v>
      </c>
      <c r="R14" s="67">
        <v>15480000</v>
      </c>
      <c r="S14" s="69">
        <v>45678</v>
      </c>
      <c r="T14" s="68">
        <v>15480000</v>
      </c>
      <c r="U14" s="64" t="s">
        <v>65</v>
      </c>
      <c r="V14" s="154">
        <v>36669977</v>
      </c>
      <c r="W14" s="92" t="s">
        <v>3774</v>
      </c>
      <c r="X14" s="69">
        <v>45678</v>
      </c>
      <c r="Y14" s="69">
        <v>45678</v>
      </c>
      <c r="Z14" s="69" t="s">
        <v>73</v>
      </c>
      <c r="AA14" s="69">
        <v>45838</v>
      </c>
      <c r="AB14" s="92">
        <f t="shared" si="0"/>
        <v>160</v>
      </c>
      <c r="AC14" s="64">
        <v>0</v>
      </c>
      <c r="AD14" s="68">
        <v>0</v>
      </c>
      <c r="AE14" s="64">
        <v>0</v>
      </c>
      <c r="AF14" s="70" t="s">
        <v>73</v>
      </c>
      <c r="AG14" s="92">
        <f t="shared" si="1"/>
        <v>0</v>
      </c>
      <c r="AH14" s="64">
        <v>0</v>
      </c>
      <c r="AI14" s="68">
        <v>0</v>
      </c>
      <c r="AJ14" s="64" t="s">
        <v>73</v>
      </c>
      <c r="AK14" s="71" t="s">
        <v>73</v>
      </c>
      <c r="AL14" s="64"/>
      <c r="AM14" s="64"/>
      <c r="AN14" s="64"/>
      <c r="AO14" s="64"/>
      <c r="AP14" s="92">
        <f t="shared" si="2"/>
        <v>0</v>
      </c>
      <c r="AQ14" s="92">
        <f t="shared" si="3"/>
        <v>15480000</v>
      </c>
      <c r="AR14" s="64" t="s">
        <v>65</v>
      </c>
      <c r="AS14" s="68">
        <v>15480000</v>
      </c>
      <c r="AT14" s="64" t="s">
        <v>215</v>
      </c>
      <c r="AU14" s="68">
        <v>0</v>
      </c>
      <c r="AV14" s="72" t="s">
        <v>73</v>
      </c>
      <c r="AW14" s="73">
        <v>4680000</v>
      </c>
      <c r="AX14" s="74">
        <f t="shared" si="4"/>
        <v>10800000</v>
      </c>
      <c r="AY14" s="75">
        <f t="shared" si="5"/>
        <v>0.30232558139534882</v>
      </c>
      <c r="AZ14" s="76">
        <v>0.3</v>
      </c>
      <c r="BA14" s="72" t="s">
        <v>73</v>
      </c>
      <c r="BB14" s="64" t="s">
        <v>123</v>
      </c>
      <c r="BC14" s="92" t="s">
        <v>3849</v>
      </c>
      <c r="BD14" s="63" t="s">
        <v>65</v>
      </c>
      <c r="BE14" s="63" t="s">
        <v>65</v>
      </c>
    </row>
    <row r="15" spans="1:74" x14ac:dyDescent="0.25">
      <c r="B15" s="63">
        <v>2025</v>
      </c>
      <c r="C15" s="63">
        <v>891780111</v>
      </c>
      <c r="D15" s="63" t="s">
        <v>63</v>
      </c>
      <c r="E15" s="92" t="s">
        <v>3848</v>
      </c>
      <c r="F15" s="92" t="s">
        <v>3847</v>
      </c>
      <c r="G15" s="64">
        <v>0</v>
      </c>
      <c r="H15" s="64" t="s">
        <v>71</v>
      </c>
      <c r="I15" s="63" t="s">
        <v>64</v>
      </c>
      <c r="J15" s="65" t="s">
        <v>81</v>
      </c>
      <c r="K15" s="67" t="s">
        <v>3846</v>
      </c>
      <c r="L15" s="68">
        <v>18600000</v>
      </c>
      <c r="M15" s="63" t="s">
        <v>66</v>
      </c>
      <c r="N15" s="67" t="s">
        <v>3845</v>
      </c>
      <c r="O15" s="154">
        <v>36667157</v>
      </c>
      <c r="P15" s="67">
        <v>40</v>
      </c>
      <c r="Q15" s="69">
        <v>45672</v>
      </c>
      <c r="R15" s="67">
        <v>18600000</v>
      </c>
      <c r="S15" s="69">
        <v>45678</v>
      </c>
      <c r="T15" s="68">
        <v>18600000</v>
      </c>
      <c r="U15" s="64" t="s">
        <v>65</v>
      </c>
      <c r="V15" s="154">
        <v>1082900194</v>
      </c>
      <c r="W15" s="92" t="s">
        <v>3709</v>
      </c>
      <c r="X15" s="69">
        <v>45678</v>
      </c>
      <c r="Y15" s="69">
        <v>45678</v>
      </c>
      <c r="Z15" s="69" t="s">
        <v>73</v>
      </c>
      <c r="AA15" s="69">
        <v>45838</v>
      </c>
      <c r="AB15" s="92">
        <f t="shared" si="0"/>
        <v>160</v>
      </c>
      <c r="AC15" s="64">
        <v>0</v>
      </c>
      <c r="AD15" s="68">
        <v>0</v>
      </c>
      <c r="AE15" s="64">
        <v>0</v>
      </c>
      <c r="AF15" s="70" t="s">
        <v>73</v>
      </c>
      <c r="AG15" s="92">
        <f t="shared" si="1"/>
        <v>0</v>
      </c>
      <c r="AH15" s="64">
        <v>0</v>
      </c>
      <c r="AI15" s="68">
        <v>0</v>
      </c>
      <c r="AJ15" s="64" t="s">
        <v>73</v>
      </c>
      <c r="AK15" s="71" t="s">
        <v>73</v>
      </c>
      <c r="AL15" s="64"/>
      <c r="AM15" s="64"/>
      <c r="AN15" s="64"/>
      <c r="AO15" s="64"/>
      <c r="AP15" s="92">
        <f t="shared" si="2"/>
        <v>0</v>
      </c>
      <c r="AQ15" s="92">
        <f t="shared" si="3"/>
        <v>18600000</v>
      </c>
      <c r="AR15" s="64" t="s">
        <v>65</v>
      </c>
      <c r="AS15" s="68">
        <v>18600000</v>
      </c>
      <c r="AT15" s="64" t="s">
        <v>215</v>
      </c>
      <c r="AU15" s="68">
        <v>0</v>
      </c>
      <c r="AV15" s="72" t="s">
        <v>73</v>
      </c>
      <c r="AW15" s="73">
        <v>5400000</v>
      </c>
      <c r="AX15" s="74">
        <f t="shared" si="4"/>
        <v>13200000</v>
      </c>
      <c r="AY15" s="75">
        <f t="shared" si="5"/>
        <v>0.29032258064516131</v>
      </c>
      <c r="AZ15" s="76">
        <v>0.28999999999999998</v>
      </c>
      <c r="BA15" s="72" t="s">
        <v>73</v>
      </c>
      <c r="BB15" s="64" t="s">
        <v>123</v>
      </c>
      <c r="BC15" s="92" t="s">
        <v>3844</v>
      </c>
      <c r="BD15" s="63" t="s">
        <v>65</v>
      </c>
      <c r="BE15" s="63" t="s">
        <v>65</v>
      </c>
    </row>
    <row r="16" spans="1:74" x14ac:dyDescent="0.25">
      <c r="B16" s="63">
        <v>2025</v>
      </c>
      <c r="C16" s="63">
        <v>891780111</v>
      </c>
      <c r="D16" s="63" t="s">
        <v>63</v>
      </c>
      <c r="E16" s="92" t="s">
        <v>3843</v>
      </c>
      <c r="F16" s="92" t="s">
        <v>3842</v>
      </c>
      <c r="G16" s="64">
        <v>0</v>
      </c>
      <c r="H16" s="64" t="s">
        <v>71</v>
      </c>
      <c r="I16" s="63" t="s">
        <v>64</v>
      </c>
      <c r="J16" s="65" t="s">
        <v>81</v>
      </c>
      <c r="K16" s="67" t="s">
        <v>3841</v>
      </c>
      <c r="L16" s="68">
        <v>15210000</v>
      </c>
      <c r="M16" s="63" t="s">
        <v>66</v>
      </c>
      <c r="N16" s="67" t="s">
        <v>3840</v>
      </c>
      <c r="O16" s="67">
        <v>1216972757</v>
      </c>
      <c r="P16" s="67">
        <v>55</v>
      </c>
      <c r="Q16" s="69">
        <v>45672</v>
      </c>
      <c r="R16" s="67">
        <v>15210000</v>
      </c>
      <c r="S16" s="69">
        <v>45680</v>
      </c>
      <c r="T16" s="68">
        <v>15210000</v>
      </c>
      <c r="U16" s="64" t="s">
        <v>65</v>
      </c>
      <c r="V16" s="154">
        <v>36669977</v>
      </c>
      <c r="W16" s="92" t="s">
        <v>3774</v>
      </c>
      <c r="X16" s="69">
        <v>45680</v>
      </c>
      <c r="Y16" s="69">
        <v>45680</v>
      </c>
      <c r="Z16" s="69" t="s">
        <v>73</v>
      </c>
      <c r="AA16" s="69">
        <v>45838</v>
      </c>
      <c r="AB16" s="92">
        <f t="shared" si="0"/>
        <v>158</v>
      </c>
      <c r="AC16" s="64">
        <v>0</v>
      </c>
      <c r="AD16" s="68">
        <v>0</v>
      </c>
      <c r="AE16" s="64">
        <v>0</v>
      </c>
      <c r="AF16" s="70" t="s">
        <v>73</v>
      </c>
      <c r="AG16" s="92">
        <f t="shared" si="1"/>
        <v>0</v>
      </c>
      <c r="AH16" s="64">
        <v>0</v>
      </c>
      <c r="AI16" s="68">
        <v>0</v>
      </c>
      <c r="AJ16" s="64" t="s">
        <v>73</v>
      </c>
      <c r="AK16" s="71" t="s">
        <v>73</v>
      </c>
      <c r="AL16" s="64"/>
      <c r="AM16" s="64"/>
      <c r="AN16" s="64"/>
      <c r="AO16" s="64"/>
      <c r="AP16" s="92">
        <f t="shared" si="2"/>
        <v>0</v>
      </c>
      <c r="AQ16" s="92">
        <f t="shared" si="3"/>
        <v>15210000</v>
      </c>
      <c r="AR16" s="64" t="s">
        <v>65</v>
      </c>
      <c r="AS16" s="68">
        <v>15210000</v>
      </c>
      <c r="AT16" s="64" t="s">
        <v>215</v>
      </c>
      <c r="AU16" s="68">
        <v>0</v>
      </c>
      <c r="AV16" s="72" t="s">
        <v>73</v>
      </c>
      <c r="AW16" s="73">
        <v>4410000</v>
      </c>
      <c r="AX16" s="74">
        <f t="shared" si="4"/>
        <v>10800000</v>
      </c>
      <c r="AY16" s="75">
        <f t="shared" si="5"/>
        <v>0.28994082840236685</v>
      </c>
      <c r="AZ16" s="76">
        <v>0.28999999999999998</v>
      </c>
      <c r="BA16" s="72" t="s">
        <v>73</v>
      </c>
      <c r="BB16" s="64" t="s">
        <v>123</v>
      </c>
      <c r="BC16" s="92" t="s">
        <v>3839</v>
      </c>
      <c r="BD16" s="63" t="s">
        <v>65</v>
      </c>
      <c r="BE16" s="63" t="s">
        <v>65</v>
      </c>
    </row>
    <row r="17" spans="2:57" x14ac:dyDescent="0.25">
      <c r="B17" s="63">
        <v>2025</v>
      </c>
      <c r="C17" s="63">
        <v>891780111</v>
      </c>
      <c r="D17" s="63" t="s">
        <v>63</v>
      </c>
      <c r="E17" s="92" t="s">
        <v>3838</v>
      </c>
      <c r="F17" s="92" t="s">
        <v>3837</v>
      </c>
      <c r="G17" s="64">
        <v>0</v>
      </c>
      <c r="H17" s="64" t="s">
        <v>71</v>
      </c>
      <c r="I17" s="63" t="s">
        <v>64</v>
      </c>
      <c r="J17" s="65" t="s">
        <v>81</v>
      </c>
      <c r="K17" s="67" t="s">
        <v>3836</v>
      </c>
      <c r="L17" s="68">
        <v>17600000</v>
      </c>
      <c r="M17" s="63" t="s">
        <v>66</v>
      </c>
      <c r="N17" s="67" t="s">
        <v>3835</v>
      </c>
      <c r="O17" s="67">
        <v>1082846537</v>
      </c>
      <c r="P17" s="67">
        <v>52</v>
      </c>
      <c r="Q17" s="69">
        <v>45672</v>
      </c>
      <c r="R17" s="67">
        <v>17600000</v>
      </c>
      <c r="S17" s="69">
        <v>45680</v>
      </c>
      <c r="T17" s="68">
        <v>17600000</v>
      </c>
      <c r="U17" s="64" t="s">
        <v>65</v>
      </c>
      <c r="V17" s="155">
        <v>36669725</v>
      </c>
      <c r="W17" s="92" t="s">
        <v>3741</v>
      </c>
      <c r="X17" s="69">
        <v>45680</v>
      </c>
      <c r="Y17" s="69">
        <v>45680</v>
      </c>
      <c r="Z17" s="69" t="s">
        <v>73</v>
      </c>
      <c r="AA17" s="69">
        <v>45838</v>
      </c>
      <c r="AB17" s="92">
        <f t="shared" si="0"/>
        <v>158</v>
      </c>
      <c r="AC17" s="64">
        <v>0</v>
      </c>
      <c r="AD17" s="68">
        <v>0</v>
      </c>
      <c r="AE17" s="64">
        <v>0</v>
      </c>
      <c r="AF17" s="70" t="s">
        <v>73</v>
      </c>
      <c r="AG17" s="92">
        <f t="shared" si="1"/>
        <v>0</v>
      </c>
      <c r="AH17" s="64">
        <v>0</v>
      </c>
      <c r="AI17" s="68">
        <v>0</v>
      </c>
      <c r="AJ17" s="64" t="s">
        <v>73</v>
      </c>
      <c r="AK17" s="71" t="s">
        <v>73</v>
      </c>
      <c r="AL17" s="64"/>
      <c r="AM17" s="64"/>
      <c r="AN17" s="64"/>
      <c r="AO17" s="64"/>
      <c r="AP17" s="92">
        <f t="shared" si="2"/>
        <v>0</v>
      </c>
      <c r="AQ17" s="92">
        <f t="shared" si="3"/>
        <v>17600000</v>
      </c>
      <c r="AR17" s="64" t="s">
        <v>65</v>
      </c>
      <c r="AS17" s="68">
        <v>17600000</v>
      </c>
      <c r="AT17" s="64" t="s">
        <v>215</v>
      </c>
      <c r="AU17" s="68">
        <v>0</v>
      </c>
      <c r="AV17" s="72" t="s">
        <v>73</v>
      </c>
      <c r="AW17" s="73">
        <v>4800000</v>
      </c>
      <c r="AX17" s="74">
        <f t="shared" si="4"/>
        <v>12800000</v>
      </c>
      <c r="AY17" s="75">
        <f t="shared" si="5"/>
        <v>0.27272727272727271</v>
      </c>
      <c r="AZ17" s="76">
        <v>0.27</v>
      </c>
      <c r="BA17" s="72" t="s">
        <v>73</v>
      </c>
      <c r="BB17" s="64" t="s">
        <v>123</v>
      </c>
      <c r="BC17" s="92" t="s">
        <v>3834</v>
      </c>
      <c r="BD17" s="63" t="s">
        <v>65</v>
      </c>
      <c r="BE17" s="63" t="s">
        <v>65</v>
      </c>
    </row>
    <row r="18" spans="2:57" x14ac:dyDescent="0.25">
      <c r="B18" s="63">
        <v>2025</v>
      </c>
      <c r="C18" s="63">
        <v>891780111</v>
      </c>
      <c r="D18" s="63" t="s">
        <v>63</v>
      </c>
      <c r="E18" s="92" t="s">
        <v>3833</v>
      </c>
      <c r="F18" s="92" t="s">
        <v>3832</v>
      </c>
      <c r="G18" s="64">
        <v>0</v>
      </c>
      <c r="H18" s="64" t="s">
        <v>71</v>
      </c>
      <c r="I18" s="63" t="s">
        <v>64</v>
      </c>
      <c r="J18" s="65" t="s">
        <v>81</v>
      </c>
      <c r="K18" s="67" t="s">
        <v>3831</v>
      </c>
      <c r="L18" s="68">
        <v>15210000</v>
      </c>
      <c r="M18" s="63" t="s">
        <v>66</v>
      </c>
      <c r="N18" s="67" t="s">
        <v>3830</v>
      </c>
      <c r="O18" s="67">
        <v>1082956756</v>
      </c>
      <c r="P18" s="67">
        <v>54</v>
      </c>
      <c r="Q18" s="69">
        <v>45672</v>
      </c>
      <c r="R18" s="67">
        <v>15210000</v>
      </c>
      <c r="S18" s="69">
        <v>45680</v>
      </c>
      <c r="T18" s="68">
        <v>15210000</v>
      </c>
      <c r="U18" s="64" t="s">
        <v>65</v>
      </c>
      <c r="V18" s="154">
        <v>1082900194</v>
      </c>
      <c r="W18" s="92" t="s">
        <v>3709</v>
      </c>
      <c r="X18" s="69">
        <v>45680</v>
      </c>
      <c r="Y18" s="69">
        <v>45680</v>
      </c>
      <c r="Z18" s="69" t="s">
        <v>73</v>
      </c>
      <c r="AA18" s="69">
        <v>45838</v>
      </c>
      <c r="AB18" s="92">
        <f t="shared" si="0"/>
        <v>158</v>
      </c>
      <c r="AC18" s="64">
        <v>0</v>
      </c>
      <c r="AD18" s="68">
        <v>0</v>
      </c>
      <c r="AE18" s="64">
        <v>0</v>
      </c>
      <c r="AF18" s="70" t="s">
        <v>73</v>
      </c>
      <c r="AG18" s="92">
        <f t="shared" si="1"/>
        <v>0</v>
      </c>
      <c r="AH18" s="64">
        <v>0</v>
      </c>
      <c r="AI18" s="68">
        <v>0</v>
      </c>
      <c r="AJ18" s="64" t="s">
        <v>73</v>
      </c>
      <c r="AK18" s="71" t="s">
        <v>73</v>
      </c>
      <c r="AL18" s="64"/>
      <c r="AM18" s="64"/>
      <c r="AN18" s="64"/>
      <c r="AO18" s="64"/>
      <c r="AP18" s="92">
        <f t="shared" si="2"/>
        <v>0</v>
      </c>
      <c r="AQ18" s="92">
        <f t="shared" si="3"/>
        <v>15210000</v>
      </c>
      <c r="AR18" s="64" t="s">
        <v>65</v>
      </c>
      <c r="AS18" s="68">
        <v>15610000</v>
      </c>
      <c r="AT18" s="64" t="s">
        <v>215</v>
      </c>
      <c r="AU18" s="68">
        <v>0</v>
      </c>
      <c r="AV18" s="72" t="s">
        <v>73</v>
      </c>
      <c r="AW18" s="73">
        <v>4410000</v>
      </c>
      <c r="AX18" s="74">
        <f t="shared" si="4"/>
        <v>10800000</v>
      </c>
      <c r="AY18" s="75">
        <f t="shared" si="5"/>
        <v>0.28994082840236685</v>
      </c>
      <c r="AZ18" s="76">
        <v>0.28999999999999998</v>
      </c>
      <c r="BA18" s="72" t="s">
        <v>73</v>
      </c>
      <c r="BB18" s="64" t="s">
        <v>123</v>
      </c>
      <c r="BC18" s="92" t="s">
        <v>3829</v>
      </c>
      <c r="BD18" s="63" t="s">
        <v>65</v>
      </c>
      <c r="BE18" s="63" t="s">
        <v>65</v>
      </c>
    </row>
    <row r="19" spans="2:57" x14ac:dyDescent="0.25">
      <c r="B19" s="63">
        <v>2025</v>
      </c>
      <c r="C19" s="63">
        <v>891780111</v>
      </c>
      <c r="D19" s="63" t="s">
        <v>63</v>
      </c>
      <c r="E19" s="92" t="s">
        <v>3828</v>
      </c>
      <c r="F19" s="92" t="s">
        <v>3827</v>
      </c>
      <c r="G19" s="64">
        <v>0</v>
      </c>
      <c r="H19" s="64" t="s">
        <v>71</v>
      </c>
      <c r="I19" s="63" t="s">
        <v>64</v>
      </c>
      <c r="J19" s="65" t="s">
        <v>81</v>
      </c>
      <c r="K19" s="67" t="s">
        <v>3826</v>
      </c>
      <c r="L19" s="68">
        <v>14300000</v>
      </c>
      <c r="M19" s="63" t="s">
        <v>66</v>
      </c>
      <c r="N19" s="67" t="s">
        <v>3825</v>
      </c>
      <c r="O19" s="67">
        <v>1082981040</v>
      </c>
      <c r="P19" s="67">
        <v>61</v>
      </c>
      <c r="Q19" s="69">
        <v>45672</v>
      </c>
      <c r="R19" s="67">
        <v>14300000</v>
      </c>
      <c r="S19" s="69">
        <v>45680</v>
      </c>
      <c r="T19" s="68">
        <v>14300000</v>
      </c>
      <c r="U19" s="64" t="s">
        <v>65</v>
      </c>
      <c r="V19" s="154">
        <v>36564357</v>
      </c>
      <c r="W19" s="92" t="s">
        <v>3697</v>
      </c>
      <c r="X19" s="69">
        <v>45680</v>
      </c>
      <c r="Y19" s="69">
        <v>45680</v>
      </c>
      <c r="Z19" s="69" t="s">
        <v>73</v>
      </c>
      <c r="AA19" s="69">
        <v>45838</v>
      </c>
      <c r="AB19" s="92">
        <f t="shared" si="0"/>
        <v>158</v>
      </c>
      <c r="AC19" s="64">
        <v>0</v>
      </c>
      <c r="AD19" s="68">
        <v>0</v>
      </c>
      <c r="AE19" s="64">
        <v>0</v>
      </c>
      <c r="AF19" s="70" t="s">
        <v>73</v>
      </c>
      <c r="AG19" s="92">
        <f t="shared" si="1"/>
        <v>0</v>
      </c>
      <c r="AH19" s="64">
        <v>0</v>
      </c>
      <c r="AI19" s="68">
        <v>0</v>
      </c>
      <c r="AJ19" s="64" t="s">
        <v>73</v>
      </c>
      <c r="AK19" s="71" t="s">
        <v>73</v>
      </c>
      <c r="AL19" s="64"/>
      <c r="AM19" s="64"/>
      <c r="AN19" s="64"/>
      <c r="AO19" s="64"/>
      <c r="AP19" s="92">
        <f t="shared" si="2"/>
        <v>0</v>
      </c>
      <c r="AQ19" s="92">
        <f t="shared" si="3"/>
        <v>14300000</v>
      </c>
      <c r="AR19" s="64" t="s">
        <v>65</v>
      </c>
      <c r="AS19" s="68">
        <v>14300000</v>
      </c>
      <c r="AT19" s="64" t="s">
        <v>215</v>
      </c>
      <c r="AU19" s="68">
        <v>0</v>
      </c>
      <c r="AV19" s="72" t="s">
        <v>73</v>
      </c>
      <c r="AW19" s="73">
        <v>3900000</v>
      </c>
      <c r="AX19" s="74">
        <f t="shared" si="4"/>
        <v>10400000</v>
      </c>
      <c r="AY19" s="75">
        <f t="shared" si="5"/>
        <v>0.27272727272727271</v>
      </c>
      <c r="AZ19" s="76">
        <v>0.27</v>
      </c>
      <c r="BA19" s="72" t="s">
        <v>73</v>
      </c>
      <c r="BB19" s="64" t="s">
        <v>123</v>
      </c>
      <c r="BC19" s="92" t="s">
        <v>3824</v>
      </c>
      <c r="BD19" s="63" t="s">
        <v>65</v>
      </c>
      <c r="BE19" s="63" t="s">
        <v>65</v>
      </c>
    </row>
    <row r="20" spans="2:57" x14ac:dyDescent="0.25">
      <c r="B20" s="63">
        <v>2025</v>
      </c>
      <c r="C20" s="63">
        <v>891780111</v>
      </c>
      <c r="D20" s="63" t="s">
        <v>63</v>
      </c>
      <c r="E20" s="92" t="s">
        <v>3823</v>
      </c>
      <c r="F20" s="92" t="s">
        <v>3822</v>
      </c>
      <c r="G20" s="64">
        <v>0</v>
      </c>
      <c r="H20" s="64" t="s">
        <v>71</v>
      </c>
      <c r="I20" s="63" t="s">
        <v>64</v>
      </c>
      <c r="J20" s="65" t="s">
        <v>81</v>
      </c>
      <c r="K20" s="67" t="s">
        <v>3821</v>
      </c>
      <c r="L20" s="68">
        <v>16500000</v>
      </c>
      <c r="M20" s="63" t="s">
        <v>66</v>
      </c>
      <c r="N20" s="67" t="s">
        <v>3820</v>
      </c>
      <c r="O20" s="67">
        <v>57433908</v>
      </c>
      <c r="P20" s="67">
        <v>56</v>
      </c>
      <c r="Q20" s="69">
        <v>45672</v>
      </c>
      <c r="R20" s="67">
        <v>16500000</v>
      </c>
      <c r="S20" s="69">
        <v>45680</v>
      </c>
      <c r="T20" s="68">
        <v>16500000</v>
      </c>
      <c r="U20" s="64" t="s">
        <v>65</v>
      </c>
      <c r="V20" s="157">
        <v>7634885</v>
      </c>
      <c r="W20" s="92" t="s">
        <v>1499</v>
      </c>
      <c r="X20" s="69">
        <v>45680</v>
      </c>
      <c r="Y20" s="69">
        <v>45680</v>
      </c>
      <c r="Z20" s="69" t="s">
        <v>73</v>
      </c>
      <c r="AA20" s="69">
        <v>45838</v>
      </c>
      <c r="AB20" s="92">
        <f t="shared" si="0"/>
        <v>158</v>
      </c>
      <c r="AC20" s="64">
        <v>0</v>
      </c>
      <c r="AD20" s="68">
        <v>0</v>
      </c>
      <c r="AE20" s="64">
        <v>0</v>
      </c>
      <c r="AF20" s="70" t="s">
        <v>73</v>
      </c>
      <c r="AG20" s="92">
        <f t="shared" si="1"/>
        <v>0</v>
      </c>
      <c r="AH20" s="64">
        <v>0</v>
      </c>
      <c r="AI20" s="68">
        <v>0</v>
      </c>
      <c r="AJ20" s="64" t="s">
        <v>73</v>
      </c>
      <c r="AK20" s="71" t="s">
        <v>73</v>
      </c>
      <c r="AL20" s="64"/>
      <c r="AM20" s="64"/>
      <c r="AN20" s="64"/>
      <c r="AO20" s="64"/>
      <c r="AP20" s="92">
        <f t="shared" si="2"/>
        <v>0</v>
      </c>
      <c r="AQ20" s="92">
        <f t="shared" si="3"/>
        <v>16500000</v>
      </c>
      <c r="AR20" s="64" t="s">
        <v>65</v>
      </c>
      <c r="AS20" s="68">
        <v>16500000</v>
      </c>
      <c r="AT20" s="64" t="s">
        <v>215</v>
      </c>
      <c r="AU20" s="68">
        <v>0</v>
      </c>
      <c r="AV20" s="72" t="s">
        <v>73</v>
      </c>
      <c r="AW20" s="73">
        <v>4500000</v>
      </c>
      <c r="AX20" s="74">
        <f t="shared" si="4"/>
        <v>12000000</v>
      </c>
      <c r="AY20" s="75">
        <f t="shared" si="5"/>
        <v>0.27272727272727271</v>
      </c>
      <c r="AZ20" s="76">
        <v>0.27</v>
      </c>
      <c r="BA20" s="72" t="s">
        <v>73</v>
      </c>
      <c r="BB20" s="64" t="s">
        <v>123</v>
      </c>
      <c r="BC20" s="92" t="s">
        <v>3819</v>
      </c>
      <c r="BD20" s="63" t="s">
        <v>65</v>
      </c>
      <c r="BE20" s="63" t="s">
        <v>65</v>
      </c>
    </row>
    <row r="21" spans="2:57" ht="17.45" customHeight="1" x14ac:dyDescent="0.25">
      <c r="B21" s="63">
        <v>2025</v>
      </c>
      <c r="C21" s="63">
        <v>891780111</v>
      </c>
      <c r="D21" s="63" t="s">
        <v>63</v>
      </c>
      <c r="E21" s="92" t="s">
        <v>3818</v>
      </c>
      <c r="F21" s="92" t="s">
        <v>3817</v>
      </c>
      <c r="G21" s="64">
        <v>0</v>
      </c>
      <c r="H21" s="64" t="s">
        <v>71</v>
      </c>
      <c r="I21" s="63" t="s">
        <v>64</v>
      </c>
      <c r="J21" s="65" t="s">
        <v>81</v>
      </c>
      <c r="K21" s="67" t="s">
        <v>3816</v>
      </c>
      <c r="L21" s="68">
        <v>14300000</v>
      </c>
      <c r="M21" s="63" t="s">
        <v>66</v>
      </c>
      <c r="N21" s="67" t="s">
        <v>3815</v>
      </c>
      <c r="O21" s="67">
        <v>1221971911</v>
      </c>
      <c r="P21" s="67">
        <v>45</v>
      </c>
      <c r="Q21" s="69">
        <v>45672</v>
      </c>
      <c r="R21" s="67">
        <v>14300000</v>
      </c>
      <c r="S21" s="69">
        <v>45680</v>
      </c>
      <c r="T21" s="68">
        <v>14300000</v>
      </c>
      <c r="U21" s="64" t="s">
        <v>65</v>
      </c>
      <c r="V21" s="154">
        <v>1098669877</v>
      </c>
      <c r="W21" s="92" t="s">
        <v>3748</v>
      </c>
      <c r="X21" s="69">
        <v>45680</v>
      </c>
      <c r="Y21" s="69">
        <v>45680</v>
      </c>
      <c r="Z21" s="69" t="s">
        <v>73</v>
      </c>
      <c r="AA21" s="69">
        <v>45838</v>
      </c>
      <c r="AB21" s="92">
        <f t="shared" si="0"/>
        <v>158</v>
      </c>
      <c r="AC21" s="64">
        <v>0</v>
      </c>
      <c r="AD21" s="68">
        <v>0</v>
      </c>
      <c r="AE21" s="64">
        <v>0</v>
      </c>
      <c r="AF21" s="70" t="s">
        <v>73</v>
      </c>
      <c r="AG21" s="92">
        <f t="shared" si="1"/>
        <v>0</v>
      </c>
      <c r="AH21" s="64">
        <v>0</v>
      </c>
      <c r="AI21" s="68">
        <v>0</v>
      </c>
      <c r="AJ21" s="64" t="s">
        <v>73</v>
      </c>
      <c r="AK21" s="71" t="s">
        <v>73</v>
      </c>
      <c r="AL21" s="64"/>
      <c r="AM21" s="64"/>
      <c r="AN21" s="64"/>
      <c r="AO21" s="64"/>
      <c r="AP21" s="92">
        <f t="shared" si="2"/>
        <v>0</v>
      </c>
      <c r="AQ21" s="92">
        <f t="shared" si="3"/>
        <v>14300000</v>
      </c>
      <c r="AR21" s="64" t="s">
        <v>65</v>
      </c>
      <c r="AS21" s="68">
        <v>14300000</v>
      </c>
      <c r="AT21" s="64" t="s">
        <v>215</v>
      </c>
      <c r="AU21" s="68">
        <v>0</v>
      </c>
      <c r="AV21" s="72" t="s">
        <v>73</v>
      </c>
      <c r="AW21" s="73">
        <v>3900000</v>
      </c>
      <c r="AX21" s="74">
        <f t="shared" si="4"/>
        <v>10400000</v>
      </c>
      <c r="AY21" s="75">
        <f t="shared" si="5"/>
        <v>0.27272727272727271</v>
      </c>
      <c r="AZ21" s="76">
        <v>0.27</v>
      </c>
      <c r="BA21" s="72" t="s">
        <v>73</v>
      </c>
      <c r="BB21" s="64" t="s">
        <v>123</v>
      </c>
      <c r="BC21" s="92" t="s">
        <v>3814</v>
      </c>
      <c r="BD21" s="63" t="s">
        <v>65</v>
      </c>
      <c r="BE21" s="63" t="s">
        <v>65</v>
      </c>
    </row>
    <row r="22" spans="2:57" x14ac:dyDescent="0.25">
      <c r="B22" s="63">
        <v>2025</v>
      </c>
      <c r="C22" s="63">
        <v>891780111</v>
      </c>
      <c r="D22" s="63" t="s">
        <v>63</v>
      </c>
      <c r="E22" s="92" t="s">
        <v>3813</v>
      </c>
      <c r="F22" s="92" t="s">
        <v>3812</v>
      </c>
      <c r="G22" s="64">
        <v>0</v>
      </c>
      <c r="H22" s="64" t="s">
        <v>71</v>
      </c>
      <c r="I22" s="63" t="s">
        <v>64</v>
      </c>
      <c r="J22" s="65" t="s">
        <v>81</v>
      </c>
      <c r="K22" s="67" t="s">
        <v>3811</v>
      </c>
      <c r="L22" s="68">
        <v>13200000</v>
      </c>
      <c r="M22" s="63" t="s">
        <v>66</v>
      </c>
      <c r="N22" s="67" t="s">
        <v>3810</v>
      </c>
      <c r="O22" s="67">
        <v>1080021566</v>
      </c>
      <c r="P22" s="67">
        <v>64</v>
      </c>
      <c r="Q22" s="69">
        <v>45672</v>
      </c>
      <c r="R22" s="67">
        <v>13200000</v>
      </c>
      <c r="S22" s="69">
        <v>45680</v>
      </c>
      <c r="T22" s="68">
        <v>13200000</v>
      </c>
      <c r="U22" s="64" t="s">
        <v>65</v>
      </c>
      <c r="V22" s="154">
        <v>1082900194</v>
      </c>
      <c r="W22" s="92" t="s">
        <v>3709</v>
      </c>
      <c r="X22" s="69">
        <v>45680</v>
      </c>
      <c r="Y22" s="69">
        <v>45680</v>
      </c>
      <c r="Z22" s="69" t="s">
        <v>73</v>
      </c>
      <c r="AA22" s="69">
        <v>45838</v>
      </c>
      <c r="AB22" s="92">
        <f t="shared" si="0"/>
        <v>158</v>
      </c>
      <c r="AC22" s="64">
        <v>0</v>
      </c>
      <c r="AD22" s="68">
        <v>0</v>
      </c>
      <c r="AE22" s="64">
        <v>0</v>
      </c>
      <c r="AF22" s="70" t="s">
        <v>73</v>
      </c>
      <c r="AG22" s="92">
        <f t="shared" si="1"/>
        <v>0</v>
      </c>
      <c r="AH22" s="64">
        <v>0</v>
      </c>
      <c r="AI22" s="68">
        <v>0</v>
      </c>
      <c r="AJ22" s="64" t="s">
        <v>73</v>
      </c>
      <c r="AK22" s="71" t="s">
        <v>73</v>
      </c>
      <c r="AL22" s="64"/>
      <c r="AM22" s="64"/>
      <c r="AN22" s="64"/>
      <c r="AO22" s="64"/>
      <c r="AP22" s="92">
        <f t="shared" si="2"/>
        <v>0</v>
      </c>
      <c r="AQ22" s="92">
        <f t="shared" si="3"/>
        <v>13200000</v>
      </c>
      <c r="AR22" s="64" t="s">
        <v>65</v>
      </c>
      <c r="AS22" s="68">
        <v>13200000</v>
      </c>
      <c r="AT22" s="64" t="s">
        <v>215</v>
      </c>
      <c r="AU22" s="68">
        <v>0</v>
      </c>
      <c r="AV22" s="72" t="s">
        <v>73</v>
      </c>
      <c r="AW22" s="73">
        <v>3600000</v>
      </c>
      <c r="AX22" s="74">
        <f t="shared" si="4"/>
        <v>9600000</v>
      </c>
      <c r="AY22" s="75">
        <f t="shared" si="5"/>
        <v>0.27272727272727271</v>
      </c>
      <c r="AZ22" s="76">
        <v>0.27</v>
      </c>
      <c r="BA22" s="72" t="s">
        <v>73</v>
      </c>
      <c r="BB22" s="64" t="s">
        <v>123</v>
      </c>
      <c r="BC22" s="92" t="s">
        <v>3809</v>
      </c>
      <c r="BD22" s="63" t="s">
        <v>65</v>
      </c>
      <c r="BE22" s="63" t="s">
        <v>65</v>
      </c>
    </row>
    <row r="23" spans="2:57" x14ac:dyDescent="0.25">
      <c r="B23" s="63">
        <v>2025</v>
      </c>
      <c r="C23" s="63">
        <v>891780111</v>
      </c>
      <c r="D23" s="63" t="s">
        <v>63</v>
      </c>
      <c r="E23" s="92" t="s">
        <v>3808</v>
      </c>
      <c r="F23" s="92" t="s">
        <v>3807</v>
      </c>
      <c r="G23" s="64">
        <v>0</v>
      </c>
      <c r="H23" s="64" t="s">
        <v>71</v>
      </c>
      <c r="I23" s="63" t="s">
        <v>64</v>
      </c>
      <c r="J23" s="65" t="s">
        <v>81</v>
      </c>
      <c r="K23" s="67" t="s">
        <v>3806</v>
      </c>
      <c r="L23" s="68">
        <v>16900000</v>
      </c>
      <c r="M23" s="63" t="s">
        <v>66</v>
      </c>
      <c r="N23" s="67" t="s">
        <v>3805</v>
      </c>
      <c r="O23" s="67">
        <v>1082886783</v>
      </c>
      <c r="P23" s="67">
        <v>60</v>
      </c>
      <c r="Q23" s="69">
        <v>45672</v>
      </c>
      <c r="R23" s="67">
        <v>16900000</v>
      </c>
      <c r="S23" s="69">
        <v>45680</v>
      </c>
      <c r="T23" s="68">
        <v>16900000</v>
      </c>
      <c r="U23" s="64" t="s">
        <v>65</v>
      </c>
      <c r="V23" s="154">
        <v>7634903</v>
      </c>
      <c r="W23" s="92" t="s">
        <v>3687</v>
      </c>
      <c r="X23" s="69">
        <v>45680</v>
      </c>
      <c r="Y23" s="69">
        <v>45680</v>
      </c>
      <c r="Z23" s="69" t="s">
        <v>73</v>
      </c>
      <c r="AA23" s="69">
        <v>45838</v>
      </c>
      <c r="AB23" s="92">
        <f t="shared" si="0"/>
        <v>158</v>
      </c>
      <c r="AC23" s="64">
        <v>0</v>
      </c>
      <c r="AD23" s="68">
        <v>0</v>
      </c>
      <c r="AE23" s="64">
        <v>0</v>
      </c>
      <c r="AF23" s="70" t="s">
        <v>73</v>
      </c>
      <c r="AG23" s="92">
        <f t="shared" si="1"/>
        <v>0</v>
      </c>
      <c r="AH23" s="64">
        <v>0</v>
      </c>
      <c r="AI23" s="68">
        <v>0</v>
      </c>
      <c r="AJ23" s="64" t="s">
        <v>73</v>
      </c>
      <c r="AK23" s="71" t="s">
        <v>73</v>
      </c>
      <c r="AL23" s="64"/>
      <c r="AM23" s="64"/>
      <c r="AN23" s="64"/>
      <c r="AO23" s="64"/>
      <c r="AP23" s="92">
        <f t="shared" si="2"/>
        <v>0</v>
      </c>
      <c r="AQ23" s="92">
        <f t="shared" si="3"/>
        <v>16900000</v>
      </c>
      <c r="AR23" s="64" t="s">
        <v>65</v>
      </c>
      <c r="AS23" s="68">
        <v>16900000</v>
      </c>
      <c r="AT23" s="64" t="s">
        <v>215</v>
      </c>
      <c r="AU23" s="68">
        <v>0</v>
      </c>
      <c r="AV23" s="72" t="s">
        <v>73</v>
      </c>
      <c r="AW23" s="73">
        <v>4900000</v>
      </c>
      <c r="AX23" s="74">
        <f t="shared" si="4"/>
        <v>12000000</v>
      </c>
      <c r="AY23" s="75">
        <f t="shared" si="5"/>
        <v>0.28994082840236685</v>
      </c>
      <c r="AZ23" s="76">
        <v>0.28999999999999998</v>
      </c>
      <c r="BA23" s="72" t="s">
        <v>73</v>
      </c>
      <c r="BB23" s="64" t="s">
        <v>123</v>
      </c>
      <c r="BC23" s="92" t="s">
        <v>3804</v>
      </c>
      <c r="BD23" s="63" t="s">
        <v>65</v>
      </c>
      <c r="BE23" s="63" t="s">
        <v>65</v>
      </c>
    </row>
    <row r="24" spans="2:57" ht="18" customHeight="1" x14ac:dyDescent="0.25">
      <c r="B24" s="63">
        <v>2025</v>
      </c>
      <c r="C24" s="63">
        <v>891780111</v>
      </c>
      <c r="D24" s="63" t="s">
        <v>63</v>
      </c>
      <c r="E24" s="92" t="s">
        <v>3803</v>
      </c>
      <c r="F24" s="92" t="s">
        <v>3802</v>
      </c>
      <c r="G24" s="64">
        <v>0</v>
      </c>
      <c r="H24" s="64" t="s">
        <v>71</v>
      </c>
      <c r="I24" s="63" t="s">
        <v>64</v>
      </c>
      <c r="J24" s="65" t="s">
        <v>81</v>
      </c>
      <c r="K24" s="67" t="s">
        <v>3801</v>
      </c>
      <c r="L24" s="68">
        <v>17050000</v>
      </c>
      <c r="M24" s="63" t="s">
        <v>66</v>
      </c>
      <c r="N24" s="67" t="s">
        <v>3800</v>
      </c>
      <c r="O24" s="67">
        <v>85150568</v>
      </c>
      <c r="P24" s="67">
        <v>48</v>
      </c>
      <c r="Q24" s="69">
        <v>45672</v>
      </c>
      <c r="R24" s="67">
        <v>17050000</v>
      </c>
      <c r="S24" s="69">
        <v>45680</v>
      </c>
      <c r="T24" s="68">
        <v>17050000</v>
      </c>
      <c r="U24" s="64" t="s">
        <v>65</v>
      </c>
      <c r="V24" s="155">
        <v>36669725</v>
      </c>
      <c r="W24" s="92" t="s">
        <v>3741</v>
      </c>
      <c r="X24" s="69">
        <v>45680</v>
      </c>
      <c r="Y24" s="69">
        <v>45680</v>
      </c>
      <c r="Z24" s="69" t="s">
        <v>73</v>
      </c>
      <c r="AA24" s="69">
        <v>45838</v>
      </c>
      <c r="AB24" s="92">
        <f t="shared" si="0"/>
        <v>158</v>
      </c>
      <c r="AC24" s="64">
        <v>0</v>
      </c>
      <c r="AD24" s="68">
        <v>0</v>
      </c>
      <c r="AE24" s="64">
        <v>0</v>
      </c>
      <c r="AF24" s="70" t="s">
        <v>73</v>
      </c>
      <c r="AG24" s="92">
        <f t="shared" si="1"/>
        <v>0</v>
      </c>
      <c r="AH24" s="64">
        <v>0</v>
      </c>
      <c r="AI24" s="68">
        <v>0</v>
      </c>
      <c r="AJ24" s="64" t="s">
        <v>73</v>
      </c>
      <c r="AK24" s="71" t="s">
        <v>73</v>
      </c>
      <c r="AL24" s="64"/>
      <c r="AM24" s="64"/>
      <c r="AN24" s="64"/>
      <c r="AO24" s="64"/>
      <c r="AP24" s="92">
        <f t="shared" si="2"/>
        <v>0</v>
      </c>
      <c r="AQ24" s="92">
        <f t="shared" si="3"/>
        <v>17050000</v>
      </c>
      <c r="AR24" s="64" t="s">
        <v>65</v>
      </c>
      <c r="AS24" s="68">
        <v>17050000</v>
      </c>
      <c r="AT24" s="64" t="s">
        <v>215</v>
      </c>
      <c r="AU24" s="68">
        <v>0</v>
      </c>
      <c r="AV24" s="72" t="s">
        <v>73</v>
      </c>
      <c r="AW24" s="73">
        <v>4650000</v>
      </c>
      <c r="AX24" s="74">
        <f t="shared" si="4"/>
        <v>12400000</v>
      </c>
      <c r="AY24" s="75">
        <f t="shared" si="5"/>
        <v>0.27272727272727271</v>
      </c>
      <c r="AZ24" s="76">
        <v>0.27</v>
      </c>
      <c r="BA24" s="72" t="s">
        <v>73</v>
      </c>
      <c r="BB24" s="64" t="s">
        <v>123</v>
      </c>
      <c r="BC24" s="92" t="s">
        <v>3799</v>
      </c>
      <c r="BD24" s="63" t="s">
        <v>65</v>
      </c>
      <c r="BE24" s="63" t="s">
        <v>65</v>
      </c>
    </row>
    <row r="25" spans="2:57" x14ac:dyDescent="0.25">
      <c r="B25" s="63">
        <v>2025</v>
      </c>
      <c r="C25" s="63">
        <v>891780111</v>
      </c>
      <c r="D25" s="63" t="s">
        <v>63</v>
      </c>
      <c r="E25" s="92" t="s">
        <v>3798</v>
      </c>
      <c r="F25" s="92" t="s">
        <v>3797</v>
      </c>
      <c r="G25" s="64">
        <v>0</v>
      </c>
      <c r="H25" s="64" t="s">
        <v>71</v>
      </c>
      <c r="I25" s="63" t="s">
        <v>64</v>
      </c>
      <c r="J25" s="65" t="s">
        <v>81</v>
      </c>
      <c r="K25" s="67" t="s">
        <v>3796</v>
      </c>
      <c r="L25" s="68">
        <v>15800000</v>
      </c>
      <c r="M25" s="63" t="s">
        <v>66</v>
      </c>
      <c r="N25" s="67" t="s">
        <v>3795</v>
      </c>
      <c r="O25" s="67">
        <v>1083040456</v>
      </c>
      <c r="P25" s="67">
        <v>59</v>
      </c>
      <c r="Q25" s="69">
        <v>45672</v>
      </c>
      <c r="R25" s="67">
        <v>15800000</v>
      </c>
      <c r="S25" s="69">
        <v>45680</v>
      </c>
      <c r="T25" s="68">
        <v>15800000</v>
      </c>
      <c r="U25" s="64" t="s">
        <v>65</v>
      </c>
      <c r="V25" s="154">
        <v>12561250</v>
      </c>
      <c r="W25" s="154" t="s">
        <v>3730</v>
      </c>
      <c r="X25" s="69">
        <v>45680</v>
      </c>
      <c r="Y25" s="69">
        <v>45680</v>
      </c>
      <c r="Z25" s="69" t="s">
        <v>73</v>
      </c>
      <c r="AA25" s="69">
        <v>45838</v>
      </c>
      <c r="AB25" s="92">
        <f t="shared" si="0"/>
        <v>158</v>
      </c>
      <c r="AC25" s="64">
        <v>0</v>
      </c>
      <c r="AD25" s="68">
        <v>0</v>
      </c>
      <c r="AE25" s="64">
        <v>0</v>
      </c>
      <c r="AF25" s="70" t="s">
        <v>73</v>
      </c>
      <c r="AG25" s="92">
        <f t="shared" si="1"/>
        <v>0</v>
      </c>
      <c r="AH25" s="64">
        <v>0</v>
      </c>
      <c r="AI25" s="68">
        <v>0</v>
      </c>
      <c r="AJ25" s="64" t="s">
        <v>73</v>
      </c>
      <c r="AK25" s="71" t="s">
        <v>73</v>
      </c>
      <c r="AL25" s="64"/>
      <c r="AM25" s="64"/>
      <c r="AN25" s="64"/>
      <c r="AO25" s="64"/>
      <c r="AP25" s="92">
        <f t="shared" si="2"/>
        <v>0</v>
      </c>
      <c r="AQ25" s="92">
        <f t="shared" si="3"/>
        <v>15800000</v>
      </c>
      <c r="AR25" s="64" t="s">
        <v>65</v>
      </c>
      <c r="AS25" s="68">
        <v>15800000</v>
      </c>
      <c r="AT25" s="64" t="s">
        <v>215</v>
      </c>
      <c r="AU25" s="68">
        <v>0</v>
      </c>
      <c r="AV25" s="72" t="s">
        <v>73</v>
      </c>
      <c r="AW25" s="73">
        <v>4600000</v>
      </c>
      <c r="AX25" s="74">
        <f t="shared" si="4"/>
        <v>11200000</v>
      </c>
      <c r="AY25" s="75">
        <f t="shared" si="5"/>
        <v>0.29113924050632911</v>
      </c>
      <c r="AZ25" s="76">
        <v>0.28999999999999998</v>
      </c>
      <c r="BA25" s="72" t="s">
        <v>73</v>
      </c>
      <c r="BB25" s="64" t="s">
        <v>123</v>
      </c>
      <c r="BC25" s="92" t="s">
        <v>3794</v>
      </c>
      <c r="BD25" s="63" t="s">
        <v>65</v>
      </c>
      <c r="BE25" s="63" t="s">
        <v>65</v>
      </c>
    </row>
    <row r="26" spans="2:57" x14ac:dyDescent="0.25">
      <c r="B26" s="63">
        <v>2025</v>
      </c>
      <c r="C26" s="63">
        <v>891780111</v>
      </c>
      <c r="D26" s="63" t="s">
        <v>63</v>
      </c>
      <c r="E26" s="92" t="s">
        <v>3793</v>
      </c>
      <c r="F26" s="92" t="s">
        <v>3792</v>
      </c>
      <c r="G26" s="64">
        <v>0</v>
      </c>
      <c r="H26" s="64" t="s">
        <v>71</v>
      </c>
      <c r="I26" s="63" t="s">
        <v>64</v>
      </c>
      <c r="J26" s="65" t="s">
        <v>81</v>
      </c>
      <c r="K26" s="67" t="s">
        <v>3791</v>
      </c>
      <c r="L26" s="68">
        <v>14850000</v>
      </c>
      <c r="M26" s="63" t="s">
        <v>66</v>
      </c>
      <c r="N26" s="67" t="s">
        <v>3790</v>
      </c>
      <c r="O26" s="67">
        <v>57464026</v>
      </c>
      <c r="P26" s="67">
        <v>47</v>
      </c>
      <c r="Q26" s="69">
        <v>45672</v>
      </c>
      <c r="R26" s="67">
        <v>14850000</v>
      </c>
      <c r="S26" s="69">
        <v>45680</v>
      </c>
      <c r="T26" s="68">
        <v>14850000</v>
      </c>
      <c r="U26" s="64" t="s">
        <v>65</v>
      </c>
      <c r="V26" s="154">
        <v>1082900194</v>
      </c>
      <c r="W26" s="92" t="s">
        <v>3709</v>
      </c>
      <c r="X26" s="69">
        <v>45680</v>
      </c>
      <c r="Y26" s="69">
        <v>45680</v>
      </c>
      <c r="Z26" s="69" t="s">
        <v>73</v>
      </c>
      <c r="AA26" s="69">
        <v>45838</v>
      </c>
      <c r="AB26" s="92">
        <f t="shared" si="0"/>
        <v>158</v>
      </c>
      <c r="AC26" s="64">
        <v>0</v>
      </c>
      <c r="AD26" s="68">
        <v>0</v>
      </c>
      <c r="AE26" s="64">
        <v>0</v>
      </c>
      <c r="AF26" s="70" t="s">
        <v>73</v>
      </c>
      <c r="AG26" s="92">
        <f t="shared" si="1"/>
        <v>0</v>
      </c>
      <c r="AH26" s="64">
        <v>0</v>
      </c>
      <c r="AI26" s="68">
        <v>0</v>
      </c>
      <c r="AJ26" s="64" t="s">
        <v>73</v>
      </c>
      <c r="AK26" s="71" t="s">
        <v>73</v>
      </c>
      <c r="AL26" s="64"/>
      <c r="AM26" s="64"/>
      <c r="AN26" s="64"/>
      <c r="AO26" s="64"/>
      <c r="AP26" s="92">
        <f t="shared" si="2"/>
        <v>0</v>
      </c>
      <c r="AQ26" s="92">
        <f t="shared" si="3"/>
        <v>14850000</v>
      </c>
      <c r="AR26" s="64" t="s">
        <v>65</v>
      </c>
      <c r="AS26" s="68">
        <v>14850000</v>
      </c>
      <c r="AT26" s="64" t="s">
        <v>215</v>
      </c>
      <c r="AU26" s="68">
        <v>0</v>
      </c>
      <c r="AV26" s="72" t="s">
        <v>73</v>
      </c>
      <c r="AW26" s="73">
        <v>4050000</v>
      </c>
      <c r="AX26" s="74">
        <f t="shared" si="4"/>
        <v>10800000</v>
      </c>
      <c r="AY26" s="75">
        <f t="shared" si="5"/>
        <v>0.27272727272727271</v>
      </c>
      <c r="AZ26" s="76">
        <v>0.27</v>
      </c>
      <c r="BA26" s="72" t="s">
        <v>73</v>
      </c>
      <c r="BB26" s="64" t="s">
        <v>123</v>
      </c>
      <c r="BC26" s="92" t="s">
        <v>3789</v>
      </c>
      <c r="BD26" s="63" t="s">
        <v>65</v>
      </c>
      <c r="BE26" s="63" t="s">
        <v>65</v>
      </c>
    </row>
    <row r="27" spans="2:57" x14ac:dyDescent="0.25">
      <c r="B27" s="63">
        <v>2025</v>
      </c>
      <c r="C27" s="63">
        <v>891780111</v>
      </c>
      <c r="D27" s="63" t="s">
        <v>63</v>
      </c>
      <c r="E27" s="92" t="s">
        <v>3788</v>
      </c>
      <c r="F27" s="92" t="s">
        <v>3787</v>
      </c>
      <c r="G27" s="64">
        <v>0</v>
      </c>
      <c r="H27" s="64" t="s">
        <v>71</v>
      </c>
      <c r="I27" s="63" t="s">
        <v>64</v>
      </c>
      <c r="J27" s="65" t="s">
        <v>81</v>
      </c>
      <c r="K27" s="67" t="s">
        <v>3786</v>
      </c>
      <c r="L27" s="68">
        <v>16500000</v>
      </c>
      <c r="M27" s="63" t="s">
        <v>66</v>
      </c>
      <c r="N27" s="67" t="s">
        <v>3785</v>
      </c>
      <c r="O27" s="67">
        <v>36552616</v>
      </c>
      <c r="P27" s="67">
        <v>46</v>
      </c>
      <c r="Q27" s="69">
        <v>45672</v>
      </c>
      <c r="R27" s="67">
        <v>16500000</v>
      </c>
      <c r="S27" s="69">
        <v>45680</v>
      </c>
      <c r="T27" s="68">
        <v>16500000</v>
      </c>
      <c r="U27" s="64" t="s">
        <v>65</v>
      </c>
      <c r="V27" s="154">
        <v>7634903</v>
      </c>
      <c r="W27" s="92" t="s">
        <v>3687</v>
      </c>
      <c r="X27" s="69">
        <v>45680</v>
      </c>
      <c r="Y27" s="69">
        <v>45680</v>
      </c>
      <c r="Z27" s="69" t="s">
        <v>73</v>
      </c>
      <c r="AA27" s="69">
        <v>45838</v>
      </c>
      <c r="AB27" s="92">
        <f t="shared" si="0"/>
        <v>158</v>
      </c>
      <c r="AC27" s="64">
        <v>0</v>
      </c>
      <c r="AD27" s="68">
        <v>0</v>
      </c>
      <c r="AE27" s="64">
        <v>0</v>
      </c>
      <c r="AF27" s="70" t="s">
        <v>73</v>
      </c>
      <c r="AG27" s="92">
        <f t="shared" si="1"/>
        <v>0</v>
      </c>
      <c r="AH27" s="64">
        <v>0</v>
      </c>
      <c r="AI27" s="68">
        <v>0</v>
      </c>
      <c r="AJ27" s="64" t="s">
        <v>73</v>
      </c>
      <c r="AK27" s="71" t="s">
        <v>73</v>
      </c>
      <c r="AL27" s="64"/>
      <c r="AM27" s="64"/>
      <c r="AN27" s="64"/>
      <c r="AO27" s="64"/>
      <c r="AP27" s="92">
        <f t="shared" si="2"/>
        <v>0</v>
      </c>
      <c r="AQ27" s="92">
        <f t="shared" si="3"/>
        <v>16500000</v>
      </c>
      <c r="AR27" s="64" t="s">
        <v>65</v>
      </c>
      <c r="AS27" s="68">
        <v>16500000</v>
      </c>
      <c r="AT27" s="64" t="s">
        <v>215</v>
      </c>
      <c r="AU27" s="68">
        <v>0</v>
      </c>
      <c r="AV27" s="72" t="s">
        <v>73</v>
      </c>
      <c r="AW27" s="73">
        <v>4500000</v>
      </c>
      <c r="AX27" s="74">
        <f t="shared" si="4"/>
        <v>12000000</v>
      </c>
      <c r="AY27" s="75">
        <f t="shared" si="5"/>
        <v>0.27272727272727271</v>
      </c>
      <c r="AZ27" s="76">
        <v>0.27</v>
      </c>
      <c r="BA27" s="72" t="s">
        <v>73</v>
      </c>
      <c r="BB27" s="64" t="s">
        <v>123</v>
      </c>
      <c r="BC27" s="92" t="s">
        <v>3784</v>
      </c>
      <c r="BD27" s="63" t="s">
        <v>65</v>
      </c>
      <c r="BE27" s="63" t="s">
        <v>65</v>
      </c>
    </row>
    <row r="28" spans="2:57" ht="18" customHeight="1" x14ac:dyDescent="0.25">
      <c r="B28" s="63">
        <v>2025</v>
      </c>
      <c r="C28" s="63">
        <v>891780111</v>
      </c>
      <c r="D28" s="63" t="s">
        <v>63</v>
      </c>
      <c r="E28" s="92" t="s">
        <v>3783</v>
      </c>
      <c r="F28" s="92" t="s">
        <v>3782</v>
      </c>
      <c r="G28" s="64">
        <v>0</v>
      </c>
      <c r="H28" s="64" t="s">
        <v>71</v>
      </c>
      <c r="I28" s="63" t="s">
        <v>64</v>
      </c>
      <c r="J28" s="65" t="s">
        <v>81</v>
      </c>
      <c r="K28" s="67" t="s">
        <v>3781</v>
      </c>
      <c r="L28" s="68">
        <v>13750000</v>
      </c>
      <c r="M28" s="63" t="s">
        <v>66</v>
      </c>
      <c r="N28" s="67" t="s">
        <v>3780</v>
      </c>
      <c r="O28" s="67">
        <v>85450968</v>
      </c>
      <c r="P28" s="67">
        <v>57</v>
      </c>
      <c r="Q28" s="69">
        <v>45672</v>
      </c>
      <c r="R28" s="67">
        <v>13750000</v>
      </c>
      <c r="S28" s="69">
        <v>45680</v>
      </c>
      <c r="T28" s="68">
        <v>13750000</v>
      </c>
      <c r="U28" s="64" t="s">
        <v>65</v>
      </c>
      <c r="V28" s="154">
        <v>36669977</v>
      </c>
      <c r="W28" s="92" t="s">
        <v>3774</v>
      </c>
      <c r="X28" s="69">
        <v>45680</v>
      </c>
      <c r="Y28" s="69">
        <v>45680</v>
      </c>
      <c r="Z28" s="69" t="s">
        <v>73</v>
      </c>
      <c r="AA28" s="69">
        <v>45838</v>
      </c>
      <c r="AB28" s="92">
        <f t="shared" si="0"/>
        <v>158</v>
      </c>
      <c r="AC28" s="64">
        <v>0</v>
      </c>
      <c r="AD28" s="68">
        <v>0</v>
      </c>
      <c r="AE28" s="64">
        <v>0</v>
      </c>
      <c r="AF28" s="70" t="s">
        <v>73</v>
      </c>
      <c r="AG28" s="92">
        <f t="shared" si="1"/>
        <v>0</v>
      </c>
      <c r="AH28" s="64">
        <v>0</v>
      </c>
      <c r="AI28" s="68">
        <v>0</v>
      </c>
      <c r="AJ28" s="64" t="s">
        <v>73</v>
      </c>
      <c r="AK28" s="71" t="s">
        <v>73</v>
      </c>
      <c r="AL28" s="64"/>
      <c r="AM28" s="64"/>
      <c r="AN28" s="64"/>
      <c r="AO28" s="64"/>
      <c r="AP28" s="92">
        <f t="shared" si="2"/>
        <v>0</v>
      </c>
      <c r="AQ28" s="92">
        <f t="shared" si="3"/>
        <v>13750000</v>
      </c>
      <c r="AR28" s="64" t="s">
        <v>65</v>
      </c>
      <c r="AS28" s="68">
        <v>13750000</v>
      </c>
      <c r="AT28" s="64" t="s">
        <v>215</v>
      </c>
      <c r="AU28" s="68">
        <v>0</v>
      </c>
      <c r="AV28" s="72" t="s">
        <v>73</v>
      </c>
      <c r="AW28" s="73">
        <v>3750000</v>
      </c>
      <c r="AX28" s="74">
        <f t="shared" si="4"/>
        <v>10000000</v>
      </c>
      <c r="AY28" s="75">
        <f t="shared" si="5"/>
        <v>0.27272727272727271</v>
      </c>
      <c r="AZ28" s="76">
        <v>0.27</v>
      </c>
      <c r="BA28" s="72" t="s">
        <v>73</v>
      </c>
      <c r="BB28" s="64" t="s">
        <v>123</v>
      </c>
      <c r="BC28" s="92" t="s">
        <v>3779</v>
      </c>
      <c r="BD28" s="63" t="s">
        <v>65</v>
      </c>
      <c r="BE28" s="63" t="s">
        <v>65</v>
      </c>
    </row>
    <row r="29" spans="2:57" x14ac:dyDescent="0.25">
      <c r="B29" s="63">
        <v>2025</v>
      </c>
      <c r="C29" s="63">
        <v>891780111</v>
      </c>
      <c r="D29" s="63" t="s">
        <v>63</v>
      </c>
      <c r="E29" s="92" t="s">
        <v>3778</v>
      </c>
      <c r="F29" s="92" t="s">
        <v>3777</v>
      </c>
      <c r="G29" s="64">
        <v>0</v>
      </c>
      <c r="H29" s="64" t="s">
        <v>71</v>
      </c>
      <c r="I29" s="63" t="s">
        <v>64</v>
      </c>
      <c r="J29" s="65" t="s">
        <v>81</v>
      </c>
      <c r="K29" s="67" t="s">
        <v>3776</v>
      </c>
      <c r="L29" s="68">
        <v>13200000</v>
      </c>
      <c r="M29" s="63" t="s">
        <v>66</v>
      </c>
      <c r="N29" s="67" t="s">
        <v>3775</v>
      </c>
      <c r="O29" s="67">
        <v>1082867770</v>
      </c>
      <c r="P29" s="67">
        <v>63</v>
      </c>
      <c r="Q29" s="69">
        <v>45672</v>
      </c>
      <c r="R29" s="67">
        <v>13200000</v>
      </c>
      <c r="S29" s="69">
        <v>45684</v>
      </c>
      <c r="T29" s="68">
        <v>13200000</v>
      </c>
      <c r="U29" s="64" t="s">
        <v>65</v>
      </c>
      <c r="V29" s="154">
        <v>36669977</v>
      </c>
      <c r="W29" s="92" t="s">
        <v>3774</v>
      </c>
      <c r="X29" s="69">
        <v>45684</v>
      </c>
      <c r="Y29" s="69">
        <v>45684</v>
      </c>
      <c r="Z29" s="69" t="s">
        <v>73</v>
      </c>
      <c r="AA29" s="69">
        <v>45838</v>
      </c>
      <c r="AB29" s="92">
        <f t="shared" si="0"/>
        <v>154</v>
      </c>
      <c r="AC29" s="64">
        <v>0</v>
      </c>
      <c r="AD29" s="68">
        <v>0</v>
      </c>
      <c r="AE29" s="64">
        <v>0</v>
      </c>
      <c r="AF29" s="70" t="s">
        <v>73</v>
      </c>
      <c r="AG29" s="92">
        <f t="shared" si="1"/>
        <v>0</v>
      </c>
      <c r="AH29" s="64">
        <v>0</v>
      </c>
      <c r="AI29" s="68">
        <v>0</v>
      </c>
      <c r="AJ29" s="64" t="s">
        <v>73</v>
      </c>
      <c r="AK29" s="71" t="s">
        <v>73</v>
      </c>
      <c r="AL29" s="64"/>
      <c r="AM29" s="64"/>
      <c r="AN29" s="64"/>
      <c r="AO29" s="64"/>
      <c r="AP29" s="92">
        <f t="shared" si="2"/>
        <v>0</v>
      </c>
      <c r="AQ29" s="92">
        <f t="shared" si="3"/>
        <v>13200000</v>
      </c>
      <c r="AR29" s="64" t="s">
        <v>65</v>
      </c>
      <c r="AS29" s="68">
        <v>13200000</v>
      </c>
      <c r="AT29" s="64" t="s">
        <v>215</v>
      </c>
      <c r="AU29" s="68">
        <v>0</v>
      </c>
      <c r="AV29" s="72" t="s">
        <v>73</v>
      </c>
      <c r="AW29" s="73">
        <v>3600000</v>
      </c>
      <c r="AX29" s="74">
        <f t="shared" si="4"/>
        <v>9600000</v>
      </c>
      <c r="AY29" s="75">
        <f t="shared" si="5"/>
        <v>0.27272727272727271</v>
      </c>
      <c r="AZ29" s="76">
        <v>0.27</v>
      </c>
      <c r="BA29" s="72" t="s">
        <v>73</v>
      </c>
      <c r="BB29" s="64" t="s">
        <v>123</v>
      </c>
      <c r="BC29" s="92" t="s">
        <v>3773</v>
      </c>
      <c r="BD29" s="63" t="s">
        <v>65</v>
      </c>
      <c r="BE29" s="63" t="s">
        <v>65</v>
      </c>
    </row>
    <row r="30" spans="2:57" x14ac:dyDescent="0.25">
      <c r="B30" s="63">
        <v>2025</v>
      </c>
      <c r="C30" s="63">
        <v>891780111</v>
      </c>
      <c r="D30" s="63" t="s">
        <v>63</v>
      </c>
      <c r="E30" s="92" t="s">
        <v>3772</v>
      </c>
      <c r="F30" s="92" t="s">
        <v>3771</v>
      </c>
      <c r="G30" s="64">
        <v>0</v>
      </c>
      <c r="H30" s="64" t="s">
        <v>71</v>
      </c>
      <c r="I30" s="63" t="s">
        <v>64</v>
      </c>
      <c r="J30" s="65" t="s">
        <v>81</v>
      </c>
      <c r="K30" s="67" t="s">
        <v>3770</v>
      </c>
      <c r="L30" s="68">
        <v>13750000</v>
      </c>
      <c r="M30" s="63" t="s">
        <v>66</v>
      </c>
      <c r="N30" s="67" t="s">
        <v>3769</v>
      </c>
      <c r="O30" s="67">
        <v>1007832682</v>
      </c>
      <c r="P30" s="67">
        <v>49</v>
      </c>
      <c r="Q30" s="69">
        <v>45672</v>
      </c>
      <c r="R30" s="67">
        <v>13750000</v>
      </c>
      <c r="S30" s="69">
        <v>45684</v>
      </c>
      <c r="T30" s="68">
        <v>13750000</v>
      </c>
      <c r="U30" s="64" t="s">
        <v>65</v>
      </c>
      <c r="V30" s="154">
        <v>12561250</v>
      </c>
      <c r="W30" s="154" t="s">
        <v>3730</v>
      </c>
      <c r="X30" s="69">
        <v>45684</v>
      </c>
      <c r="Y30" s="69">
        <v>45684</v>
      </c>
      <c r="Z30" s="69" t="s">
        <v>73</v>
      </c>
      <c r="AA30" s="69">
        <v>45838</v>
      </c>
      <c r="AB30" s="92">
        <f t="shared" si="0"/>
        <v>154</v>
      </c>
      <c r="AC30" s="64">
        <v>0</v>
      </c>
      <c r="AD30" s="68">
        <v>0</v>
      </c>
      <c r="AE30" s="64">
        <v>0</v>
      </c>
      <c r="AF30" s="70" t="s">
        <v>73</v>
      </c>
      <c r="AG30" s="92">
        <f t="shared" si="1"/>
        <v>0</v>
      </c>
      <c r="AH30" s="64">
        <v>0</v>
      </c>
      <c r="AI30" s="68">
        <v>0</v>
      </c>
      <c r="AJ30" s="64" t="s">
        <v>73</v>
      </c>
      <c r="AK30" s="71" t="s">
        <v>73</v>
      </c>
      <c r="AL30" s="64"/>
      <c r="AM30" s="64"/>
      <c r="AN30" s="64"/>
      <c r="AO30" s="64"/>
      <c r="AP30" s="92">
        <f t="shared" si="2"/>
        <v>0</v>
      </c>
      <c r="AQ30" s="92">
        <f t="shared" si="3"/>
        <v>13750000</v>
      </c>
      <c r="AR30" s="64" t="s">
        <v>65</v>
      </c>
      <c r="AS30" s="68">
        <v>13750000</v>
      </c>
      <c r="AT30" s="64" t="s">
        <v>215</v>
      </c>
      <c r="AU30" s="68">
        <v>0</v>
      </c>
      <c r="AV30" s="72" t="s">
        <v>73</v>
      </c>
      <c r="AW30" s="73">
        <v>3750000</v>
      </c>
      <c r="AX30" s="74">
        <f t="shared" si="4"/>
        <v>10000000</v>
      </c>
      <c r="AY30" s="75">
        <f t="shared" si="5"/>
        <v>0.27272727272727271</v>
      </c>
      <c r="AZ30" s="76">
        <v>0.27</v>
      </c>
      <c r="BA30" s="72" t="s">
        <v>73</v>
      </c>
      <c r="BB30" s="64" t="s">
        <v>123</v>
      </c>
      <c r="BC30" s="92" t="s">
        <v>3768</v>
      </c>
      <c r="BD30" s="63" t="s">
        <v>65</v>
      </c>
      <c r="BE30" s="63" t="s">
        <v>65</v>
      </c>
    </row>
    <row r="31" spans="2:57" x14ac:dyDescent="0.25">
      <c r="B31" s="63">
        <v>2025</v>
      </c>
      <c r="C31" s="63">
        <v>891780111</v>
      </c>
      <c r="D31" s="63" t="s">
        <v>63</v>
      </c>
      <c r="E31" s="92" t="s">
        <v>3767</v>
      </c>
      <c r="F31" s="92" t="s">
        <v>3766</v>
      </c>
      <c r="G31" s="64">
        <v>0</v>
      </c>
      <c r="H31" s="64" t="s">
        <v>71</v>
      </c>
      <c r="I31" s="63" t="s">
        <v>64</v>
      </c>
      <c r="J31" s="65" t="s">
        <v>81</v>
      </c>
      <c r="K31" s="67" t="s">
        <v>3765</v>
      </c>
      <c r="L31" s="68">
        <v>15950000</v>
      </c>
      <c r="M31" s="63" t="s">
        <v>66</v>
      </c>
      <c r="N31" s="67" t="s">
        <v>3764</v>
      </c>
      <c r="O31" s="67">
        <v>26767399</v>
      </c>
      <c r="P31" s="67">
        <v>62</v>
      </c>
      <c r="Q31" s="69">
        <v>45672</v>
      </c>
      <c r="R31" s="67">
        <v>15950000</v>
      </c>
      <c r="S31" s="69">
        <v>45684</v>
      </c>
      <c r="T31" s="68">
        <v>15950000</v>
      </c>
      <c r="U31" s="64" t="s">
        <v>65</v>
      </c>
      <c r="V31" s="154">
        <v>1082943891</v>
      </c>
      <c r="W31" s="154" t="s">
        <v>3682</v>
      </c>
      <c r="X31" s="69">
        <v>45684</v>
      </c>
      <c r="Y31" s="69">
        <v>45684</v>
      </c>
      <c r="Z31" s="69" t="s">
        <v>73</v>
      </c>
      <c r="AA31" s="69">
        <v>45838</v>
      </c>
      <c r="AB31" s="92">
        <f t="shared" si="0"/>
        <v>154</v>
      </c>
      <c r="AC31" s="64">
        <v>0</v>
      </c>
      <c r="AD31" s="68">
        <v>0</v>
      </c>
      <c r="AE31" s="64">
        <v>0</v>
      </c>
      <c r="AF31" s="70" t="s">
        <v>73</v>
      </c>
      <c r="AG31" s="92">
        <f t="shared" si="1"/>
        <v>0</v>
      </c>
      <c r="AH31" s="64">
        <v>0</v>
      </c>
      <c r="AI31" s="68">
        <v>0</v>
      </c>
      <c r="AJ31" s="64" t="s">
        <v>73</v>
      </c>
      <c r="AK31" s="71" t="s">
        <v>73</v>
      </c>
      <c r="AL31" s="64"/>
      <c r="AM31" s="64"/>
      <c r="AN31" s="64"/>
      <c r="AO31" s="64"/>
      <c r="AP31" s="92">
        <f t="shared" si="2"/>
        <v>0</v>
      </c>
      <c r="AQ31" s="92">
        <f t="shared" si="3"/>
        <v>15950000</v>
      </c>
      <c r="AR31" s="64" t="s">
        <v>65</v>
      </c>
      <c r="AS31" s="68">
        <v>15950000</v>
      </c>
      <c r="AT31" s="64" t="s">
        <v>215</v>
      </c>
      <c r="AU31" s="68">
        <v>0</v>
      </c>
      <c r="AV31" s="72" t="s">
        <v>73</v>
      </c>
      <c r="AW31" s="73">
        <v>4350000</v>
      </c>
      <c r="AX31" s="74">
        <f t="shared" si="4"/>
        <v>11600000</v>
      </c>
      <c r="AY31" s="75">
        <f t="shared" si="5"/>
        <v>0.27272727272727271</v>
      </c>
      <c r="AZ31" s="76">
        <v>0.27</v>
      </c>
      <c r="BA31" s="72" t="s">
        <v>73</v>
      </c>
      <c r="BB31" s="64" t="s">
        <v>123</v>
      </c>
      <c r="BC31" s="92" t="s">
        <v>3763</v>
      </c>
      <c r="BD31" s="63" t="s">
        <v>65</v>
      </c>
      <c r="BE31" s="63" t="s">
        <v>65</v>
      </c>
    </row>
    <row r="32" spans="2:57" x14ac:dyDescent="0.25">
      <c r="B32" s="63">
        <v>2025</v>
      </c>
      <c r="C32" s="63">
        <v>891780111</v>
      </c>
      <c r="D32" s="63" t="s">
        <v>63</v>
      </c>
      <c r="E32" s="92" t="s">
        <v>3762</v>
      </c>
      <c r="F32" s="92" t="s">
        <v>3761</v>
      </c>
      <c r="G32" s="64">
        <v>0</v>
      </c>
      <c r="H32" s="64" t="s">
        <v>71</v>
      </c>
      <c r="I32" s="63" t="s">
        <v>64</v>
      </c>
      <c r="J32" s="65" t="s">
        <v>81</v>
      </c>
      <c r="K32" s="67" t="s">
        <v>3760</v>
      </c>
      <c r="L32" s="68">
        <v>19800000</v>
      </c>
      <c r="M32" s="63" t="s">
        <v>66</v>
      </c>
      <c r="N32" s="67" t="s">
        <v>3759</v>
      </c>
      <c r="O32" s="67">
        <v>85466955</v>
      </c>
      <c r="P32" s="67">
        <v>58</v>
      </c>
      <c r="Q32" s="69">
        <v>45672</v>
      </c>
      <c r="R32" s="67">
        <v>19800000</v>
      </c>
      <c r="S32" s="69">
        <v>45684</v>
      </c>
      <c r="T32" s="68">
        <v>19800000</v>
      </c>
      <c r="U32" s="64" t="s">
        <v>65</v>
      </c>
      <c r="V32" s="154">
        <v>7634903</v>
      </c>
      <c r="W32" s="92" t="s">
        <v>3687</v>
      </c>
      <c r="X32" s="69">
        <v>45684</v>
      </c>
      <c r="Y32" s="69">
        <v>45684</v>
      </c>
      <c r="Z32" s="69" t="s">
        <v>73</v>
      </c>
      <c r="AA32" s="69">
        <v>45838</v>
      </c>
      <c r="AB32" s="92">
        <f t="shared" si="0"/>
        <v>154</v>
      </c>
      <c r="AC32" s="64">
        <v>0</v>
      </c>
      <c r="AD32" s="68">
        <v>0</v>
      </c>
      <c r="AE32" s="64">
        <v>0</v>
      </c>
      <c r="AF32" s="70" t="s">
        <v>73</v>
      </c>
      <c r="AG32" s="92">
        <f t="shared" si="1"/>
        <v>0</v>
      </c>
      <c r="AH32" s="64">
        <v>0</v>
      </c>
      <c r="AI32" s="68">
        <v>0</v>
      </c>
      <c r="AJ32" s="64" t="s">
        <v>73</v>
      </c>
      <c r="AK32" s="71" t="s">
        <v>73</v>
      </c>
      <c r="AL32" s="64"/>
      <c r="AM32" s="64"/>
      <c r="AN32" s="64"/>
      <c r="AO32" s="64"/>
      <c r="AP32" s="92">
        <f t="shared" si="2"/>
        <v>0</v>
      </c>
      <c r="AQ32" s="92">
        <f t="shared" si="3"/>
        <v>19800000</v>
      </c>
      <c r="AR32" s="64" t="s">
        <v>65</v>
      </c>
      <c r="AS32" s="68">
        <v>19800000</v>
      </c>
      <c r="AT32" s="64" t="s">
        <v>215</v>
      </c>
      <c r="AU32" s="68">
        <v>0</v>
      </c>
      <c r="AV32" s="72" t="s">
        <v>73</v>
      </c>
      <c r="AW32" s="73">
        <v>5400000</v>
      </c>
      <c r="AX32" s="74">
        <f t="shared" si="4"/>
        <v>14400000</v>
      </c>
      <c r="AY32" s="75">
        <f t="shared" si="5"/>
        <v>0.27272727272727271</v>
      </c>
      <c r="AZ32" s="76">
        <v>0.27</v>
      </c>
      <c r="BA32" s="72" t="s">
        <v>73</v>
      </c>
      <c r="BB32" s="64" t="s">
        <v>123</v>
      </c>
      <c r="BC32" s="92" t="s">
        <v>3758</v>
      </c>
      <c r="BD32" s="63" t="s">
        <v>65</v>
      </c>
      <c r="BE32" s="63" t="s">
        <v>65</v>
      </c>
    </row>
    <row r="33" spans="2:57" ht="17.45" customHeight="1" x14ac:dyDescent="0.25">
      <c r="B33" s="63">
        <v>2025</v>
      </c>
      <c r="C33" s="63">
        <v>891780111</v>
      </c>
      <c r="D33" s="63" t="s">
        <v>63</v>
      </c>
      <c r="E33" s="92" t="s">
        <v>3757</v>
      </c>
      <c r="F33" s="92" t="s">
        <v>3756</v>
      </c>
      <c r="G33" s="64">
        <v>0</v>
      </c>
      <c r="H33" s="64" t="s">
        <v>71</v>
      </c>
      <c r="I33" s="63" t="s">
        <v>64</v>
      </c>
      <c r="J33" s="65" t="s">
        <v>81</v>
      </c>
      <c r="K33" s="67" t="s">
        <v>3755</v>
      </c>
      <c r="L33" s="68">
        <v>14300000</v>
      </c>
      <c r="M33" s="63" t="s">
        <v>66</v>
      </c>
      <c r="N33" s="67" t="s">
        <v>3754</v>
      </c>
      <c r="O33" s="67">
        <v>1004347197</v>
      </c>
      <c r="P33" s="67">
        <v>50</v>
      </c>
      <c r="Q33" s="69">
        <v>45672</v>
      </c>
      <c r="R33" s="67">
        <v>14300000</v>
      </c>
      <c r="S33" s="69">
        <v>45684</v>
      </c>
      <c r="T33" s="68">
        <v>14300000</v>
      </c>
      <c r="U33" s="64" t="s">
        <v>65</v>
      </c>
      <c r="V33" s="154">
        <v>12561250</v>
      </c>
      <c r="W33" s="154" t="s">
        <v>3730</v>
      </c>
      <c r="X33" s="69">
        <v>45684</v>
      </c>
      <c r="Y33" s="69">
        <v>45684</v>
      </c>
      <c r="Z33" s="69" t="s">
        <v>73</v>
      </c>
      <c r="AA33" s="69">
        <v>45838</v>
      </c>
      <c r="AB33" s="92">
        <f t="shared" si="0"/>
        <v>154</v>
      </c>
      <c r="AC33" s="64">
        <v>0</v>
      </c>
      <c r="AD33" s="68">
        <v>0</v>
      </c>
      <c r="AE33" s="64">
        <v>0</v>
      </c>
      <c r="AF33" s="70" t="s">
        <v>73</v>
      </c>
      <c r="AG33" s="92">
        <f t="shared" si="1"/>
        <v>0</v>
      </c>
      <c r="AH33" s="64">
        <v>0</v>
      </c>
      <c r="AI33" s="68">
        <v>0</v>
      </c>
      <c r="AJ33" s="64" t="s">
        <v>73</v>
      </c>
      <c r="AK33" s="71" t="s">
        <v>73</v>
      </c>
      <c r="AL33" s="64"/>
      <c r="AM33" s="64"/>
      <c r="AN33" s="64"/>
      <c r="AO33" s="64"/>
      <c r="AP33" s="92">
        <f t="shared" si="2"/>
        <v>0</v>
      </c>
      <c r="AQ33" s="92">
        <f t="shared" si="3"/>
        <v>14300000</v>
      </c>
      <c r="AR33" s="64" t="s">
        <v>65</v>
      </c>
      <c r="AS33" s="68">
        <v>14300000</v>
      </c>
      <c r="AT33" s="64" t="s">
        <v>215</v>
      </c>
      <c r="AU33" s="68">
        <v>0</v>
      </c>
      <c r="AV33" s="72" t="s">
        <v>73</v>
      </c>
      <c r="AW33" s="73">
        <v>3900000</v>
      </c>
      <c r="AX33" s="74">
        <f t="shared" si="4"/>
        <v>10400000</v>
      </c>
      <c r="AY33" s="75">
        <f t="shared" si="5"/>
        <v>0.27272727272727271</v>
      </c>
      <c r="AZ33" s="76">
        <v>0.27</v>
      </c>
      <c r="BA33" s="72" t="s">
        <v>73</v>
      </c>
      <c r="BB33" s="64" t="s">
        <v>123</v>
      </c>
      <c r="BC33" s="92" t="s">
        <v>3753</v>
      </c>
      <c r="BD33" s="63" t="s">
        <v>65</v>
      </c>
      <c r="BE33" s="63" t="s">
        <v>65</v>
      </c>
    </row>
    <row r="34" spans="2:57" x14ac:dyDescent="0.25">
      <c r="B34" s="63">
        <v>2025</v>
      </c>
      <c r="C34" s="63">
        <v>891780111</v>
      </c>
      <c r="D34" s="63" t="s">
        <v>63</v>
      </c>
      <c r="E34" s="92" t="s">
        <v>3752</v>
      </c>
      <c r="F34" s="92" t="s">
        <v>3751</v>
      </c>
      <c r="G34" s="64">
        <v>0</v>
      </c>
      <c r="H34" s="64" t="s">
        <v>71</v>
      </c>
      <c r="I34" s="63" t="s">
        <v>64</v>
      </c>
      <c r="J34" s="65" t="s">
        <v>81</v>
      </c>
      <c r="K34" s="67" t="s">
        <v>3750</v>
      </c>
      <c r="L34" s="68">
        <v>14850000</v>
      </c>
      <c r="M34" s="63" t="s">
        <v>66</v>
      </c>
      <c r="N34" s="67" t="s">
        <v>3749</v>
      </c>
      <c r="O34" s="67">
        <v>57423259</v>
      </c>
      <c r="P34" s="67">
        <v>51</v>
      </c>
      <c r="Q34" s="69">
        <v>45672</v>
      </c>
      <c r="R34" s="67">
        <v>14850000</v>
      </c>
      <c r="S34" s="69">
        <v>45684</v>
      </c>
      <c r="T34" s="68">
        <v>14850000</v>
      </c>
      <c r="U34" s="64" t="s">
        <v>3742</v>
      </c>
      <c r="V34" s="154">
        <v>1098669877</v>
      </c>
      <c r="W34" s="92" t="s">
        <v>3748</v>
      </c>
      <c r="X34" s="69">
        <v>45684</v>
      </c>
      <c r="Y34" s="69">
        <v>45684</v>
      </c>
      <c r="Z34" s="69" t="s">
        <v>73</v>
      </c>
      <c r="AA34" s="69">
        <v>45838</v>
      </c>
      <c r="AB34" s="92">
        <f t="shared" si="0"/>
        <v>154</v>
      </c>
      <c r="AC34" s="64">
        <v>0</v>
      </c>
      <c r="AD34" s="68">
        <v>0</v>
      </c>
      <c r="AE34" s="64">
        <v>0</v>
      </c>
      <c r="AF34" s="70" t="s">
        <v>73</v>
      </c>
      <c r="AG34" s="92">
        <f t="shared" si="1"/>
        <v>0</v>
      </c>
      <c r="AH34" s="64">
        <v>0</v>
      </c>
      <c r="AI34" s="68">
        <v>0</v>
      </c>
      <c r="AJ34" s="64" t="s">
        <v>73</v>
      </c>
      <c r="AK34" s="71" t="s">
        <v>73</v>
      </c>
      <c r="AL34" s="64"/>
      <c r="AM34" s="64"/>
      <c r="AN34" s="64"/>
      <c r="AO34" s="64"/>
      <c r="AP34" s="92">
        <f t="shared" si="2"/>
        <v>0</v>
      </c>
      <c r="AQ34" s="92">
        <f t="shared" si="3"/>
        <v>14850000</v>
      </c>
      <c r="AR34" s="64" t="s">
        <v>65</v>
      </c>
      <c r="AS34" s="68">
        <v>14850000</v>
      </c>
      <c r="AT34" s="64" t="s">
        <v>215</v>
      </c>
      <c r="AU34" s="68">
        <v>0</v>
      </c>
      <c r="AV34" s="72" t="s">
        <v>73</v>
      </c>
      <c r="AW34" s="73">
        <v>4050000</v>
      </c>
      <c r="AX34" s="74">
        <f t="shared" si="4"/>
        <v>10800000</v>
      </c>
      <c r="AY34" s="75">
        <f t="shared" si="5"/>
        <v>0.27272727272727271</v>
      </c>
      <c r="AZ34" s="76">
        <v>0.27</v>
      </c>
      <c r="BA34" s="72" t="s">
        <v>73</v>
      </c>
      <c r="BB34" s="64" t="s">
        <v>123</v>
      </c>
      <c r="BC34" s="92" t="s">
        <v>3747</v>
      </c>
      <c r="BD34" s="63" t="s">
        <v>65</v>
      </c>
      <c r="BE34" s="63" t="s">
        <v>65</v>
      </c>
    </row>
    <row r="35" spans="2:57" x14ac:dyDescent="0.25">
      <c r="B35" s="63">
        <v>2025</v>
      </c>
      <c r="C35" s="63">
        <v>891780111</v>
      </c>
      <c r="D35" s="63" t="s">
        <v>63</v>
      </c>
      <c r="E35" s="107" t="s">
        <v>3746</v>
      </c>
      <c r="F35" s="107" t="s">
        <v>3745</v>
      </c>
      <c r="G35" s="64">
        <v>0</v>
      </c>
      <c r="H35" s="64" t="s">
        <v>71</v>
      </c>
      <c r="I35" s="63" t="s">
        <v>64</v>
      </c>
      <c r="J35" s="65" t="s">
        <v>81</v>
      </c>
      <c r="K35" s="67" t="s">
        <v>3744</v>
      </c>
      <c r="L35" s="68">
        <v>12220000</v>
      </c>
      <c r="M35" s="63" t="s">
        <v>66</v>
      </c>
      <c r="N35" s="67" t="s">
        <v>3743</v>
      </c>
      <c r="O35" s="67">
        <v>1020736975</v>
      </c>
      <c r="P35" s="67">
        <v>284</v>
      </c>
      <c r="Q35" s="69">
        <v>45695</v>
      </c>
      <c r="R35" s="67">
        <v>12220000</v>
      </c>
      <c r="S35" s="69">
        <v>45698</v>
      </c>
      <c r="T35" s="68">
        <v>12220000</v>
      </c>
      <c r="U35" s="64" t="s">
        <v>3742</v>
      </c>
      <c r="V35" s="155">
        <v>36669725</v>
      </c>
      <c r="W35" s="92" t="s">
        <v>3741</v>
      </c>
      <c r="X35" s="69">
        <v>45698</v>
      </c>
      <c r="Y35" s="69">
        <v>45698</v>
      </c>
      <c r="Z35" s="64" t="s">
        <v>73</v>
      </c>
      <c r="AA35" s="69">
        <v>45838</v>
      </c>
      <c r="AB35" s="92">
        <f t="shared" si="0"/>
        <v>140</v>
      </c>
      <c r="AC35" s="64">
        <v>0</v>
      </c>
      <c r="AD35" s="68">
        <v>0</v>
      </c>
      <c r="AE35" s="64">
        <v>0</v>
      </c>
      <c r="AF35" s="70" t="s">
        <v>73</v>
      </c>
      <c r="AG35" s="92">
        <f t="shared" si="1"/>
        <v>0</v>
      </c>
      <c r="AH35" s="64">
        <v>0</v>
      </c>
      <c r="AI35" s="68">
        <v>0</v>
      </c>
      <c r="AJ35" s="64" t="s">
        <v>73</v>
      </c>
      <c r="AK35" s="71" t="s">
        <v>73</v>
      </c>
      <c r="AL35" s="64"/>
      <c r="AM35" s="64"/>
      <c r="AN35" s="64"/>
      <c r="AO35" s="64"/>
      <c r="AP35" s="92">
        <f t="shared" si="2"/>
        <v>0</v>
      </c>
      <c r="AQ35" s="92">
        <f t="shared" si="3"/>
        <v>12220000</v>
      </c>
      <c r="AR35" s="64" t="s">
        <v>65</v>
      </c>
      <c r="AS35" s="68">
        <v>12220000</v>
      </c>
      <c r="AT35" s="64" t="s">
        <v>215</v>
      </c>
      <c r="AU35" s="68">
        <v>0</v>
      </c>
      <c r="AV35" s="72" t="s">
        <v>73</v>
      </c>
      <c r="AW35" s="73">
        <v>1820000</v>
      </c>
      <c r="AX35" s="74">
        <f t="shared" si="4"/>
        <v>10400000</v>
      </c>
      <c r="AY35" s="75">
        <f t="shared" si="5"/>
        <v>0.14893617021276595</v>
      </c>
      <c r="AZ35" s="76">
        <v>0.15</v>
      </c>
      <c r="BA35" s="72" t="s">
        <v>73</v>
      </c>
      <c r="BB35" s="64" t="s">
        <v>123</v>
      </c>
      <c r="BC35" s="153" t="s">
        <v>3740</v>
      </c>
      <c r="BD35" s="63" t="s">
        <v>65</v>
      </c>
      <c r="BE35" s="63" t="s">
        <v>65</v>
      </c>
    </row>
    <row r="36" spans="2:57" x14ac:dyDescent="0.25">
      <c r="B36" s="63">
        <v>2025</v>
      </c>
      <c r="C36" s="63">
        <v>891780111</v>
      </c>
      <c r="D36" s="63" t="s">
        <v>63</v>
      </c>
      <c r="E36" s="107" t="s">
        <v>3739</v>
      </c>
      <c r="F36" s="107" t="s">
        <v>3738</v>
      </c>
      <c r="G36" s="64">
        <v>0</v>
      </c>
      <c r="H36" s="64" t="s">
        <v>71</v>
      </c>
      <c r="I36" s="63" t="s">
        <v>64</v>
      </c>
      <c r="J36" s="65" t="s">
        <v>81</v>
      </c>
      <c r="K36" s="67" t="s">
        <v>3737</v>
      </c>
      <c r="L36" s="68">
        <v>11000000</v>
      </c>
      <c r="M36" s="63" t="s">
        <v>66</v>
      </c>
      <c r="N36" s="67" t="s">
        <v>3736</v>
      </c>
      <c r="O36" s="67">
        <v>1051669865</v>
      </c>
      <c r="P36" s="67">
        <v>278</v>
      </c>
      <c r="Q36" s="69">
        <v>45695</v>
      </c>
      <c r="R36" s="67">
        <v>11000000</v>
      </c>
      <c r="S36" s="69">
        <v>45698</v>
      </c>
      <c r="T36" s="68">
        <v>11000000</v>
      </c>
      <c r="U36" s="64" t="s">
        <v>65</v>
      </c>
      <c r="V36" s="154">
        <v>1082943891</v>
      </c>
      <c r="W36" s="92" t="s">
        <v>3682</v>
      </c>
      <c r="X36" s="69">
        <v>45698</v>
      </c>
      <c r="Y36" s="69">
        <v>45698</v>
      </c>
      <c r="Z36" s="64" t="s">
        <v>73</v>
      </c>
      <c r="AA36" s="69">
        <v>45838</v>
      </c>
      <c r="AB36" s="92">
        <f t="shared" si="0"/>
        <v>140</v>
      </c>
      <c r="AC36" s="64">
        <v>0</v>
      </c>
      <c r="AD36" s="68">
        <v>0</v>
      </c>
      <c r="AE36" s="64">
        <v>0</v>
      </c>
      <c r="AF36" s="70" t="s">
        <v>73</v>
      </c>
      <c r="AG36" s="92">
        <f t="shared" si="1"/>
        <v>0</v>
      </c>
      <c r="AH36" s="64">
        <v>0</v>
      </c>
      <c r="AI36" s="68">
        <v>0</v>
      </c>
      <c r="AJ36" s="64" t="s">
        <v>73</v>
      </c>
      <c r="AK36" s="71" t="s">
        <v>73</v>
      </c>
      <c r="AL36" s="64"/>
      <c r="AM36" s="64"/>
      <c r="AN36" s="64"/>
      <c r="AO36" s="64"/>
      <c r="AP36" s="92">
        <f t="shared" si="2"/>
        <v>0</v>
      </c>
      <c r="AQ36" s="92">
        <f t="shared" si="3"/>
        <v>11000000</v>
      </c>
      <c r="AR36" s="64" t="s">
        <v>65</v>
      </c>
      <c r="AS36" s="68">
        <v>11000000</v>
      </c>
      <c r="AT36" s="64" t="s">
        <v>215</v>
      </c>
      <c r="AU36" s="68">
        <v>0</v>
      </c>
      <c r="AV36" s="72" t="s">
        <v>73</v>
      </c>
      <c r="AW36" s="73">
        <v>2200000</v>
      </c>
      <c r="AX36" s="74">
        <f t="shared" si="4"/>
        <v>8800000</v>
      </c>
      <c r="AY36" s="75">
        <f t="shared" si="5"/>
        <v>0.2</v>
      </c>
      <c r="AZ36" s="76">
        <v>0.2</v>
      </c>
      <c r="BA36" s="72" t="s">
        <v>73</v>
      </c>
      <c r="BB36" s="64" t="s">
        <v>123</v>
      </c>
      <c r="BC36" s="153" t="s">
        <v>3735</v>
      </c>
      <c r="BD36" s="63" t="s">
        <v>65</v>
      </c>
      <c r="BE36" s="63" t="s">
        <v>65</v>
      </c>
    </row>
    <row r="37" spans="2:57" x14ac:dyDescent="0.25">
      <c r="B37" s="63">
        <v>2025</v>
      </c>
      <c r="C37" s="63">
        <v>891780111</v>
      </c>
      <c r="D37" s="63" t="s">
        <v>63</v>
      </c>
      <c r="E37" s="107" t="s">
        <v>3734</v>
      </c>
      <c r="F37" s="107" t="s">
        <v>3733</v>
      </c>
      <c r="G37" s="64">
        <v>0</v>
      </c>
      <c r="H37" s="64" t="s">
        <v>71</v>
      </c>
      <c r="I37" s="63" t="s">
        <v>64</v>
      </c>
      <c r="J37" s="65" t="s">
        <v>81</v>
      </c>
      <c r="K37" s="67" t="s">
        <v>3732</v>
      </c>
      <c r="L37" s="304">
        <v>13250000</v>
      </c>
      <c r="M37" s="63" t="s">
        <v>66</v>
      </c>
      <c r="N37" s="304" t="s">
        <v>3731</v>
      </c>
      <c r="O37" s="67">
        <v>1082915461</v>
      </c>
      <c r="P37" s="67">
        <v>286</v>
      </c>
      <c r="Q37" s="69">
        <v>45695</v>
      </c>
      <c r="R37" s="67">
        <v>13250000</v>
      </c>
      <c r="S37" s="69">
        <v>45699</v>
      </c>
      <c r="T37" s="67">
        <v>13250000</v>
      </c>
      <c r="U37" s="64" t="s">
        <v>65</v>
      </c>
      <c r="V37" s="154">
        <v>12561250</v>
      </c>
      <c r="W37" s="154" t="s">
        <v>3730</v>
      </c>
      <c r="X37" s="69">
        <v>45699</v>
      </c>
      <c r="Y37" s="69">
        <v>45699</v>
      </c>
      <c r="Z37" s="64" t="s">
        <v>73</v>
      </c>
      <c r="AA37" s="69">
        <v>45838</v>
      </c>
      <c r="AB37" s="92">
        <f t="shared" si="0"/>
        <v>139</v>
      </c>
      <c r="AC37" s="64">
        <v>0</v>
      </c>
      <c r="AD37" s="68">
        <v>0</v>
      </c>
      <c r="AE37" s="64">
        <v>0</v>
      </c>
      <c r="AF37" s="70" t="s">
        <v>73</v>
      </c>
      <c r="AG37" s="92">
        <f t="shared" si="1"/>
        <v>0</v>
      </c>
      <c r="AH37" s="64">
        <v>0</v>
      </c>
      <c r="AI37" s="68">
        <v>0</v>
      </c>
      <c r="AJ37" s="64" t="s">
        <v>73</v>
      </c>
      <c r="AK37" s="71" t="s">
        <v>73</v>
      </c>
      <c r="AL37" s="64"/>
      <c r="AM37" s="64"/>
      <c r="AN37" s="64"/>
      <c r="AO37" s="64"/>
      <c r="AP37" s="92">
        <f t="shared" si="2"/>
        <v>0</v>
      </c>
      <c r="AQ37" s="92">
        <f t="shared" si="3"/>
        <v>13250000</v>
      </c>
      <c r="AR37" s="64" t="s">
        <v>65</v>
      </c>
      <c r="AS37" s="304">
        <v>13250000</v>
      </c>
      <c r="AT37" s="64" t="s">
        <v>215</v>
      </c>
      <c r="AU37" s="68">
        <v>0</v>
      </c>
      <c r="AV37" s="72" t="s">
        <v>73</v>
      </c>
      <c r="AW37" s="73">
        <v>2650000</v>
      </c>
      <c r="AX37" s="74">
        <f t="shared" si="4"/>
        <v>10600000</v>
      </c>
      <c r="AY37" s="75">
        <f t="shared" si="5"/>
        <v>0.2</v>
      </c>
      <c r="AZ37" s="76">
        <v>0.2</v>
      </c>
      <c r="BA37" s="72" t="s">
        <v>73</v>
      </c>
      <c r="BB37" s="64" t="s">
        <v>123</v>
      </c>
      <c r="BC37" s="153" t="s">
        <v>3729</v>
      </c>
      <c r="BD37" s="63" t="s">
        <v>65</v>
      </c>
      <c r="BE37" s="63" t="s">
        <v>65</v>
      </c>
    </row>
    <row r="38" spans="2:57" x14ac:dyDescent="0.25">
      <c r="B38" s="63">
        <v>2025</v>
      </c>
      <c r="C38" s="63">
        <v>891780111</v>
      </c>
      <c r="D38" s="63" t="s">
        <v>63</v>
      </c>
      <c r="E38" s="107" t="s">
        <v>3728</v>
      </c>
      <c r="F38" s="107" t="s">
        <v>3727</v>
      </c>
      <c r="G38" s="64">
        <v>0</v>
      </c>
      <c r="H38" s="64" t="s">
        <v>71</v>
      </c>
      <c r="I38" s="63" t="s">
        <v>64</v>
      </c>
      <c r="J38" s="65" t="s">
        <v>81</v>
      </c>
      <c r="K38" s="67" t="s">
        <v>3726</v>
      </c>
      <c r="L38" s="304">
        <v>7950000</v>
      </c>
      <c r="M38" s="63" t="s">
        <v>66</v>
      </c>
      <c r="N38" s="304" t="s">
        <v>3725</v>
      </c>
      <c r="O38" s="67">
        <v>36724297</v>
      </c>
      <c r="P38" s="67">
        <v>288</v>
      </c>
      <c r="Q38" s="69">
        <v>45695</v>
      </c>
      <c r="R38" s="67">
        <v>7950000</v>
      </c>
      <c r="S38" s="69">
        <v>45699</v>
      </c>
      <c r="T38" s="67">
        <v>7950000</v>
      </c>
      <c r="U38" s="64" t="s">
        <v>65</v>
      </c>
      <c r="V38" s="154">
        <v>1082943891</v>
      </c>
      <c r="W38" s="92" t="s">
        <v>3682</v>
      </c>
      <c r="X38" s="69">
        <v>45699</v>
      </c>
      <c r="Y38" s="69">
        <v>45699</v>
      </c>
      <c r="Z38" s="64" t="s">
        <v>73</v>
      </c>
      <c r="AA38" s="69">
        <v>45777</v>
      </c>
      <c r="AB38" s="92">
        <f t="shared" si="0"/>
        <v>78</v>
      </c>
      <c r="AC38" s="64">
        <v>0</v>
      </c>
      <c r="AD38" s="68">
        <v>0</v>
      </c>
      <c r="AE38" s="64">
        <v>0</v>
      </c>
      <c r="AF38" s="70" t="s">
        <v>73</v>
      </c>
      <c r="AG38" s="92">
        <f t="shared" si="1"/>
        <v>0</v>
      </c>
      <c r="AH38" s="64">
        <v>0</v>
      </c>
      <c r="AI38" s="68">
        <v>0</v>
      </c>
      <c r="AJ38" s="64" t="s">
        <v>73</v>
      </c>
      <c r="AK38" s="71" t="s">
        <v>73</v>
      </c>
      <c r="AL38" s="64"/>
      <c r="AM38" s="64"/>
      <c r="AN38" s="64"/>
      <c r="AO38" s="64"/>
      <c r="AP38" s="92">
        <f t="shared" si="2"/>
        <v>0</v>
      </c>
      <c r="AQ38" s="92">
        <f t="shared" si="3"/>
        <v>7950000</v>
      </c>
      <c r="AR38" s="64" t="s">
        <v>65</v>
      </c>
      <c r="AS38" s="304">
        <v>7950000</v>
      </c>
      <c r="AT38" s="64" t="s">
        <v>215</v>
      </c>
      <c r="AU38" s="68">
        <v>0</v>
      </c>
      <c r="AV38" s="72" t="s">
        <v>73</v>
      </c>
      <c r="AW38" s="73">
        <v>2650000</v>
      </c>
      <c r="AX38" s="74">
        <f t="shared" si="4"/>
        <v>5300000</v>
      </c>
      <c r="AY38" s="75">
        <f t="shared" si="5"/>
        <v>0.33333333333333331</v>
      </c>
      <c r="AZ38" s="76">
        <v>0.33</v>
      </c>
      <c r="BA38" s="72" t="s">
        <v>73</v>
      </c>
      <c r="BB38" s="64" t="s">
        <v>123</v>
      </c>
      <c r="BC38" s="153" t="s">
        <v>3724</v>
      </c>
      <c r="BD38" s="63" t="s">
        <v>65</v>
      </c>
      <c r="BE38" s="63" t="s">
        <v>65</v>
      </c>
    </row>
    <row r="39" spans="2:57" x14ac:dyDescent="0.25">
      <c r="B39" s="63">
        <v>2025</v>
      </c>
      <c r="C39" s="63">
        <v>891780111</v>
      </c>
      <c r="D39" s="63" t="s">
        <v>63</v>
      </c>
      <c r="E39" s="107" t="s">
        <v>3723</v>
      </c>
      <c r="F39" s="107" t="s">
        <v>3722</v>
      </c>
      <c r="G39" s="64">
        <v>0</v>
      </c>
      <c r="H39" s="64" t="s">
        <v>71</v>
      </c>
      <c r="I39" s="63" t="s">
        <v>64</v>
      </c>
      <c r="J39" s="65" t="s">
        <v>81</v>
      </c>
      <c r="K39" s="67" t="s">
        <v>3721</v>
      </c>
      <c r="L39" s="304">
        <v>13250000</v>
      </c>
      <c r="M39" s="63" t="s">
        <v>66</v>
      </c>
      <c r="N39" s="304" t="s">
        <v>3720</v>
      </c>
      <c r="O39" s="67">
        <v>1085040743</v>
      </c>
      <c r="P39" s="67">
        <v>280</v>
      </c>
      <c r="Q39" s="69">
        <v>45695</v>
      </c>
      <c r="R39" s="67">
        <v>13250000</v>
      </c>
      <c r="S39" s="69">
        <v>45699</v>
      </c>
      <c r="T39" s="67">
        <v>13250000</v>
      </c>
      <c r="U39" s="64" t="s">
        <v>65</v>
      </c>
      <c r="V39" s="154">
        <v>36564357</v>
      </c>
      <c r="W39" s="92" t="s">
        <v>3697</v>
      </c>
      <c r="X39" s="69">
        <v>45699</v>
      </c>
      <c r="Y39" s="69">
        <v>45699</v>
      </c>
      <c r="Z39" s="64" t="s">
        <v>73</v>
      </c>
      <c r="AA39" s="69">
        <v>45838</v>
      </c>
      <c r="AB39" s="92">
        <f t="shared" si="0"/>
        <v>139</v>
      </c>
      <c r="AC39" s="64">
        <v>0</v>
      </c>
      <c r="AD39" s="68">
        <v>0</v>
      </c>
      <c r="AE39" s="64">
        <v>0</v>
      </c>
      <c r="AF39" s="70" t="s">
        <v>73</v>
      </c>
      <c r="AG39" s="92">
        <f t="shared" si="1"/>
        <v>0</v>
      </c>
      <c r="AH39" s="64">
        <v>0</v>
      </c>
      <c r="AI39" s="68">
        <v>0</v>
      </c>
      <c r="AJ39" s="64" t="s">
        <v>73</v>
      </c>
      <c r="AK39" s="71" t="s">
        <v>73</v>
      </c>
      <c r="AL39" s="64"/>
      <c r="AM39" s="64"/>
      <c r="AN39" s="64"/>
      <c r="AO39" s="64"/>
      <c r="AP39" s="92">
        <f t="shared" si="2"/>
        <v>0</v>
      </c>
      <c r="AQ39" s="92">
        <f t="shared" si="3"/>
        <v>13250000</v>
      </c>
      <c r="AR39" s="64" t="s">
        <v>65</v>
      </c>
      <c r="AS39" s="304">
        <v>13250000</v>
      </c>
      <c r="AT39" s="64" t="s">
        <v>215</v>
      </c>
      <c r="AU39" s="68">
        <v>0</v>
      </c>
      <c r="AV39" s="72" t="s">
        <v>73</v>
      </c>
      <c r="AW39" s="73">
        <v>2650000</v>
      </c>
      <c r="AX39" s="74">
        <f t="shared" si="4"/>
        <v>10600000</v>
      </c>
      <c r="AY39" s="75">
        <f t="shared" si="5"/>
        <v>0.2</v>
      </c>
      <c r="AZ39" s="76">
        <v>0.2</v>
      </c>
      <c r="BA39" s="72" t="s">
        <v>73</v>
      </c>
      <c r="BB39" s="64" t="s">
        <v>123</v>
      </c>
      <c r="BC39" s="153" t="s">
        <v>3719</v>
      </c>
      <c r="BD39" s="63" t="s">
        <v>65</v>
      </c>
      <c r="BE39" s="63" t="s">
        <v>65</v>
      </c>
    </row>
    <row r="40" spans="2:57" x14ac:dyDescent="0.25">
      <c r="B40" s="63">
        <v>2025</v>
      </c>
      <c r="C40" s="63">
        <v>891780111</v>
      </c>
      <c r="D40" s="63" t="s">
        <v>63</v>
      </c>
      <c r="E40" s="107" t="s">
        <v>3718</v>
      </c>
      <c r="F40" s="107" t="s">
        <v>3717</v>
      </c>
      <c r="G40" s="64">
        <v>0</v>
      </c>
      <c r="H40" s="64" t="s">
        <v>71</v>
      </c>
      <c r="I40" s="63" t="s">
        <v>64</v>
      </c>
      <c r="J40" s="65" t="s">
        <v>81</v>
      </c>
      <c r="K40" s="67" t="s">
        <v>3716</v>
      </c>
      <c r="L40" s="304">
        <v>15400000</v>
      </c>
      <c r="M40" s="63" t="s">
        <v>66</v>
      </c>
      <c r="N40" s="304" t="s">
        <v>3715</v>
      </c>
      <c r="O40" s="67">
        <v>1221972088</v>
      </c>
      <c r="P40" s="67">
        <v>283</v>
      </c>
      <c r="Q40" s="69">
        <v>45695</v>
      </c>
      <c r="R40" s="67">
        <v>15400000</v>
      </c>
      <c r="S40" s="69">
        <v>45700</v>
      </c>
      <c r="T40" s="67">
        <v>15400000</v>
      </c>
      <c r="U40" s="64" t="s">
        <v>65</v>
      </c>
      <c r="V40" s="154">
        <v>7634903</v>
      </c>
      <c r="W40" s="92" t="s">
        <v>3687</v>
      </c>
      <c r="X40" s="69">
        <v>45700</v>
      </c>
      <c r="Y40" s="69">
        <v>45700</v>
      </c>
      <c r="Z40" s="64" t="s">
        <v>73</v>
      </c>
      <c r="AA40" s="69">
        <v>45838</v>
      </c>
      <c r="AB40" s="92">
        <f t="shared" si="0"/>
        <v>138</v>
      </c>
      <c r="AC40" s="64">
        <v>0</v>
      </c>
      <c r="AD40" s="68">
        <v>0</v>
      </c>
      <c r="AE40" s="64">
        <v>0</v>
      </c>
      <c r="AF40" s="70" t="s">
        <v>73</v>
      </c>
      <c r="AG40" s="92">
        <f t="shared" si="1"/>
        <v>0</v>
      </c>
      <c r="AH40" s="64">
        <v>0</v>
      </c>
      <c r="AI40" s="68">
        <v>0</v>
      </c>
      <c r="AJ40" s="64" t="s">
        <v>73</v>
      </c>
      <c r="AK40" s="71" t="s">
        <v>73</v>
      </c>
      <c r="AL40" s="64"/>
      <c r="AM40" s="64"/>
      <c r="AN40" s="64"/>
      <c r="AO40" s="64"/>
      <c r="AP40" s="92">
        <f t="shared" si="2"/>
        <v>0</v>
      </c>
      <c r="AQ40" s="92">
        <f t="shared" si="3"/>
        <v>15400000</v>
      </c>
      <c r="AR40" s="64" t="s">
        <v>65</v>
      </c>
      <c r="AS40" s="304">
        <v>12400000</v>
      </c>
      <c r="AT40" s="64" t="s">
        <v>215</v>
      </c>
      <c r="AU40" s="68">
        <v>0</v>
      </c>
      <c r="AV40" s="72" t="s">
        <v>73</v>
      </c>
      <c r="AW40" s="73">
        <v>3080000</v>
      </c>
      <c r="AX40" s="74">
        <f t="shared" si="4"/>
        <v>12320000</v>
      </c>
      <c r="AY40" s="75">
        <f t="shared" si="5"/>
        <v>0.2</v>
      </c>
      <c r="AZ40" s="76">
        <v>0.2</v>
      </c>
      <c r="BA40" s="72" t="s">
        <v>73</v>
      </c>
      <c r="BB40" s="64" t="s">
        <v>123</v>
      </c>
      <c r="BC40" s="153" t="s">
        <v>3714</v>
      </c>
      <c r="BD40" s="63" t="s">
        <v>65</v>
      </c>
      <c r="BE40" s="63" t="s">
        <v>65</v>
      </c>
    </row>
    <row r="41" spans="2:57" x14ac:dyDescent="0.25">
      <c r="B41" s="63">
        <v>2025</v>
      </c>
      <c r="C41" s="63">
        <v>891780111</v>
      </c>
      <c r="D41" s="63" t="s">
        <v>63</v>
      </c>
      <c r="E41" s="107" t="s">
        <v>3713</v>
      </c>
      <c r="F41" s="107" t="s">
        <v>3712</v>
      </c>
      <c r="G41" s="64">
        <v>0</v>
      </c>
      <c r="H41" s="64" t="s">
        <v>71</v>
      </c>
      <c r="I41" s="63" t="s">
        <v>64</v>
      </c>
      <c r="J41" s="65" t="s">
        <v>81</v>
      </c>
      <c r="K41" s="67" t="s">
        <v>3711</v>
      </c>
      <c r="L41" s="304">
        <v>12000000</v>
      </c>
      <c r="M41" s="63" t="s">
        <v>66</v>
      </c>
      <c r="N41" s="304" t="s">
        <v>3710</v>
      </c>
      <c r="O41" s="67">
        <v>1083569978</v>
      </c>
      <c r="P41" s="67">
        <v>289</v>
      </c>
      <c r="Q41" s="69">
        <v>45695</v>
      </c>
      <c r="R41" s="67">
        <v>12000000</v>
      </c>
      <c r="S41" s="69">
        <v>45700</v>
      </c>
      <c r="T41" s="67">
        <v>12000000</v>
      </c>
      <c r="U41" s="64" t="s">
        <v>65</v>
      </c>
      <c r="V41" s="154">
        <v>1082900194</v>
      </c>
      <c r="W41" s="92" t="s">
        <v>3709</v>
      </c>
      <c r="X41" s="69">
        <v>45700</v>
      </c>
      <c r="Y41" s="69">
        <v>45700</v>
      </c>
      <c r="Z41" s="64" t="s">
        <v>73</v>
      </c>
      <c r="AA41" s="69">
        <v>45838</v>
      </c>
      <c r="AB41" s="92">
        <f t="shared" si="0"/>
        <v>138</v>
      </c>
      <c r="AC41" s="64">
        <v>0</v>
      </c>
      <c r="AD41" s="68">
        <v>0</v>
      </c>
      <c r="AE41" s="64">
        <v>0</v>
      </c>
      <c r="AF41" s="70" t="s">
        <v>73</v>
      </c>
      <c r="AG41" s="92">
        <f t="shared" si="1"/>
        <v>0</v>
      </c>
      <c r="AH41" s="64">
        <v>0</v>
      </c>
      <c r="AI41" s="68">
        <v>0</v>
      </c>
      <c r="AJ41" s="64" t="s">
        <v>73</v>
      </c>
      <c r="AK41" s="71" t="s">
        <v>73</v>
      </c>
      <c r="AL41" s="64"/>
      <c r="AM41" s="64"/>
      <c r="AN41" s="64"/>
      <c r="AO41" s="64"/>
      <c r="AP41" s="92">
        <f t="shared" si="2"/>
        <v>0</v>
      </c>
      <c r="AQ41" s="92">
        <f t="shared" si="3"/>
        <v>12000000</v>
      </c>
      <c r="AR41" s="64" t="s">
        <v>65</v>
      </c>
      <c r="AS41" s="304">
        <v>12000000</v>
      </c>
      <c r="AT41" s="64" t="s">
        <v>215</v>
      </c>
      <c r="AU41" s="68">
        <v>0</v>
      </c>
      <c r="AV41" s="72" t="s">
        <v>73</v>
      </c>
      <c r="AW41" s="73">
        <v>2400000</v>
      </c>
      <c r="AX41" s="74">
        <f t="shared" si="4"/>
        <v>9600000</v>
      </c>
      <c r="AY41" s="75">
        <f t="shared" si="5"/>
        <v>0.2</v>
      </c>
      <c r="AZ41" s="76">
        <v>0.2</v>
      </c>
      <c r="BA41" s="72" t="s">
        <v>73</v>
      </c>
      <c r="BB41" s="64" t="s">
        <v>123</v>
      </c>
      <c r="BC41" s="153" t="s">
        <v>3708</v>
      </c>
      <c r="BD41" s="63" t="s">
        <v>65</v>
      </c>
      <c r="BE41" s="63" t="s">
        <v>65</v>
      </c>
    </row>
    <row r="42" spans="2:57" x14ac:dyDescent="0.25">
      <c r="B42" s="63">
        <v>2025</v>
      </c>
      <c r="C42" s="63">
        <v>891780111</v>
      </c>
      <c r="D42" s="63" t="s">
        <v>63</v>
      </c>
      <c r="E42" s="107" t="s">
        <v>3707</v>
      </c>
      <c r="F42" s="107" t="s">
        <v>3706</v>
      </c>
      <c r="G42" s="64">
        <v>0</v>
      </c>
      <c r="H42" s="64" t="s">
        <v>71</v>
      </c>
      <c r="I42" s="63" t="s">
        <v>64</v>
      </c>
      <c r="J42" s="65" t="s">
        <v>81</v>
      </c>
      <c r="K42" s="67" t="s">
        <v>3705</v>
      </c>
      <c r="L42" s="304">
        <v>11500000</v>
      </c>
      <c r="M42" s="63" t="s">
        <v>66</v>
      </c>
      <c r="N42" s="304" t="s">
        <v>3704</v>
      </c>
      <c r="O42" s="67">
        <v>1062905980</v>
      </c>
      <c r="P42" s="67">
        <v>281</v>
      </c>
      <c r="Q42" s="69">
        <v>45695</v>
      </c>
      <c r="R42" s="67">
        <v>11500000</v>
      </c>
      <c r="S42" s="69">
        <v>45700</v>
      </c>
      <c r="T42" s="67">
        <v>11500000</v>
      </c>
      <c r="U42" s="64" t="s">
        <v>65</v>
      </c>
      <c r="V42" s="154">
        <v>1082943891</v>
      </c>
      <c r="W42" s="92" t="s">
        <v>3682</v>
      </c>
      <c r="X42" s="69">
        <v>45700</v>
      </c>
      <c r="Y42" s="69">
        <v>45700</v>
      </c>
      <c r="Z42" s="64" t="s">
        <v>73</v>
      </c>
      <c r="AA42" s="69">
        <v>45838</v>
      </c>
      <c r="AB42" s="92">
        <f t="shared" si="0"/>
        <v>138</v>
      </c>
      <c r="AC42" s="64">
        <v>0</v>
      </c>
      <c r="AD42" s="68">
        <v>0</v>
      </c>
      <c r="AE42" s="64">
        <v>0</v>
      </c>
      <c r="AF42" s="70" t="s">
        <v>73</v>
      </c>
      <c r="AG42" s="92">
        <f t="shared" si="1"/>
        <v>0</v>
      </c>
      <c r="AH42" s="64">
        <v>0</v>
      </c>
      <c r="AI42" s="68">
        <v>0</v>
      </c>
      <c r="AJ42" s="64" t="s">
        <v>73</v>
      </c>
      <c r="AK42" s="71" t="s">
        <v>73</v>
      </c>
      <c r="AL42" s="64"/>
      <c r="AM42" s="64"/>
      <c r="AN42" s="64"/>
      <c r="AO42" s="64"/>
      <c r="AP42" s="92">
        <f t="shared" si="2"/>
        <v>0</v>
      </c>
      <c r="AQ42" s="92">
        <f t="shared" si="3"/>
        <v>11500000</v>
      </c>
      <c r="AR42" s="64" t="s">
        <v>65</v>
      </c>
      <c r="AS42" s="304">
        <v>11500000</v>
      </c>
      <c r="AT42" s="64" t="s">
        <v>215</v>
      </c>
      <c r="AU42" s="68">
        <v>0</v>
      </c>
      <c r="AV42" s="72" t="s">
        <v>73</v>
      </c>
      <c r="AW42" s="73">
        <v>0</v>
      </c>
      <c r="AX42" s="74">
        <f t="shared" si="4"/>
        <v>11500000</v>
      </c>
      <c r="AY42" s="75">
        <f t="shared" si="5"/>
        <v>0</v>
      </c>
      <c r="AZ42" s="76">
        <v>0.1</v>
      </c>
      <c r="BA42" s="72" t="s">
        <v>73</v>
      </c>
      <c r="BB42" s="64" t="s">
        <v>123</v>
      </c>
      <c r="BC42" s="153" t="s">
        <v>3703</v>
      </c>
      <c r="BD42" s="63" t="s">
        <v>65</v>
      </c>
      <c r="BE42" s="63" t="s">
        <v>65</v>
      </c>
    </row>
    <row r="43" spans="2:57" x14ac:dyDescent="0.25">
      <c r="B43" s="63">
        <v>2025</v>
      </c>
      <c r="C43" s="63">
        <v>891780111</v>
      </c>
      <c r="D43" s="63" t="s">
        <v>63</v>
      </c>
      <c r="E43" s="92" t="s">
        <v>3702</v>
      </c>
      <c r="F43" s="107" t="s">
        <v>3701</v>
      </c>
      <c r="G43" s="64">
        <v>0</v>
      </c>
      <c r="H43" s="64" t="s">
        <v>71</v>
      </c>
      <c r="I43" s="63" t="s">
        <v>64</v>
      </c>
      <c r="J43" s="65" t="s">
        <v>81</v>
      </c>
      <c r="K43" s="67" t="s">
        <v>3700</v>
      </c>
      <c r="L43" s="304">
        <v>16000000</v>
      </c>
      <c r="M43" s="63" t="s">
        <v>66</v>
      </c>
      <c r="N43" s="304" t="s">
        <v>3699</v>
      </c>
      <c r="O43" s="67">
        <v>1100627031</v>
      </c>
      <c r="P43" s="67">
        <v>282</v>
      </c>
      <c r="Q43" s="64" t="s">
        <v>3698</v>
      </c>
      <c r="R43" s="67">
        <v>16000000</v>
      </c>
      <c r="S43" s="69">
        <v>45707</v>
      </c>
      <c r="T43" s="67">
        <v>16000000</v>
      </c>
      <c r="U43" s="64" t="s">
        <v>65</v>
      </c>
      <c r="V43" s="154">
        <v>36564357</v>
      </c>
      <c r="W43" s="92" t="s">
        <v>3697</v>
      </c>
      <c r="X43" s="69">
        <v>45707</v>
      </c>
      <c r="Y43" s="69">
        <v>45707</v>
      </c>
      <c r="Z43" s="64" t="s">
        <v>73</v>
      </c>
      <c r="AA43" s="69">
        <v>45838</v>
      </c>
      <c r="AB43" s="92">
        <f t="shared" si="0"/>
        <v>131</v>
      </c>
      <c r="AC43" s="64">
        <v>0</v>
      </c>
      <c r="AD43" s="68">
        <v>0</v>
      </c>
      <c r="AE43" s="64">
        <v>0</v>
      </c>
      <c r="AF43" s="70" t="s">
        <v>73</v>
      </c>
      <c r="AG43" s="92">
        <f t="shared" si="1"/>
        <v>0</v>
      </c>
      <c r="AH43" s="64">
        <v>0</v>
      </c>
      <c r="AI43" s="68">
        <v>0</v>
      </c>
      <c r="AJ43" s="64" t="s">
        <v>73</v>
      </c>
      <c r="AK43" s="71" t="s">
        <v>73</v>
      </c>
      <c r="AL43" s="64"/>
      <c r="AM43" s="64"/>
      <c r="AN43" s="64"/>
      <c r="AO43" s="64"/>
      <c r="AP43" s="92">
        <f t="shared" si="2"/>
        <v>0</v>
      </c>
      <c r="AQ43" s="92">
        <f t="shared" si="3"/>
        <v>16000000</v>
      </c>
      <c r="AR43" s="64" t="s">
        <v>65</v>
      </c>
      <c r="AS43" s="304">
        <v>16000000</v>
      </c>
      <c r="AT43" s="64" t="s">
        <v>215</v>
      </c>
      <c r="AU43" s="68">
        <v>0</v>
      </c>
      <c r="AV43" s="72" t="s">
        <v>73</v>
      </c>
      <c r="AW43" s="73">
        <v>0</v>
      </c>
      <c r="AX43" s="74">
        <f t="shared" si="4"/>
        <v>16000000</v>
      </c>
      <c r="AY43" s="75">
        <f t="shared" si="5"/>
        <v>0</v>
      </c>
      <c r="AZ43" s="76">
        <v>0.1</v>
      </c>
      <c r="BA43" s="72" t="s">
        <v>73</v>
      </c>
      <c r="BB43" s="64" t="s">
        <v>123</v>
      </c>
      <c r="BC43" s="153" t="s">
        <v>3696</v>
      </c>
      <c r="BD43" s="63" t="s">
        <v>65</v>
      </c>
      <c r="BE43" s="63" t="s">
        <v>65</v>
      </c>
    </row>
    <row r="44" spans="2:57" x14ac:dyDescent="0.25">
      <c r="B44" s="63">
        <v>2025</v>
      </c>
      <c r="C44" s="63">
        <v>891780111</v>
      </c>
      <c r="D44" s="63" t="s">
        <v>63</v>
      </c>
      <c r="E44" s="92" t="s">
        <v>3695</v>
      </c>
      <c r="F44" s="107" t="s">
        <v>3694</v>
      </c>
      <c r="G44" s="64">
        <v>0</v>
      </c>
      <c r="H44" s="64" t="s">
        <v>71</v>
      </c>
      <c r="I44" s="63" t="s">
        <v>64</v>
      </c>
      <c r="J44" s="65" t="s">
        <v>81</v>
      </c>
      <c r="K44" s="67" t="s">
        <v>3693</v>
      </c>
      <c r="L44" s="304">
        <v>10600000</v>
      </c>
      <c r="M44" s="63" t="s">
        <v>66</v>
      </c>
      <c r="N44" s="304" t="s">
        <v>3692</v>
      </c>
      <c r="O44" s="67">
        <v>1140873445</v>
      </c>
      <c r="P44" s="67">
        <v>287</v>
      </c>
      <c r="Q44" s="69">
        <v>45695</v>
      </c>
      <c r="R44" s="67">
        <v>10600000</v>
      </c>
      <c r="S44" s="69">
        <v>45707</v>
      </c>
      <c r="T44" s="67">
        <v>10600000</v>
      </c>
      <c r="U44" s="64" t="s">
        <v>65</v>
      </c>
      <c r="V44" s="154">
        <v>7634903</v>
      </c>
      <c r="W44" s="92" t="s">
        <v>3687</v>
      </c>
      <c r="X44" s="69">
        <v>45707</v>
      </c>
      <c r="Y44" s="69">
        <v>45707</v>
      </c>
      <c r="Z44" s="64" t="s">
        <v>73</v>
      </c>
      <c r="AA44" s="69">
        <v>45808</v>
      </c>
      <c r="AB44" s="92">
        <f t="shared" si="0"/>
        <v>101</v>
      </c>
      <c r="AC44" s="64">
        <v>0</v>
      </c>
      <c r="AD44" s="68">
        <v>0</v>
      </c>
      <c r="AE44" s="64">
        <v>0</v>
      </c>
      <c r="AF44" s="70" t="s">
        <v>73</v>
      </c>
      <c r="AG44" s="92">
        <f t="shared" si="1"/>
        <v>0</v>
      </c>
      <c r="AH44" s="64">
        <v>0</v>
      </c>
      <c r="AI44" s="68">
        <v>0</v>
      </c>
      <c r="AJ44" s="64" t="s">
        <v>73</v>
      </c>
      <c r="AK44" s="71" t="s">
        <v>73</v>
      </c>
      <c r="AL44" s="64"/>
      <c r="AM44" s="64"/>
      <c r="AN44" s="64"/>
      <c r="AO44" s="64"/>
      <c r="AP44" s="92">
        <f t="shared" si="2"/>
        <v>0</v>
      </c>
      <c r="AQ44" s="92">
        <f t="shared" si="3"/>
        <v>10600000</v>
      </c>
      <c r="AR44" s="64" t="s">
        <v>65</v>
      </c>
      <c r="AS44" s="304">
        <v>10600000</v>
      </c>
      <c r="AT44" s="64" t="s">
        <v>215</v>
      </c>
      <c r="AU44" s="68">
        <v>0</v>
      </c>
      <c r="AV44" s="72" t="s">
        <v>73</v>
      </c>
      <c r="AW44" s="73">
        <v>0</v>
      </c>
      <c r="AX44" s="74">
        <f t="shared" si="4"/>
        <v>10600000</v>
      </c>
      <c r="AY44" s="75">
        <f t="shared" si="5"/>
        <v>0</v>
      </c>
      <c r="AZ44" s="76">
        <v>0.1</v>
      </c>
      <c r="BA44" s="72" t="s">
        <v>73</v>
      </c>
      <c r="BB44" s="64" t="s">
        <v>123</v>
      </c>
      <c r="BC44" s="153" t="s">
        <v>3691</v>
      </c>
      <c r="BD44" s="63" t="s">
        <v>65</v>
      </c>
      <c r="BE44" s="63" t="s">
        <v>65</v>
      </c>
    </row>
    <row r="45" spans="2:57" x14ac:dyDescent="0.25">
      <c r="B45" s="63">
        <v>2025</v>
      </c>
      <c r="C45" s="63">
        <v>891780111</v>
      </c>
      <c r="D45" s="63" t="s">
        <v>63</v>
      </c>
      <c r="E45" s="92" t="s">
        <v>5173</v>
      </c>
      <c r="F45" s="107" t="s">
        <v>3690</v>
      </c>
      <c r="G45" s="64">
        <v>0</v>
      </c>
      <c r="H45" s="64" t="s">
        <v>71</v>
      </c>
      <c r="I45" s="63" t="s">
        <v>64</v>
      </c>
      <c r="J45" s="65" t="s">
        <v>81</v>
      </c>
      <c r="K45" s="67" t="s">
        <v>3689</v>
      </c>
      <c r="L45" s="304">
        <v>16500000</v>
      </c>
      <c r="M45" s="63" t="s">
        <v>66</v>
      </c>
      <c r="N45" s="304" t="s">
        <v>3688</v>
      </c>
      <c r="O45" s="67">
        <v>1129567153</v>
      </c>
      <c r="P45" s="67">
        <v>285</v>
      </c>
      <c r="Q45" s="69">
        <v>45695</v>
      </c>
      <c r="R45" s="67">
        <v>16500000</v>
      </c>
      <c r="S45" s="69">
        <v>45709</v>
      </c>
      <c r="T45" s="67">
        <v>16500000</v>
      </c>
      <c r="U45" s="64" t="s">
        <v>65</v>
      </c>
      <c r="V45" s="154">
        <v>7634903</v>
      </c>
      <c r="W45" s="92" t="s">
        <v>3687</v>
      </c>
      <c r="X45" s="69">
        <v>45709</v>
      </c>
      <c r="Y45" s="69">
        <v>45709</v>
      </c>
      <c r="Z45" s="64" t="s">
        <v>73</v>
      </c>
      <c r="AA45" s="69">
        <v>45838</v>
      </c>
      <c r="AB45" s="92">
        <f t="shared" si="0"/>
        <v>129</v>
      </c>
      <c r="AC45" s="64">
        <v>0</v>
      </c>
      <c r="AD45" s="68">
        <v>0</v>
      </c>
      <c r="AE45" s="64">
        <v>0</v>
      </c>
      <c r="AF45" s="70" t="s">
        <v>73</v>
      </c>
      <c r="AG45" s="92">
        <f t="shared" si="1"/>
        <v>0</v>
      </c>
      <c r="AH45" s="64">
        <v>0</v>
      </c>
      <c r="AI45" s="68">
        <v>0</v>
      </c>
      <c r="AJ45" s="64" t="s">
        <v>73</v>
      </c>
      <c r="AK45" s="71" t="s">
        <v>73</v>
      </c>
      <c r="AL45" s="64"/>
      <c r="AM45" s="64"/>
      <c r="AN45" s="64"/>
      <c r="AO45" s="64"/>
      <c r="AP45" s="92">
        <f t="shared" si="2"/>
        <v>0</v>
      </c>
      <c r="AQ45" s="92">
        <f t="shared" si="3"/>
        <v>16500000</v>
      </c>
      <c r="AR45" s="64" t="s">
        <v>65</v>
      </c>
      <c r="AS45" s="304">
        <v>16500000</v>
      </c>
      <c r="AT45" s="64" t="s">
        <v>215</v>
      </c>
      <c r="AU45" s="68">
        <v>0</v>
      </c>
      <c r="AV45" s="72" t="s">
        <v>73</v>
      </c>
      <c r="AW45" s="73">
        <v>3200000</v>
      </c>
      <c r="AX45" s="74">
        <f t="shared" si="4"/>
        <v>13300000</v>
      </c>
      <c r="AY45" s="75">
        <f t="shared" si="5"/>
        <v>0.19393939393939394</v>
      </c>
      <c r="AZ45" s="76">
        <v>0.19</v>
      </c>
      <c r="BA45" s="72" t="s">
        <v>73</v>
      </c>
      <c r="BB45" s="64" t="s">
        <v>123</v>
      </c>
      <c r="BC45" s="153" t="s">
        <v>3686</v>
      </c>
      <c r="BD45" s="63" t="s">
        <v>65</v>
      </c>
      <c r="BE45" s="63" t="s">
        <v>65</v>
      </c>
    </row>
    <row r="46" spans="2:57" ht="15.75" thickBot="1" x14ac:dyDescent="0.3">
      <c r="B46" s="77">
        <v>2025</v>
      </c>
      <c r="C46" s="77">
        <v>891780111</v>
      </c>
      <c r="D46" s="77" t="s">
        <v>63</v>
      </c>
      <c r="E46" s="105" t="s">
        <v>3685</v>
      </c>
      <c r="F46" s="105" t="s">
        <v>3684</v>
      </c>
      <c r="G46" s="78">
        <v>0</v>
      </c>
      <c r="H46" s="78" t="s">
        <v>71</v>
      </c>
      <c r="I46" s="77" t="s">
        <v>64</v>
      </c>
      <c r="J46" s="79" t="s">
        <v>168</v>
      </c>
      <c r="K46" s="67" t="s">
        <v>3683</v>
      </c>
      <c r="L46" s="82">
        <v>70000000</v>
      </c>
      <c r="M46" s="77" t="s">
        <v>66</v>
      </c>
      <c r="N46" s="81" t="s">
        <v>179</v>
      </c>
      <c r="O46" s="81">
        <v>900489512</v>
      </c>
      <c r="P46" s="81">
        <v>428</v>
      </c>
      <c r="Q46" s="83">
        <v>45709</v>
      </c>
      <c r="R46" s="81">
        <v>70000000</v>
      </c>
      <c r="S46" s="83">
        <v>45713</v>
      </c>
      <c r="T46" s="82">
        <v>70000000</v>
      </c>
      <c r="U46" s="78" t="s">
        <v>65</v>
      </c>
      <c r="V46" s="305">
        <v>1082943891</v>
      </c>
      <c r="W46" s="93" t="s">
        <v>3682</v>
      </c>
      <c r="X46" s="83">
        <v>45713</v>
      </c>
      <c r="Y46" s="83">
        <v>45714</v>
      </c>
      <c r="Z46" s="78" t="s">
        <v>73</v>
      </c>
      <c r="AA46" s="83">
        <v>45955</v>
      </c>
      <c r="AB46" s="93">
        <f t="shared" si="0"/>
        <v>241</v>
      </c>
      <c r="AC46" s="78">
        <v>0</v>
      </c>
      <c r="AD46" s="82">
        <v>0</v>
      </c>
      <c r="AE46" s="78">
        <v>0</v>
      </c>
      <c r="AF46" s="85" t="s">
        <v>73</v>
      </c>
      <c r="AG46" s="93">
        <f t="shared" si="1"/>
        <v>0</v>
      </c>
      <c r="AH46" s="78">
        <v>0</v>
      </c>
      <c r="AI46" s="82">
        <v>0</v>
      </c>
      <c r="AJ46" s="78" t="s">
        <v>73</v>
      </c>
      <c r="AK46" s="86" t="s">
        <v>73</v>
      </c>
      <c r="AL46" s="78"/>
      <c r="AM46" s="78"/>
      <c r="AN46" s="78"/>
      <c r="AO46" s="78"/>
      <c r="AP46" s="93">
        <f t="shared" si="2"/>
        <v>0</v>
      </c>
      <c r="AQ46" s="93">
        <f t="shared" si="3"/>
        <v>70000000</v>
      </c>
      <c r="AR46" s="78" t="s">
        <v>65</v>
      </c>
      <c r="AS46" s="82">
        <v>70000000</v>
      </c>
      <c r="AT46" s="78" t="s">
        <v>215</v>
      </c>
      <c r="AU46" s="82">
        <v>0</v>
      </c>
      <c r="AV46" s="88" t="s">
        <v>73</v>
      </c>
      <c r="AW46" s="89">
        <v>0</v>
      </c>
      <c r="AX46" s="94">
        <f t="shared" si="4"/>
        <v>70000000</v>
      </c>
      <c r="AY46" s="90">
        <f t="shared" si="5"/>
        <v>0</v>
      </c>
      <c r="AZ46" s="91">
        <v>0.1</v>
      </c>
      <c r="BA46" s="88" t="s">
        <v>73</v>
      </c>
      <c r="BB46" s="78" t="s">
        <v>123</v>
      </c>
      <c r="BC46" s="306" t="s">
        <v>3681</v>
      </c>
      <c r="BD46" s="77" t="s">
        <v>65</v>
      </c>
      <c r="BE46" s="77" t="s">
        <v>65</v>
      </c>
    </row>
    <row r="47" spans="2:57" s="23" customFormat="1" ht="15.75" thickBot="1" x14ac:dyDescent="0.3">
      <c r="B47" s="381" t="s">
        <v>67</v>
      </c>
      <c r="C47" s="382"/>
      <c r="D47" s="383"/>
      <c r="E47" s="30">
        <f>+SUBTOTAL(3,E8:E46)</f>
        <v>39</v>
      </c>
      <c r="F47" s="43"/>
      <c r="G47" s="42"/>
      <c r="H47" s="42"/>
      <c r="I47" s="42"/>
      <c r="J47" s="45"/>
      <c r="K47" s="24"/>
      <c r="L47" s="47">
        <f>SUM(L8:L46)</f>
        <v>650250000</v>
      </c>
      <c r="M47" s="367"/>
      <c r="N47" s="368"/>
      <c r="O47" s="368"/>
      <c r="P47" s="368"/>
      <c r="Q47" s="368"/>
      <c r="R47" s="368"/>
      <c r="S47" s="368"/>
      <c r="T47" s="368"/>
      <c r="U47" s="368"/>
      <c r="V47" s="368"/>
      <c r="W47" s="368"/>
      <c r="X47" s="368"/>
      <c r="Y47" s="368"/>
      <c r="Z47" s="368"/>
      <c r="AA47" s="368"/>
      <c r="AB47" s="384"/>
      <c r="AC47" s="27">
        <f>SUM(AC8:AC46)</f>
        <v>0</v>
      </c>
      <c r="AD47" s="26">
        <f>SUM(AD8:AD46)</f>
        <v>0</v>
      </c>
      <c r="AE47" s="26">
        <f>SUM(AE8:AE46)</f>
        <v>0</v>
      </c>
      <c r="AF47" s="25"/>
      <c r="AG47" s="26">
        <f>SUM(AG8:AG46)</f>
        <v>0</v>
      </c>
      <c r="AH47" s="26">
        <f>SUM(AH8:AH46)</f>
        <v>0</v>
      </c>
      <c r="AI47" s="28">
        <f>SUM(AI8:AI46)</f>
        <v>0</v>
      </c>
      <c r="AJ47" s="25"/>
      <c r="AK47" s="25"/>
      <c r="AL47" s="29">
        <f>SUM(AL8:AL46)</f>
        <v>0</v>
      </c>
      <c r="AM47" s="367"/>
      <c r="AN47" s="368"/>
      <c r="AO47" s="368"/>
      <c r="AP47" s="384"/>
      <c r="AQ47" s="27">
        <f>SUM(AQ8:AQ46)</f>
        <v>650250000</v>
      </c>
      <c r="AR47" s="25"/>
      <c r="AS47" s="34">
        <f>SUM(AQ47:AR47)</f>
        <v>650250000</v>
      </c>
      <c r="AT47" s="25"/>
      <c r="AU47" s="26">
        <f>SUM(AU8:AU46)</f>
        <v>0</v>
      </c>
      <c r="AV47" s="25"/>
      <c r="AW47" s="31">
        <f>SUM(AW8:AW46)</f>
        <v>146030000</v>
      </c>
      <c r="AX47" s="32">
        <f>SUM(AX8:AX46)</f>
        <v>504220000</v>
      </c>
      <c r="AY47" s="367"/>
      <c r="AZ47" s="368"/>
      <c r="BA47" s="368"/>
      <c r="BB47" s="368"/>
      <c r="BC47" s="368"/>
      <c r="BD47" s="368"/>
      <c r="BE47" s="368"/>
    </row>
  </sheetData>
  <sheetProtection formatCells="0" formatColumns="0" formatRows="0" insertRows="0" deleteRows="0" autoFilter="0"/>
  <mergeCells count="23">
    <mergeCell ref="F5:G5"/>
    <mergeCell ref="AC5:AP5"/>
    <mergeCell ref="H6:K6"/>
    <mergeCell ref="AT6:AY6"/>
    <mergeCell ref="AR6:AS6"/>
    <mergeCell ref="AH6:AK6"/>
    <mergeCell ref="AL6:AP6"/>
    <mergeCell ref="B3:C6"/>
    <mergeCell ref="D3:G4"/>
    <mergeCell ref="AY47:BE47"/>
    <mergeCell ref="B47:D47"/>
    <mergeCell ref="M47:AB47"/>
    <mergeCell ref="BC6:BE6"/>
    <mergeCell ref="N6:O6"/>
    <mergeCell ref="P6:R6"/>
    <mergeCell ref="S6:T6"/>
    <mergeCell ref="AM47:AP47"/>
    <mergeCell ref="U6:W6"/>
    <mergeCell ref="X6:AB6"/>
    <mergeCell ref="AC6:AG6"/>
    <mergeCell ref="H3:I5"/>
    <mergeCell ref="E6:G6"/>
    <mergeCell ref="AZ6:BB6"/>
  </mergeCells>
  <conditionalFormatting sqref="F5 E6">
    <cfRule type="containsText" dxfId="54" priority="15" operator="containsText" text="Seleccione Ordenador">
      <formula>NOT(ISERROR(SEARCH("Seleccione Ordenador",E5)))</formula>
    </cfRule>
  </conditionalFormatting>
  <conditionalFormatting sqref="F12">
    <cfRule type="colorScale" priority="13">
      <colorScale>
        <cfvo type="min"/>
        <cfvo type="max"/>
        <color theme="5" tint="0.59999389629810485"/>
        <color rgb="FFFFEF9C"/>
      </colorScale>
    </cfRule>
  </conditionalFormatting>
  <conditionalFormatting sqref="F5:G5">
    <cfRule type="colorScale" priority="14">
      <colorScale>
        <cfvo type="min"/>
        <cfvo type="percentile" val="50"/>
        <cfvo type="max"/>
        <color rgb="FFF8696B"/>
        <color rgb="FFFFEB84"/>
        <color rgb="FF63BE7B"/>
      </colorScale>
    </cfRule>
  </conditionalFormatting>
  <conditionalFormatting sqref="L8:L46">
    <cfRule type="cellIs" dxfId="53" priority="11" operator="greaterThan">
      <formula>$K$5</formula>
    </cfRule>
  </conditionalFormatting>
  <conditionalFormatting sqref="AD8:AD46">
    <cfRule type="cellIs" dxfId="52" priority="10" operator="greaterThan">
      <formula>$L$8/2</formula>
    </cfRule>
  </conditionalFormatting>
  <conditionalFormatting sqref="AP8:AS36 AB8:AB46 AG8:AG46 AX8:AZ46 AP37:AR45 AP46:AS46">
    <cfRule type="expression" dxfId="51" priority="12">
      <formula>+_xlfn.ISFORMULA(AB8)</formula>
    </cfRule>
  </conditionalFormatting>
  <conditionalFormatting sqref="AS37:AS45">
    <cfRule type="cellIs" dxfId="50" priority="1" operator="greaterThan">
      <formula>$K$5</formula>
    </cfRule>
  </conditionalFormatting>
  <dataValidations count="10">
    <dataValidation type="list" allowBlank="1" showInputMessage="1" showErrorMessage="1" sqref="J8:J46" xr:uid="{00000000-0002-0000-0100-000009000000}">
      <formula1>"CONTRATO DE OBRAS, OTROS TIPOS, PRESTACIÓN DE SERVICIOS, SUMINISTROS"</formula1>
    </dataValidation>
    <dataValidation type="list" allowBlank="1" showInputMessage="1" showErrorMessage="1" sqref="BB8:BB46" xr:uid="{00000000-0002-0000-0100-000008000000}">
      <formula1>"Por iniciar,En ejecucion,Suspendido,Terminado,Liquidado"</formula1>
    </dataValidation>
    <dataValidation type="list" allowBlank="1" showInputMessage="1" showErrorMessage="1" sqref="H8:H46" xr:uid="{00000000-0002-0000-0100-000007000000}">
      <formula1>"OTRO SECTOR"</formula1>
    </dataValidation>
    <dataValidation type="list" allowBlank="1" showInputMessage="1" showErrorMessage="1" sqref="M8:M46" xr:uid="{00000000-0002-0000-0100-000006000000}">
      <formula1>"DIRECTA"</formula1>
    </dataValidation>
    <dataValidation type="list" allowBlank="1" showInputMessage="1" showErrorMessage="1" sqref="I8:I46" xr:uid="{00000000-0002-0000-0100-000005000000}">
      <formula1>"FUNCIONAMIENTO,INVERSION,OTROS"</formula1>
    </dataValidation>
    <dataValidation type="list" allowBlank="1" showInputMessage="1" showErrorMessage="1" sqref="BE8:BE46" xr:uid="{00000000-0002-0000-0100-000004000000}">
      <formula1>"SI,NA por TIPO Contrato"</formula1>
    </dataValidation>
    <dataValidation type="list" allowBlank="1" showInputMessage="1" showErrorMessage="1" sqref="BD8:BD46" xr:uid="{00000000-0002-0000-0100-000003000000}">
      <formula1>"SI,NO HA INICIADO"</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K4" xr:uid="{00000000-0002-0000-0100-000001000000}">
      <formula1>"42,250,1000,3000"</formula1>
    </dataValidation>
    <dataValidation type="list" allowBlank="1" showInputMessage="1" showErrorMessage="1" sqref="U8:U33 AT8:AT46 AR8:AR46" xr:uid="{00000000-0002-0000-0100-000000000000}">
      <formula1>"SI,NO"</formula1>
    </dataValidation>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481F-1ECB-4C06-ABF4-D6FAA81805C0}">
  <dimension ref="A1:BV67"/>
  <sheetViews>
    <sheetView showGridLines="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6.140625" customWidth="1"/>
    <col min="13" max="13" width="13.42578125" customWidth="1"/>
    <col min="14" max="14" width="16.140625" customWidth="1"/>
    <col min="15" max="15" width="16.42578125" customWidth="1"/>
    <col min="16" max="16" width="11.42578125" customWidth="1"/>
    <col min="17" max="17" width="12.42578125" customWidth="1"/>
    <col min="18" max="18" width="15.5703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42578125" customWidth="1"/>
    <col min="28" max="28" width="13.28515625" customWidth="1"/>
    <col min="29" max="30" width="11.425781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1.28515625" customWidth="1"/>
    <col min="47" max="47" width="12" customWidth="1"/>
    <col min="48" max="48" width="14.7109375" customWidth="1"/>
    <col min="49" max="49" width="10.42578125" customWidth="1"/>
    <col min="50" max="50" width="12" customWidth="1"/>
    <col min="51" max="51" width="15.42578125" customWidth="1"/>
    <col min="52" max="52" width="16.28515625" customWidth="1"/>
    <col min="53" max="53" width="14.42578125" customWidth="1"/>
    <col min="54" max="54" width="12.42578125" customWidth="1"/>
    <col min="57" max="57" width="19.8554687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250</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355875000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4593</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181" t="s">
        <v>4592</v>
      </c>
      <c r="F8" s="49" t="s">
        <v>4591</v>
      </c>
      <c r="G8" s="49">
        <v>0</v>
      </c>
      <c r="H8" s="49" t="s">
        <v>71</v>
      </c>
      <c r="I8" s="48" t="s">
        <v>64</v>
      </c>
      <c r="J8" s="50" t="s">
        <v>81</v>
      </c>
      <c r="K8" s="181" t="s">
        <v>4590</v>
      </c>
      <c r="L8" s="232">
        <v>85200000</v>
      </c>
      <c r="M8" s="48" t="s">
        <v>66</v>
      </c>
      <c r="N8" s="180" t="s">
        <v>4589</v>
      </c>
      <c r="O8" s="233" t="s">
        <v>4588</v>
      </c>
      <c r="P8" s="187">
        <v>29</v>
      </c>
      <c r="Q8" s="228">
        <v>45670</v>
      </c>
      <c r="R8" s="232">
        <v>85200000</v>
      </c>
      <c r="S8" s="228">
        <v>45678</v>
      </c>
      <c r="T8" s="232">
        <v>85200000</v>
      </c>
      <c r="U8" s="49" t="s">
        <v>65</v>
      </c>
      <c r="V8" s="231">
        <v>7633815</v>
      </c>
      <c r="W8" s="230" t="s">
        <v>1876</v>
      </c>
      <c r="X8" s="229">
        <v>45678</v>
      </c>
      <c r="Y8" s="228">
        <v>45680</v>
      </c>
      <c r="Z8" s="228">
        <v>45678</v>
      </c>
      <c r="AA8" s="228">
        <v>45686</v>
      </c>
      <c r="AB8" s="55">
        <f t="shared" ref="AB8:AB39" si="0">+IF(Z8="1800-01-01",AA8-Y8,AA8-Z8)</f>
        <v>8</v>
      </c>
      <c r="AC8" s="53">
        <v>0</v>
      </c>
      <c r="AD8" s="53">
        <v>0</v>
      </c>
      <c r="AE8" s="53">
        <v>0</v>
      </c>
      <c r="AF8" s="56" t="s">
        <v>73</v>
      </c>
      <c r="AG8" s="55">
        <f t="shared" ref="AG8:AG39" si="1">+IF(AF8="1800-01-01",0,AF8-AA8)</f>
        <v>0</v>
      </c>
      <c r="AH8" s="53">
        <v>0</v>
      </c>
      <c r="AI8" s="53">
        <v>0</v>
      </c>
      <c r="AJ8" s="49" t="s">
        <v>73</v>
      </c>
      <c r="AK8" s="57" t="s">
        <v>73</v>
      </c>
      <c r="AL8" s="53">
        <v>0</v>
      </c>
      <c r="AM8" s="57" t="s">
        <v>73</v>
      </c>
      <c r="AN8" s="57" t="s">
        <v>73</v>
      </c>
      <c r="AO8" s="57" t="s">
        <v>73</v>
      </c>
      <c r="AP8" s="55">
        <f t="shared" ref="AP8:AP39" si="2">+IF(AM8="1800-01-01",0,AN8-AM8)</f>
        <v>0</v>
      </c>
      <c r="AQ8" s="55">
        <f t="shared" ref="AQ8:AQ39" si="3">+L8+AD8-AI8</f>
        <v>85200000</v>
      </c>
      <c r="AR8" s="49" t="s">
        <v>65</v>
      </c>
      <c r="AS8" s="53">
        <v>85200000</v>
      </c>
      <c r="AT8" s="49" t="s">
        <v>65</v>
      </c>
      <c r="AU8" s="53">
        <v>0</v>
      </c>
      <c r="AV8" s="58" t="s">
        <v>73</v>
      </c>
      <c r="AW8" s="59">
        <v>0</v>
      </c>
      <c r="AX8" s="60">
        <f t="shared" ref="AX8:AX39" si="4">AQ8-AW8</f>
        <v>85200000</v>
      </c>
      <c r="AY8" s="61">
        <f t="shared" ref="AY8:AY39" si="5">+IFERROR(AW8/AQ8,"_")</f>
        <v>0</v>
      </c>
      <c r="AZ8" s="62">
        <v>0</v>
      </c>
      <c r="BA8" s="58" t="s">
        <v>73</v>
      </c>
      <c r="BB8" s="49" t="s">
        <v>1130</v>
      </c>
      <c r="BC8" s="51" t="s">
        <v>4587</v>
      </c>
      <c r="BD8" s="48" t="s">
        <v>65</v>
      </c>
      <c r="BE8" s="48" t="s">
        <v>208</v>
      </c>
    </row>
    <row r="9" spans="1:74" x14ac:dyDescent="0.25">
      <c r="B9" s="146">
        <v>2025</v>
      </c>
      <c r="C9" s="146">
        <v>891780111</v>
      </c>
      <c r="D9" s="146" t="s">
        <v>63</v>
      </c>
      <c r="E9" s="176" t="s">
        <v>4586</v>
      </c>
      <c r="F9" s="146" t="s">
        <v>4585</v>
      </c>
      <c r="G9" s="146">
        <v>0</v>
      </c>
      <c r="H9" s="64" t="s">
        <v>71</v>
      </c>
      <c r="I9" s="63" t="s">
        <v>64</v>
      </c>
      <c r="J9" s="65" t="s">
        <v>81</v>
      </c>
      <c r="K9" s="176" t="s">
        <v>4584</v>
      </c>
      <c r="L9" s="225">
        <v>257324254</v>
      </c>
      <c r="M9" s="63" t="s">
        <v>66</v>
      </c>
      <c r="N9" s="140" t="s">
        <v>4583</v>
      </c>
      <c r="O9" s="226" t="s">
        <v>4582</v>
      </c>
      <c r="P9" s="142">
        <v>24</v>
      </c>
      <c r="Q9" s="222">
        <v>45670</v>
      </c>
      <c r="R9" s="225">
        <v>257324254</v>
      </c>
      <c r="S9" s="222">
        <v>45678</v>
      </c>
      <c r="T9" s="225">
        <v>257324254</v>
      </c>
      <c r="U9" s="64" t="s">
        <v>65</v>
      </c>
      <c r="V9" s="224">
        <v>7633815</v>
      </c>
      <c r="W9" s="145" t="s">
        <v>1876</v>
      </c>
      <c r="X9" s="223">
        <v>45678</v>
      </c>
      <c r="Y9" s="222">
        <v>45680</v>
      </c>
      <c r="Z9" s="222">
        <v>45679</v>
      </c>
      <c r="AA9" s="222">
        <v>45686</v>
      </c>
      <c r="AB9" s="92">
        <f t="shared" si="0"/>
        <v>7</v>
      </c>
      <c r="AC9" s="68">
        <v>0</v>
      </c>
      <c r="AD9" s="68">
        <v>0</v>
      </c>
      <c r="AE9" s="68">
        <v>0</v>
      </c>
      <c r="AF9" s="70" t="s">
        <v>73</v>
      </c>
      <c r="AG9" s="92">
        <f t="shared" si="1"/>
        <v>0</v>
      </c>
      <c r="AH9" s="68">
        <v>0</v>
      </c>
      <c r="AI9" s="68">
        <v>0</v>
      </c>
      <c r="AJ9" s="64" t="s">
        <v>73</v>
      </c>
      <c r="AK9" s="71" t="s">
        <v>73</v>
      </c>
      <c r="AL9" s="68">
        <v>0</v>
      </c>
      <c r="AM9" s="71" t="s">
        <v>73</v>
      </c>
      <c r="AN9" s="71" t="s">
        <v>73</v>
      </c>
      <c r="AO9" s="71" t="s">
        <v>73</v>
      </c>
      <c r="AP9" s="92">
        <f t="shared" si="2"/>
        <v>0</v>
      </c>
      <c r="AQ9" s="92">
        <f t="shared" si="3"/>
        <v>257324254</v>
      </c>
      <c r="AR9" s="64" t="s">
        <v>65</v>
      </c>
      <c r="AS9" s="68">
        <v>257324254</v>
      </c>
      <c r="AT9" s="64" t="s">
        <v>65</v>
      </c>
      <c r="AU9" s="68">
        <v>0</v>
      </c>
      <c r="AV9" s="72" t="s">
        <v>73</v>
      </c>
      <c r="AW9" s="73">
        <v>0</v>
      </c>
      <c r="AX9" s="74">
        <f t="shared" si="4"/>
        <v>257324254</v>
      </c>
      <c r="AY9" s="75">
        <f t="shared" si="5"/>
        <v>0</v>
      </c>
      <c r="AZ9" s="76">
        <v>0</v>
      </c>
      <c r="BA9" s="72" t="s">
        <v>73</v>
      </c>
      <c r="BB9" s="64" t="s">
        <v>1130</v>
      </c>
      <c r="BC9" s="66" t="s">
        <v>4581</v>
      </c>
      <c r="BD9" s="63" t="s">
        <v>65</v>
      </c>
      <c r="BE9" s="63" t="s">
        <v>208</v>
      </c>
    </row>
    <row r="10" spans="1:74" x14ac:dyDescent="0.25">
      <c r="B10" s="146">
        <v>2025</v>
      </c>
      <c r="C10" s="146">
        <v>891780111</v>
      </c>
      <c r="D10" s="146" t="s">
        <v>63</v>
      </c>
      <c r="E10" s="176" t="s">
        <v>4580</v>
      </c>
      <c r="F10" s="146" t="s">
        <v>4579</v>
      </c>
      <c r="G10" s="146">
        <v>0</v>
      </c>
      <c r="H10" s="64" t="s">
        <v>71</v>
      </c>
      <c r="I10" s="63" t="s">
        <v>64</v>
      </c>
      <c r="J10" s="65" t="s">
        <v>81</v>
      </c>
      <c r="K10" s="176" t="s">
        <v>4578</v>
      </c>
      <c r="L10" s="225">
        <v>120000000</v>
      </c>
      <c r="M10" s="63" t="s">
        <v>66</v>
      </c>
      <c r="N10" s="140" t="s">
        <v>4577</v>
      </c>
      <c r="O10" s="226" t="s">
        <v>4576</v>
      </c>
      <c r="P10" s="142">
        <v>88</v>
      </c>
      <c r="Q10" s="222">
        <v>45677</v>
      </c>
      <c r="R10" s="225">
        <v>120000000</v>
      </c>
      <c r="S10" s="222">
        <v>45681</v>
      </c>
      <c r="T10" s="225">
        <v>120000000</v>
      </c>
      <c r="U10" s="64" t="s">
        <v>65</v>
      </c>
      <c r="V10" s="224">
        <v>85459497</v>
      </c>
      <c r="W10" s="145" t="s">
        <v>771</v>
      </c>
      <c r="X10" s="223">
        <v>45681</v>
      </c>
      <c r="Y10" s="222">
        <v>45684</v>
      </c>
      <c r="Z10" s="223">
        <v>45684</v>
      </c>
      <c r="AA10" s="222">
        <v>45721</v>
      </c>
      <c r="AB10" s="92">
        <f t="shared" si="0"/>
        <v>37</v>
      </c>
      <c r="AC10" s="68">
        <v>0</v>
      </c>
      <c r="AD10" s="68">
        <v>0</v>
      </c>
      <c r="AE10" s="68">
        <v>0</v>
      </c>
      <c r="AF10" s="70" t="s">
        <v>73</v>
      </c>
      <c r="AG10" s="92">
        <f t="shared" si="1"/>
        <v>0</v>
      </c>
      <c r="AH10" s="68">
        <v>0</v>
      </c>
      <c r="AI10" s="68">
        <v>0</v>
      </c>
      <c r="AJ10" s="64" t="s">
        <v>73</v>
      </c>
      <c r="AK10" s="71" t="s">
        <v>73</v>
      </c>
      <c r="AL10" s="68">
        <v>0</v>
      </c>
      <c r="AM10" s="71" t="s">
        <v>73</v>
      </c>
      <c r="AN10" s="71" t="s">
        <v>73</v>
      </c>
      <c r="AO10" s="71" t="s">
        <v>73</v>
      </c>
      <c r="AP10" s="92">
        <f t="shared" si="2"/>
        <v>0</v>
      </c>
      <c r="AQ10" s="92">
        <f t="shared" si="3"/>
        <v>120000000</v>
      </c>
      <c r="AR10" s="64" t="s">
        <v>65</v>
      </c>
      <c r="AS10" s="68">
        <v>120000000</v>
      </c>
      <c r="AT10" s="64" t="s">
        <v>65</v>
      </c>
      <c r="AU10" s="68">
        <v>0</v>
      </c>
      <c r="AV10" s="72" t="s">
        <v>73</v>
      </c>
      <c r="AW10" s="73">
        <v>0</v>
      </c>
      <c r="AX10" s="74">
        <f t="shared" si="4"/>
        <v>120000000</v>
      </c>
      <c r="AY10" s="75">
        <f t="shared" si="5"/>
        <v>0</v>
      </c>
      <c r="AZ10" s="76">
        <v>0</v>
      </c>
      <c r="BA10" s="72" t="s">
        <v>73</v>
      </c>
      <c r="BB10" s="64" t="s">
        <v>1130</v>
      </c>
      <c r="BC10" s="66" t="s">
        <v>4575</v>
      </c>
      <c r="BD10" s="63" t="s">
        <v>65</v>
      </c>
      <c r="BE10" s="63" t="s">
        <v>208</v>
      </c>
    </row>
    <row r="11" spans="1:74" x14ac:dyDescent="0.25">
      <c r="B11" s="146">
        <v>2025</v>
      </c>
      <c r="C11" s="146">
        <v>891780111</v>
      </c>
      <c r="D11" s="146" t="s">
        <v>63</v>
      </c>
      <c r="E11" s="176" t="s">
        <v>4574</v>
      </c>
      <c r="F11" s="227" t="s">
        <v>4573</v>
      </c>
      <c r="G11" s="146">
        <v>0</v>
      </c>
      <c r="H11" s="64" t="s">
        <v>71</v>
      </c>
      <c r="I11" s="63" t="s">
        <v>64</v>
      </c>
      <c r="J11" s="65" t="s">
        <v>81</v>
      </c>
      <c r="K11" s="176" t="s">
        <v>4572</v>
      </c>
      <c r="L11" s="225">
        <v>200000000</v>
      </c>
      <c r="M11" s="63" t="s">
        <v>66</v>
      </c>
      <c r="N11" s="140" t="s">
        <v>4571</v>
      </c>
      <c r="O11" s="226" t="s">
        <v>4570</v>
      </c>
      <c r="P11" s="142">
        <v>116</v>
      </c>
      <c r="Q11" s="222">
        <v>45679</v>
      </c>
      <c r="R11" s="225">
        <v>200000000</v>
      </c>
      <c r="S11" s="222">
        <v>45687</v>
      </c>
      <c r="T11" s="225">
        <v>200000000</v>
      </c>
      <c r="U11" s="64" t="s">
        <v>65</v>
      </c>
      <c r="V11" s="224">
        <v>85465146</v>
      </c>
      <c r="W11" s="145" t="s">
        <v>4281</v>
      </c>
      <c r="X11" s="223">
        <v>45687</v>
      </c>
      <c r="Y11" s="222">
        <v>45687</v>
      </c>
      <c r="Z11" s="223">
        <v>45687</v>
      </c>
      <c r="AA11" s="222">
        <v>45838</v>
      </c>
      <c r="AB11" s="92">
        <f t="shared" si="0"/>
        <v>151</v>
      </c>
      <c r="AC11" s="68">
        <v>0</v>
      </c>
      <c r="AD11" s="68">
        <v>0</v>
      </c>
      <c r="AE11" s="68">
        <v>0</v>
      </c>
      <c r="AF11" s="70" t="s">
        <v>73</v>
      </c>
      <c r="AG11" s="92">
        <f t="shared" si="1"/>
        <v>0</v>
      </c>
      <c r="AH11" s="68">
        <v>0</v>
      </c>
      <c r="AI11" s="68">
        <v>0</v>
      </c>
      <c r="AJ11" s="64" t="s">
        <v>73</v>
      </c>
      <c r="AK11" s="71" t="s">
        <v>73</v>
      </c>
      <c r="AL11" s="68">
        <v>0</v>
      </c>
      <c r="AM11" s="71" t="s">
        <v>73</v>
      </c>
      <c r="AN11" s="71" t="s">
        <v>73</v>
      </c>
      <c r="AO11" s="71" t="s">
        <v>73</v>
      </c>
      <c r="AP11" s="92">
        <f t="shared" si="2"/>
        <v>0</v>
      </c>
      <c r="AQ11" s="92">
        <f t="shared" si="3"/>
        <v>200000000</v>
      </c>
      <c r="AR11" s="64" t="s">
        <v>65</v>
      </c>
      <c r="AS11" s="68">
        <v>200000000</v>
      </c>
      <c r="AT11" s="64" t="s">
        <v>65</v>
      </c>
      <c r="AU11" s="68">
        <v>0</v>
      </c>
      <c r="AV11" s="72" t="s">
        <v>73</v>
      </c>
      <c r="AW11" s="73">
        <v>0</v>
      </c>
      <c r="AX11" s="74">
        <f t="shared" si="4"/>
        <v>200000000</v>
      </c>
      <c r="AY11" s="75">
        <f t="shared" si="5"/>
        <v>0</v>
      </c>
      <c r="AZ11" s="76">
        <v>0</v>
      </c>
      <c r="BA11" s="72" t="s">
        <v>73</v>
      </c>
      <c r="BB11" s="64" t="s">
        <v>123</v>
      </c>
      <c r="BC11" s="66" t="s">
        <v>4569</v>
      </c>
      <c r="BD11" s="63" t="s">
        <v>65</v>
      </c>
      <c r="BE11" s="63" t="s">
        <v>208</v>
      </c>
    </row>
    <row r="12" spans="1:74" x14ac:dyDescent="0.25">
      <c r="B12" s="146">
        <v>2025</v>
      </c>
      <c r="C12" s="146">
        <v>891780111</v>
      </c>
      <c r="D12" s="146" t="s">
        <v>63</v>
      </c>
      <c r="E12" s="176" t="s">
        <v>4568</v>
      </c>
      <c r="F12" s="146" t="s">
        <v>4567</v>
      </c>
      <c r="G12" s="146">
        <v>0</v>
      </c>
      <c r="H12" s="64" t="s">
        <v>71</v>
      </c>
      <c r="I12" s="63" t="s">
        <v>64</v>
      </c>
      <c r="J12" s="65" t="s">
        <v>81</v>
      </c>
      <c r="K12" s="176" t="s">
        <v>4566</v>
      </c>
      <c r="L12" s="225">
        <v>130000000</v>
      </c>
      <c r="M12" s="63" t="s">
        <v>66</v>
      </c>
      <c r="N12" s="140" t="s">
        <v>4565</v>
      </c>
      <c r="O12" s="226" t="s">
        <v>4564</v>
      </c>
      <c r="P12" s="142">
        <v>166</v>
      </c>
      <c r="Q12" s="222">
        <v>45684</v>
      </c>
      <c r="R12" s="225">
        <v>130000000</v>
      </c>
      <c r="S12" s="222">
        <v>45688</v>
      </c>
      <c r="T12" s="225">
        <v>130000000</v>
      </c>
      <c r="U12" s="64" t="s">
        <v>65</v>
      </c>
      <c r="V12" s="224">
        <v>85459497</v>
      </c>
      <c r="W12" s="145" t="s">
        <v>771</v>
      </c>
      <c r="X12" s="223">
        <v>45688</v>
      </c>
      <c r="Y12" s="222">
        <v>45688</v>
      </c>
      <c r="Z12" s="223">
        <v>45688</v>
      </c>
      <c r="AA12" s="222">
        <v>45721</v>
      </c>
      <c r="AB12" s="92">
        <f t="shared" si="0"/>
        <v>33</v>
      </c>
      <c r="AC12" s="68">
        <v>0</v>
      </c>
      <c r="AD12" s="68">
        <v>0</v>
      </c>
      <c r="AE12" s="68">
        <v>0</v>
      </c>
      <c r="AF12" s="70" t="s">
        <v>73</v>
      </c>
      <c r="AG12" s="92">
        <f t="shared" si="1"/>
        <v>0</v>
      </c>
      <c r="AH12" s="68">
        <v>0</v>
      </c>
      <c r="AI12" s="68">
        <v>0</v>
      </c>
      <c r="AJ12" s="64" t="s">
        <v>73</v>
      </c>
      <c r="AK12" s="71" t="s">
        <v>73</v>
      </c>
      <c r="AL12" s="68">
        <v>0</v>
      </c>
      <c r="AM12" s="71" t="s">
        <v>73</v>
      </c>
      <c r="AN12" s="71" t="s">
        <v>73</v>
      </c>
      <c r="AO12" s="71" t="s">
        <v>73</v>
      </c>
      <c r="AP12" s="92">
        <f t="shared" si="2"/>
        <v>0</v>
      </c>
      <c r="AQ12" s="92">
        <f t="shared" si="3"/>
        <v>130000000</v>
      </c>
      <c r="AR12" s="64" t="s">
        <v>65</v>
      </c>
      <c r="AS12" s="68">
        <v>130000000</v>
      </c>
      <c r="AT12" s="64" t="s">
        <v>65</v>
      </c>
      <c r="AU12" s="68">
        <v>0</v>
      </c>
      <c r="AV12" s="72" t="s">
        <v>73</v>
      </c>
      <c r="AW12" s="73">
        <v>0</v>
      </c>
      <c r="AX12" s="74">
        <f t="shared" si="4"/>
        <v>130000000</v>
      </c>
      <c r="AY12" s="75">
        <f t="shared" si="5"/>
        <v>0</v>
      </c>
      <c r="AZ12" s="76">
        <v>0</v>
      </c>
      <c r="BA12" s="72" t="s">
        <v>73</v>
      </c>
      <c r="BB12" s="64" t="s">
        <v>1130</v>
      </c>
      <c r="BC12" s="66" t="s">
        <v>4563</v>
      </c>
      <c r="BD12" s="63" t="s">
        <v>65</v>
      </c>
      <c r="BE12" s="63" t="s">
        <v>208</v>
      </c>
    </row>
    <row r="13" spans="1:74" x14ac:dyDescent="0.25">
      <c r="B13" s="146">
        <v>2025</v>
      </c>
      <c r="C13" s="146">
        <v>891780111</v>
      </c>
      <c r="D13" s="146" t="s">
        <v>63</v>
      </c>
      <c r="E13" s="176" t="s">
        <v>4562</v>
      </c>
      <c r="F13" s="146" t="s">
        <v>4561</v>
      </c>
      <c r="G13" s="146">
        <v>0</v>
      </c>
      <c r="H13" s="64" t="s">
        <v>71</v>
      </c>
      <c r="I13" s="63" t="s">
        <v>64</v>
      </c>
      <c r="J13" s="65" t="s">
        <v>81</v>
      </c>
      <c r="K13" s="176" t="s">
        <v>4560</v>
      </c>
      <c r="L13" s="225">
        <v>300000000</v>
      </c>
      <c r="M13" s="63" t="s">
        <v>66</v>
      </c>
      <c r="N13" s="140" t="s">
        <v>4559</v>
      </c>
      <c r="O13" s="226" t="s">
        <v>4558</v>
      </c>
      <c r="P13" s="142" t="s">
        <v>4557</v>
      </c>
      <c r="Q13" s="222" t="s">
        <v>4556</v>
      </c>
      <c r="R13" s="225">
        <v>300000000</v>
      </c>
      <c r="S13" s="222">
        <v>45688</v>
      </c>
      <c r="T13" s="225">
        <v>300000000</v>
      </c>
      <c r="U13" s="64" t="s">
        <v>65</v>
      </c>
      <c r="V13" s="224">
        <v>85459497</v>
      </c>
      <c r="W13" s="145" t="s">
        <v>771</v>
      </c>
      <c r="X13" s="223">
        <v>45688</v>
      </c>
      <c r="Y13" s="222">
        <v>45688</v>
      </c>
      <c r="Z13" s="223">
        <v>45688</v>
      </c>
      <c r="AA13" s="222">
        <v>45838</v>
      </c>
      <c r="AB13" s="92">
        <f t="shared" si="0"/>
        <v>150</v>
      </c>
      <c r="AC13" s="68">
        <v>0</v>
      </c>
      <c r="AD13" s="68">
        <v>0</v>
      </c>
      <c r="AE13" s="68">
        <v>0</v>
      </c>
      <c r="AF13" s="70" t="s">
        <v>73</v>
      </c>
      <c r="AG13" s="92">
        <f t="shared" si="1"/>
        <v>0</v>
      </c>
      <c r="AH13" s="68">
        <v>0</v>
      </c>
      <c r="AI13" s="68">
        <v>0</v>
      </c>
      <c r="AJ13" s="64" t="s">
        <v>73</v>
      </c>
      <c r="AK13" s="71" t="s">
        <v>73</v>
      </c>
      <c r="AL13" s="68">
        <v>0</v>
      </c>
      <c r="AM13" s="71" t="s">
        <v>73</v>
      </c>
      <c r="AN13" s="71" t="s">
        <v>73</v>
      </c>
      <c r="AO13" s="71" t="s">
        <v>73</v>
      </c>
      <c r="AP13" s="92">
        <f t="shared" si="2"/>
        <v>0</v>
      </c>
      <c r="AQ13" s="92">
        <f t="shared" si="3"/>
        <v>300000000</v>
      </c>
      <c r="AR13" s="64" t="s">
        <v>65</v>
      </c>
      <c r="AS13" s="68">
        <v>300000000</v>
      </c>
      <c r="AT13" s="64" t="s">
        <v>65</v>
      </c>
      <c r="AU13" s="68">
        <v>0</v>
      </c>
      <c r="AV13" s="72" t="s">
        <v>73</v>
      </c>
      <c r="AW13" s="73">
        <v>0</v>
      </c>
      <c r="AX13" s="74">
        <f t="shared" si="4"/>
        <v>300000000</v>
      </c>
      <c r="AY13" s="75">
        <f t="shared" si="5"/>
        <v>0</v>
      </c>
      <c r="AZ13" s="76">
        <v>0</v>
      </c>
      <c r="BA13" s="72" t="s">
        <v>73</v>
      </c>
      <c r="BB13" s="64" t="s">
        <v>123</v>
      </c>
      <c r="BC13" s="66" t="s">
        <v>4555</v>
      </c>
      <c r="BD13" s="63" t="s">
        <v>65</v>
      </c>
      <c r="BE13" s="63" t="s">
        <v>208</v>
      </c>
    </row>
    <row r="14" spans="1:74" x14ac:dyDescent="0.25">
      <c r="B14" s="146">
        <v>2025</v>
      </c>
      <c r="C14" s="146">
        <v>891780111</v>
      </c>
      <c r="D14" s="146" t="s">
        <v>63</v>
      </c>
      <c r="E14" s="176" t="s">
        <v>4554</v>
      </c>
      <c r="F14" s="146" t="s">
        <v>4553</v>
      </c>
      <c r="G14" s="146">
        <v>0</v>
      </c>
      <c r="H14" s="64" t="s">
        <v>71</v>
      </c>
      <c r="I14" s="63" t="s">
        <v>64</v>
      </c>
      <c r="J14" s="65" t="s">
        <v>81</v>
      </c>
      <c r="K14" s="176" t="s">
        <v>4552</v>
      </c>
      <c r="L14" s="225">
        <v>214525000</v>
      </c>
      <c r="M14" s="63" t="s">
        <v>66</v>
      </c>
      <c r="N14" s="140" t="s">
        <v>4551</v>
      </c>
      <c r="O14" s="226" t="s">
        <v>4550</v>
      </c>
      <c r="P14" s="142">
        <v>194</v>
      </c>
      <c r="Q14" s="222">
        <v>45320</v>
      </c>
      <c r="R14" s="225">
        <v>214525000</v>
      </c>
      <c r="S14" s="222">
        <v>45691</v>
      </c>
      <c r="T14" s="225">
        <v>214525000</v>
      </c>
      <c r="U14" s="64" t="s">
        <v>65</v>
      </c>
      <c r="V14" s="224">
        <v>72175282</v>
      </c>
      <c r="W14" s="145" t="s">
        <v>989</v>
      </c>
      <c r="X14" s="223">
        <v>45691</v>
      </c>
      <c r="Y14" s="222">
        <v>45691</v>
      </c>
      <c r="Z14" s="223">
        <v>45691</v>
      </c>
      <c r="AA14" s="222">
        <v>45841</v>
      </c>
      <c r="AB14" s="92">
        <f t="shared" si="0"/>
        <v>150</v>
      </c>
      <c r="AC14" s="68">
        <v>0</v>
      </c>
      <c r="AD14" s="68">
        <v>0</v>
      </c>
      <c r="AE14" s="68">
        <v>0</v>
      </c>
      <c r="AF14" s="70" t="s">
        <v>73</v>
      </c>
      <c r="AG14" s="92">
        <f t="shared" si="1"/>
        <v>0</v>
      </c>
      <c r="AH14" s="68">
        <v>0</v>
      </c>
      <c r="AI14" s="68">
        <v>0</v>
      </c>
      <c r="AJ14" s="64" t="s">
        <v>73</v>
      </c>
      <c r="AK14" s="71" t="s">
        <v>73</v>
      </c>
      <c r="AL14" s="68">
        <v>0</v>
      </c>
      <c r="AM14" s="71" t="s">
        <v>73</v>
      </c>
      <c r="AN14" s="71" t="s">
        <v>73</v>
      </c>
      <c r="AO14" s="71" t="s">
        <v>73</v>
      </c>
      <c r="AP14" s="92">
        <f t="shared" si="2"/>
        <v>0</v>
      </c>
      <c r="AQ14" s="92">
        <f t="shared" si="3"/>
        <v>214525000</v>
      </c>
      <c r="AR14" s="64" t="s">
        <v>65</v>
      </c>
      <c r="AS14" s="68">
        <v>214525000</v>
      </c>
      <c r="AT14" s="64" t="s">
        <v>215</v>
      </c>
      <c r="AU14" s="68">
        <v>0</v>
      </c>
      <c r="AV14" s="72" t="s">
        <v>73</v>
      </c>
      <c r="AW14" s="73">
        <v>0</v>
      </c>
      <c r="AX14" s="74">
        <f t="shared" si="4"/>
        <v>214525000</v>
      </c>
      <c r="AY14" s="75">
        <f t="shared" si="5"/>
        <v>0</v>
      </c>
      <c r="AZ14" s="76">
        <v>0</v>
      </c>
      <c r="BA14" s="72" t="s">
        <v>73</v>
      </c>
      <c r="BB14" s="64" t="s">
        <v>123</v>
      </c>
      <c r="BC14" s="66" t="s">
        <v>4549</v>
      </c>
      <c r="BD14" s="63" t="s">
        <v>65</v>
      </c>
      <c r="BE14" s="63" t="s">
        <v>208</v>
      </c>
    </row>
    <row r="15" spans="1:74" x14ac:dyDescent="0.25">
      <c r="B15" s="146">
        <v>2025</v>
      </c>
      <c r="C15" s="146">
        <v>891780111</v>
      </c>
      <c r="D15" s="146" t="s">
        <v>63</v>
      </c>
      <c r="E15" s="176" t="s">
        <v>4548</v>
      </c>
      <c r="F15" s="146" t="s">
        <v>4547</v>
      </c>
      <c r="G15" s="146">
        <v>0</v>
      </c>
      <c r="H15" s="64" t="s">
        <v>71</v>
      </c>
      <c r="I15" s="63" t="s">
        <v>64</v>
      </c>
      <c r="J15" s="65" t="s">
        <v>81</v>
      </c>
      <c r="K15" s="176" t="s">
        <v>4546</v>
      </c>
      <c r="L15" s="225">
        <v>180000000</v>
      </c>
      <c r="M15" s="63" t="s">
        <v>66</v>
      </c>
      <c r="N15" s="140" t="s">
        <v>4545</v>
      </c>
      <c r="O15" s="226" t="s">
        <v>4544</v>
      </c>
      <c r="P15" s="142">
        <v>190</v>
      </c>
      <c r="Q15" s="222">
        <v>45686</v>
      </c>
      <c r="R15" s="225">
        <v>180000000</v>
      </c>
      <c r="S15" s="222">
        <v>45692</v>
      </c>
      <c r="T15" s="225">
        <v>180000000</v>
      </c>
      <c r="U15" s="64" t="s">
        <v>65</v>
      </c>
      <c r="V15" s="224">
        <v>85459497</v>
      </c>
      <c r="W15" s="145" t="s">
        <v>771</v>
      </c>
      <c r="X15" s="223">
        <v>45692</v>
      </c>
      <c r="Y15" s="222">
        <v>45698</v>
      </c>
      <c r="Z15" s="223">
        <v>45694</v>
      </c>
      <c r="AA15" s="222">
        <v>45746</v>
      </c>
      <c r="AB15" s="92">
        <f t="shared" si="0"/>
        <v>52</v>
      </c>
      <c r="AC15" s="68">
        <v>0</v>
      </c>
      <c r="AD15" s="68">
        <v>0</v>
      </c>
      <c r="AE15" s="68">
        <v>0</v>
      </c>
      <c r="AF15" s="70" t="s">
        <v>73</v>
      </c>
      <c r="AG15" s="92">
        <f t="shared" si="1"/>
        <v>0</v>
      </c>
      <c r="AH15" s="68">
        <v>0</v>
      </c>
      <c r="AI15" s="68">
        <v>0</v>
      </c>
      <c r="AJ15" s="64" t="s">
        <v>73</v>
      </c>
      <c r="AK15" s="71" t="s">
        <v>73</v>
      </c>
      <c r="AL15" s="68">
        <v>0</v>
      </c>
      <c r="AM15" s="71" t="s">
        <v>73</v>
      </c>
      <c r="AN15" s="71" t="s">
        <v>73</v>
      </c>
      <c r="AO15" s="71" t="s">
        <v>73</v>
      </c>
      <c r="AP15" s="92">
        <f t="shared" si="2"/>
        <v>0</v>
      </c>
      <c r="AQ15" s="92">
        <f t="shared" si="3"/>
        <v>180000000</v>
      </c>
      <c r="AR15" s="64" t="s">
        <v>65</v>
      </c>
      <c r="AS15" s="68">
        <v>180000000</v>
      </c>
      <c r="AT15" s="64" t="s">
        <v>65</v>
      </c>
      <c r="AU15" s="68">
        <v>36000000</v>
      </c>
      <c r="AV15" s="222">
        <v>45698</v>
      </c>
      <c r="AW15" s="73">
        <v>0</v>
      </c>
      <c r="AX15" s="74">
        <f t="shared" si="4"/>
        <v>180000000</v>
      </c>
      <c r="AY15" s="75">
        <f t="shared" si="5"/>
        <v>0</v>
      </c>
      <c r="AZ15" s="76">
        <v>0</v>
      </c>
      <c r="BA15" s="72" t="s">
        <v>73</v>
      </c>
      <c r="BB15" s="64" t="s">
        <v>123</v>
      </c>
      <c r="BC15" s="66" t="s">
        <v>4543</v>
      </c>
      <c r="BD15" s="63" t="s">
        <v>65</v>
      </c>
      <c r="BE15" s="63" t="s">
        <v>208</v>
      </c>
    </row>
    <row r="16" spans="1:74" s="12" customFormat="1" ht="12.75" x14ac:dyDescent="0.2">
      <c r="B16" s="146">
        <v>2025</v>
      </c>
      <c r="C16" s="146">
        <v>891780111</v>
      </c>
      <c r="D16" s="146" t="s">
        <v>63</v>
      </c>
      <c r="E16" s="176" t="s">
        <v>4542</v>
      </c>
      <c r="F16" s="146" t="s">
        <v>4541</v>
      </c>
      <c r="G16" s="146">
        <v>0</v>
      </c>
      <c r="H16" s="64" t="s">
        <v>71</v>
      </c>
      <c r="I16" s="63" t="s">
        <v>64</v>
      </c>
      <c r="J16" s="65" t="s">
        <v>81</v>
      </c>
      <c r="K16" s="176" t="s">
        <v>4540</v>
      </c>
      <c r="L16" s="225">
        <v>9265935</v>
      </c>
      <c r="M16" s="63" t="s">
        <v>66</v>
      </c>
      <c r="N16" s="140" t="s">
        <v>4349</v>
      </c>
      <c r="O16" s="226" t="s">
        <v>4348</v>
      </c>
      <c r="P16" s="142">
        <v>199</v>
      </c>
      <c r="Q16" s="222">
        <v>45687</v>
      </c>
      <c r="R16" s="225">
        <v>9265935</v>
      </c>
      <c r="S16" s="222">
        <v>45693</v>
      </c>
      <c r="T16" s="225">
        <v>9265935</v>
      </c>
      <c r="U16" s="64" t="s">
        <v>65</v>
      </c>
      <c r="V16" s="224">
        <v>85465146</v>
      </c>
      <c r="W16" s="145" t="s">
        <v>4281</v>
      </c>
      <c r="X16" s="223">
        <v>45693</v>
      </c>
      <c r="Y16" s="222">
        <v>45693</v>
      </c>
      <c r="Z16" s="223" t="s">
        <v>73</v>
      </c>
      <c r="AA16" s="222">
        <v>45694</v>
      </c>
      <c r="AB16" s="92">
        <f t="shared" si="0"/>
        <v>1</v>
      </c>
      <c r="AC16" s="68">
        <v>0</v>
      </c>
      <c r="AD16" s="68">
        <v>0</v>
      </c>
      <c r="AE16" s="68">
        <v>0</v>
      </c>
      <c r="AF16" s="70" t="s">
        <v>73</v>
      </c>
      <c r="AG16" s="92">
        <f t="shared" si="1"/>
        <v>0</v>
      </c>
      <c r="AH16" s="68">
        <v>0</v>
      </c>
      <c r="AI16" s="68">
        <v>0</v>
      </c>
      <c r="AJ16" s="64" t="s">
        <v>73</v>
      </c>
      <c r="AK16" s="71" t="s">
        <v>73</v>
      </c>
      <c r="AL16" s="68">
        <v>0</v>
      </c>
      <c r="AM16" s="71" t="s">
        <v>73</v>
      </c>
      <c r="AN16" s="71" t="s">
        <v>73</v>
      </c>
      <c r="AO16" s="71" t="s">
        <v>73</v>
      </c>
      <c r="AP16" s="92">
        <f t="shared" si="2"/>
        <v>0</v>
      </c>
      <c r="AQ16" s="92">
        <f t="shared" si="3"/>
        <v>9265935</v>
      </c>
      <c r="AR16" s="64" t="s">
        <v>65</v>
      </c>
      <c r="AS16" s="68">
        <v>9265935</v>
      </c>
      <c r="AT16" s="64" t="s">
        <v>215</v>
      </c>
      <c r="AU16" s="68">
        <v>0</v>
      </c>
      <c r="AV16" s="72" t="s">
        <v>73</v>
      </c>
      <c r="AW16" s="73">
        <v>0</v>
      </c>
      <c r="AX16" s="74">
        <f t="shared" si="4"/>
        <v>9265935</v>
      </c>
      <c r="AY16" s="75">
        <f t="shared" si="5"/>
        <v>0</v>
      </c>
      <c r="AZ16" s="76">
        <v>0</v>
      </c>
      <c r="BA16" s="72" t="s">
        <v>73</v>
      </c>
      <c r="BB16" s="64" t="s">
        <v>1130</v>
      </c>
      <c r="BC16" s="66" t="s">
        <v>4539</v>
      </c>
      <c r="BD16" s="63" t="s">
        <v>65</v>
      </c>
      <c r="BE16" s="63" t="s">
        <v>208</v>
      </c>
    </row>
    <row r="17" spans="2:57" s="12" customFormat="1" ht="12.75" x14ac:dyDescent="0.2">
      <c r="B17" s="146">
        <v>2025</v>
      </c>
      <c r="C17" s="146">
        <v>891780111</v>
      </c>
      <c r="D17" s="146" t="s">
        <v>63</v>
      </c>
      <c r="E17" s="176" t="s">
        <v>4538</v>
      </c>
      <c r="F17" s="146" t="s">
        <v>4537</v>
      </c>
      <c r="G17" s="146">
        <v>0</v>
      </c>
      <c r="H17" s="64" t="s">
        <v>71</v>
      </c>
      <c r="I17" s="63" t="s">
        <v>167</v>
      </c>
      <c r="J17" s="65" t="s">
        <v>81</v>
      </c>
      <c r="K17" s="176" t="s">
        <v>4536</v>
      </c>
      <c r="L17" s="225">
        <v>166067206</v>
      </c>
      <c r="M17" s="63" t="s">
        <v>66</v>
      </c>
      <c r="N17" s="140" t="s">
        <v>4535</v>
      </c>
      <c r="O17" s="226" t="s">
        <v>4534</v>
      </c>
      <c r="P17" s="142">
        <v>251</v>
      </c>
      <c r="Q17" s="222">
        <v>45693</v>
      </c>
      <c r="R17" s="225">
        <v>166067206</v>
      </c>
      <c r="S17" s="222">
        <v>45694</v>
      </c>
      <c r="T17" s="225">
        <v>166067206</v>
      </c>
      <c r="U17" s="64" t="s">
        <v>65</v>
      </c>
      <c r="V17" s="224">
        <v>72175282</v>
      </c>
      <c r="W17" s="145" t="s">
        <v>989</v>
      </c>
      <c r="X17" s="223">
        <v>45694</v>
      </c>
      <c r="Y17" s="222">
        <v>45694</v>
      </c>
      <c r="Z17" s="223">
        <v>45694</v>
      </c>
      <c r="AA17" s="222">
        <v>45875</v>
      </c>
      <c r="AB17" s="92">
        <f t="shared" si="0"/>
        <v>181</v>
      </c>
      <c r="AC17" s="68">
        <v>0</v>
      </c>
      <c r="AD17" s="68">
        <v>0</v>
      </c>
      <c r="AE17" s="68">
        <v>0</v>
      </c>
      <c r="AF17" s="70" t="s">
        <v>73</v>
      </c>
      <c r="AG17" s="92">
        <f t="shared" si="1"/>
        <v>0</v>
      </c>
      <c r="AH17" s="68">
        <v>0</v>
      </c>
      <c r="AI17" s="68">
        <v>0</v>
      </c>
      <c r="AJ17" s="64" t="s">
        <v>73</v>
      </c>
      <c r="AK17" s="71" t="s">
        <v>73</v>
      </c>
      <c r="AL17" s="68">
        <v>0</v>
      </c>
      <c r="AM17" s="71" t="s">
        <v>73</v>
      </c>
      <c r="AN17" s="71" t="s">
        <v>73</v>
      </c>
      <c r="AO17" s="71" t="s">
        <v>73</v>
      </c>
      <c r="AP17" s="92">
        <f t="shared" si="2"/>
        <v>0</v>
      </c>
      <c r="AQ17" s="92">
        <f t="shared" si="3"/>
        <v>166067206</v>
      </c>
      <c r="AR17" s="64" t="s">
        <v>65</v>
      </c>
      <c r="AS17" s="68">
        <v>166067206</v>
      </c>
      <c r="AT17" s="64" t="s">
        <v>215</v>
      </c>
      <c r="AU17" s="68">
        <v>0</v>
      </c>
      <c r="AV17" s="72" t="s">
        <v>73</v>
      </c>
      <c r="AW17" s="73">
        <v>0</v>
      </c>
      <c r="AX17" s="74">
        <f t="shared" si="4"/>
        <v>166067206</v>
      </c>
      <c r="AY17" s="75">
        <f t="shared" si="5"/>
        <v>0</v>
      </c>
      <c r="AZ17" s="76">
        <v>0</v>
      </c>
      <c r="BA17" s="72" t="s">
        <v>73</v>
      </c>
      <c r="BB17" s="64" t="s">
        <v>123</v>
      </c>
      <c r="BC17" s="66" t="s">
        <v>4533</v>
      </c>
      <c r="BD17" s="63" t="s">
        <v>65</v>
      </c>
      <c r="BE17" s="63" t="s">
        <v>208</v>
      </c>
    </row>
    <row r="18" spans="2:57" s="12" customFormat="1" ht="12.75" x14ac:dyDescent="0.2">
      <c r="B18" s="146">
        <v>2025</v>
      </c>
      <c r="C18" s="146">
        <v>891780111</v>
      </c>
      <c r="D18" s="146" t="s">
        <v>63</v>
      </c>
      <c r="E18" s="176" t="s">
        <v>4532</v>
      </c>
      <c r="F18" s="146" t="s">
        <v>4531</v>
      </c>
      <c r="G18" s="146">
        <v>0</v>
      </c>
      <c r="H18" s="64" t="s">
        <v>71</v>
      </c>
      <c r="I18" s="63" t="s">
        <v>64</v>
      </c>
      <c r="J18" s="65" t="s">
        <v>81</v>
      </c>
      <c r="K18" s="176" t="s">
        <v>4530</v>
      </c>
      <c r="L18" s="225">
        <v>101424057</v>
      </c>
      <c r="M18" s="63" t="s">
        <v>66</v>
      </c>
      <c r="N18" s="140" t="s">
        <v>4529</v>
      </c>
      <c r="O18" s="226" t="s">
        <v>4528</v>
      </c>
      <c r="P18" s="142">
        <v>87</v>
      </c>
      <c r="Q18" s="222">
        <v>45677</v>
      </c>
      <c r="R18" s="225">
        <v>101424390.2</v>
      </c>
      <c r="S18" s="222">
        <v>45694</v>
      </c>
      <c r="T18" s="225">
        <v>101424057</v>
      </c>
      <c r="U18" s="64" t="s">
        <v>65</v>
      </c>
      <c r="V18" s="224">
        <v>85467461</v>
      </c>
      <c r="W18" s="145" t="s">
        <v>4299</v>
      </c>
      <c r="X18" s="223">
        <v>45694</v>
      </c>
      <c r="Y18" s="222">
        <v>45695</v>
      </c>
      <c r="Z18" s="223">
        <v>45695</v>
      </c>
      <c r="AA18" s="222">
        <v>45968</v>
      </c>
      <c r="AB18" s="92">
        <f t="shared" si="0"/>
        <v>273</v>
      </c>
      <c r="AC18" s="68">
        <v>0</v>
      </c>
      <c r="AD18" s="68">
        <v>0</v>
      </c>
      <c r="AE18" s="68">
        <v>0</v>
      </c>
      <c r="AF18" s="70" t="s">
        <v>73</v>
      </c>
      <c r="AG18" s="92">
        <f t="shared" si="1"/>
        <v>0</v>
      </c>
      <c r="AH18" s="68">
        <v>0</v>
      </c>
      <c r="AI18" s="68">
        <v>0</v>
      </c>
      <c r="AJ18" s="64" t="s">
        <v>73</v>
      </c>
      <c r="AK18" s="71" t="s">
        <v>73</v>
      </c>
      <c r="AL18" s="68">
        <v>0</v>
      </c>
      <c r="AM18" s="71" t="s">
        <v>73</v>
      </c>
      <c r="AN18" s="71" t="s">
        <v>73</v>
      </c>
      <c r="AO18" s="71" t="s">
        <v>73</v>
      </c>
      <c r="AP18" s="92">
        <f t="shared" si="2"/>
        <v>0</v>
      </c>
      <c r="AQ18" s="92">
        <f t="shared" si="3"/>
        <v>101424057</v>
      </c>
      <c r="AR18" s="64" t="s">
        <v>65</v>
      </c>
      <c r="AS18" s="68">
        <v>101424057</v>
      </c>
      <c r="AT18" s="64" t="s">
        <v>215</v>
      </c>
      <c r="AU18" s="68">
        <v>0</v>
      </c>
      <c r="AV18" s="72" t="s">
        <v>73</v>
      </c>
      <c r="AW18" s="73">
        <v>0</v>
      </c>
      <c r="AX18" s="74">
        <f t="shared" si="4"/>
        <v>101424057</v>
      </c>
      <c r="AY18" s="75">
        <f t="shared" si="5"/>
        <v>0</v>
      </c>
      <c r="AZ18" s="76">
        <v>0</v>
      </c>
      <c r="BA18" s="72" t="s">
        <v>73</v>
      </c>
      <c r="BB18" s="64" t="s">
        <v>123</v>
      </c>
      <c r="BC18" s="66" t="s">
        <v>4527</v>
      </c>
      <c r="BD18" s="63" t="s">
        <v>65</v>
      </c>
      <c r="BE18" s="63" t="s">
        <v>208</v>
      </c>
    </row>
    <row r="19" spans="2:57" s="12" customFormat="1" ht="12.75" x14ac:dyDescent="0.2">
      <c r="B19" s="146">
        <v>2025</v>
      </c>
      <c r="C19" s="146">
        <v>891780111</v>
      </c>
      <c r="D19" s="146" t="s">
        <v>63</v>
      </c>
      <c r="E19" s="176" t="s">
        <v>4526</v>
      </c>
      <c r="F19" s="146" t="s">
        <v>4525</v>
      </c>
      <c r="G19" s="146">
        <v>0</v>
      </c>
      <c r="H19" s="64" t="s">
        <v>71</v>
      </c>
      <c r="I19" s="63" t="s">
        <v>64</v>
      </c>
      <c r="J19" s="65" t="s">
        <v>81</v>
      </c>
      <c r="K19" s="176" t="s">
        <v>4524</v>
      </c>
      <c r="L19" s="225">
        <v>20495029</v>
      </c>
      <c r="M19" s="63" t="s">
        <v>66</v>
      </c>
      <c r="N19" s="140" t="s">
        <v>4523</v>
      </c>
      <c r="O19" s="226" t="s">
        <v>4522</v>
      </c>
      <c r="P19" s="142">
        <v>100</v>
      </c>
      <c r="Q19" s="222">
        <v>45677</v>
      </c>
      <c r="R19" s="225">
        <v>20495029</v>
      </c>
      <c r="S19" s="222">
        <v>45695</v>
      </c>
      <c r="T19" s="225">
        <v>20495029</v>
      </c>
      <c r="U19" s="64" t="s">
        <v>65</v>
      </c>
      <c r="V19" s="224">
        <v>85151631</v>
      </c>
      <c r="W19" s="145" t="s">
        <v>4521</v>
      </c>
      <c r="X19" s="223">
        <v>45695</v>
      </c>
      <c r="Y19" s="222">
        <v>45705</v>
      </c>
      <c r="Z19" s="223">
        <v>45695</v>
      </c>
      <c r="AA19" s="222">
        <v>45744</v>
      </c>
      <c r="AB19" s="92">
        <f t="shared" si="0"/>
        <v>49</v>
      </c>
      <c r="AC19" s="68">
        <v>0</v>
      </c>
      <c r="AD19" s="68">
        <v>0</v>
      </c>
      <c r="AE19" s="68">
        <v>0</v>
      </c>
      <c r="AF19" s="70" t="s">
        <v>73</v>
      </c>
      <c r="AG19" s="92">
        <f t="shared" si="1"/>
        <v>0</v>
      </c>
      <c r="AH19" s="68">
        <v>0</v>
      </c>
      <c r="AI19" s="68">
        <v>0</v>
      </c>
      <c r="AJ19" s="64" t="s">
        <v>73</v>
      </c>
      <c r="AK19" s="71" t="s">
        <v>73</v>
      </c>
      <c r="AL19" s="68">
        <v>0</v>
      </c>
      <c r="AM19" s="71" t="s">
        <v>73</v>
      </c>
      <c r="AN19" s="71" t="s">
        <v>73</v>
      </c>
      <c r="AO19" s="71" t="s">
        <v>73</v>
      </c>
      <c r="AP19" s="92">
        <f t="shared" si="2"/>
        <v>0</v>
      </c>
      <c r="AQ19" s="92">
        <f t="shared" si="3"/>
        <v>20495029</v>
      </c>
      <c r="AR19" s="64" t="s">
        <v>65</v>
      </c>
      <c r="AS19" s="68">
        <v>20495029</v>
      </c>
      <c r="AT19" s="64" t="s">
        <v>65</v>
      </c>
      <c r="AU19" s="68">
        <v>10247514.5</v>
      </c>
      <c r="AV19" s="222">
        <v>45705</v>
      </c>
      <c r="AW19" s="73">
        <v>0</v>
      </c>
      <c r="AX19" s="74">
        <f t="shared" si="4"/>
        <v>20495029</v>
      </c>
      <c r="AY19" s="75">
        <f t="shared" si="5"/>
        <v>0</v>
      </c>
      <c r="AZ19" s="76">
        <v>0</v>
      </c>
      <c r="BA19" s="72" t="s">
        <v>73</v>
      </c>
      <c r="BB19" s="64" t="s">
        <v>123</v>
      </c>
      <c r="BC19" s="66" t="s">
        <v>4520</v>
      </c>
      <c r="BD19" s="63" t="s">
        <v>65</v>
      </c>
      <c r="BE19" s="63" t="s">
        <v>208</v>
      </c>
    </row>
    <row r="20" spans="2:57" s="12" customFormat="1" ht="12.75" x14ac:dyDescent="0.2">
      <c r="B20" s="146">
        <v>2025</v>
      </c>
      <c r="C20" s="146">
        <v>891780111</v>
      </c>
      <c r="D20" s="146" t="s">
        <v>63</v>
      </c>
      <c r="E20" s="176" t="s">
        <v>4519</v>
      </c>
      <c r="F20" s="146" t="s">
        <v>4518</v>
      </c>
      <c r="G20" s="146">
        <v>0</v>
      </c>
      <c r="H20" s="64" t="s">
        <v>71</v>
      </c>
      <c r="I20" s="63" t="s">
        <v>64</v>
      </c>
      <c r="J20" s="65" t="s">
        <v>81</v>
      </c>
      <c r="K20" s="176" t="s">
        <v>4517</v>
      </c>
      <c r="L20" s="225">
        <v>89636750</v>
      </c>
      <c r="M20" s="63" t="s">
        <v>66</v>
      </c>
      <c r="N20" s="140" t="s">
        <v>4349</v>
      </c>
      <c r="O20" s="226" t="s">
        <v>4348</v>
      </c>
      <c r="P20" s="142">
        <v>228</v>
      </c>
      <c r="Q20" s="222">
        <v>45692</v>
      </c>
      <c r="R20" s="225">
        <v>89636750</v>
      </c>
      <c r="S20" s="222">
        <v>45695</v>
      </c>
      <c r="T20" s="225">
        <v>89636750</v>
      </c>
      <c r="U20" s="64" t="s">
        <v>65</v>
      </c>
      <c r="V20" s="224">
        <v>85465146</v>
      </c>
      <c r="W20" s="145" t="s">
        <v>4281</v>
      </c>
      <c r="X20" s="223">
        <v>45695</v>
      </c>
      <c r="Y20" s="222">
        <v>45699</v>
      </c>
      <c r="Z20" s="223">
        <v>45695</v>
      </c>
      <c r="AA20" s="222">
        <v>45736</v>
      </c>
      <c r="AB20" s="92">
        <f t="shared" si="0"/>
        <v>41</v>
      </c>
      <c r="AC20" s="68">
        <v>0</v>
      </c>
      <c r="AD20" s="68">
        <v>0</v>
      </c>
      <c r="AE20" s="68">
        <v>0</v>
      </c>
      <c r="AF20" s="70" t="s">
        <v>73</v>
      </c>
      <c r="AG20" s="92">
        <f t="shared" si="1"/>
        <v>0</v>
      </c>
      <c r="AH20" s="68">
        <v>0</v>
      </c>
      <c r="AI20" s="68">
        <v>0</v>
      </c>
      <c r="AJ20" s="64" t="s">
        <v>73</v>
      </c>
      <c r="AK20" s="71" t="s">
        <v>73</v>
      </c>
      <c r="AL20" s="68">
        <v>0</v>
      </c>
      <c r="AM20" s="71" t="s">
        <v>73</v>
      </c>
      <c r="AN20" s="71" t="s">
        <v>73</v>
      </c>
      <c r="AO20" s="71" t="s">
        <v>73</v>
      </c>
      <c r="AP20" s="92">
        <f t="shared" si="2"/>
        <v>0</v>
      </c>
      <c r="AQ20" s="92">
        <f t="shared" si="3"/>
        <v>89636750</v>
      </c>
      <c r="AR20" s="64" t="s">
        <v>65</v>
      </c>
      <c r="AS20" s="68">
        <v>89636750</v>
      </c>
      <c r="AT20" s="64" t="s">
        <v>65</v>
      </c>
      <c r="AU20" s="68">
        <v>44818375</v>
      </c>
      <c r="AV20" s="222">
        <v>45699</v>
      </c>
      <c r="AW20" s="73">
        <v>0</v>
      </c>
      <c r="AX20" s="74">
        <f t="shared" si="4"/>
        <v>89636750</v>
      </c>
      <c r="AY20" s="75">
        <f t="shared" si="5"/>
        <v>0</v>
      </c>
      <c r="AZ20" s="76">
        <v>0</v>
      </c>
      <c r="BA20" s="72" t="s">
        <v>73</v>
      </c>
      <c r="BB20" s="64" t="s">
        <v>123</v>
      </c>
      <c r="BC20" s="66" t="s">
        <v>4516</v>
      </c>
      <c r="BD20" s="63" t="s">
        <v>65</v>
      </c>
      <c r="BE20" s="63" t="s">
        <v>208</v>
      </c>
    </row>
    <row r="21" spans="2:57" s="12" customFormat="1" ht="12.75" x14ac:dyDescent="0.2">
      <c r="B21" s="146">
        <v>2025</v>
      </c>
      <c r="C21" s="146">
        <v>891780111</v>
      </c>
      <c r="D21" s="146" t="s">
        <v>63</v>
      </c>
      <c r="E21" s="176" t="s">
        <v>4515</v>
      </c>
      <c r="F21" s="146" t="s">
        <v>4514</v>
      </c>
      <c r="G21" s="146">
        <v>0</v>
      </c>
      <c r="H21" s="64" t="s">
        <v>71</v>
      </c>
      <c r="I21" s="63" t="s">
        <v>64</v>
      </c>
      <c r="J21" s="65" t="s">
        <v>81</v>
      </c>
      <c r="K21" s="176" t="s">
        <v>4513</v>
      </c>
      <c r="L21" s="225">
        <v>85127000</v>
      </c>
      <c r="M21" s="63" t="s">
        <v>66</v>
      </c>
      <c r="N21" s="140" t="s">
        <v>4508</v>
      </c>
      <c r="O21" s="226" t="s">
        <v>4507</v>
      </c>
      <c r="P21" s="142">
        <v>229</v>
      </c>
      <c r="Q21" s="222">
        <v>45692</v>
      </c>
      <c r="R21" s="225">
        <v>85127000</v>
      </c>
      <c r="S21" s="222">
        <v>45698</v>
      </c>
      <c r="T21" s="225">
        <v>85127000</v>
      </c>
      <c r="U21" s="64" t="s">
        <v>65</v>
      </c>
      <c r="V21" s="224">
        <v>85465146</v>
      </c>
      <c r="W21" s="145" t="s">
        <v>4281</v>
      </c>
      <c r="X21" s="223">
        <v>45698</v>
      </c>
      <c r="Y21" s="222">
        <v>45698</v>
      </c>
      <c r="Z21" s="223">
        <v>45698</v>
      </c>
      <c r="AA21" s="222">
        <v>45701</v>
      </c>
      <c r="AB21" s="92">
        <f t="shared" si="0"/>
        <v>3</v>
      </c>
      <c r="AC21" s="68">
        <v>0</v>
      </c>
      <c r="AD21" s="68">
        <v>0</v>
      </c>
      <c r="AE21" s="68">
        <v>0</v>
      </c>
      <c r="AF21" s="70" t="s">
        <v>73</v>
      </c>
      <c r="AG21" s="92">
        <f t="shared" si="1"/>
        <v>0</v>
      </c>
      <c r="AH21" s="68">
        <v>0</v>
      </c>
      <c r="AI21" s="68">
        <v>0</v>
      </c>
      <c r="AJ21" s="64" t="s">
        <v>73</v>
      </c>
      <c r="AK21" s="71" t="s">
        <v>73</v>
      </c>
      <c r="AL21" s="68">
        <v>0</v>
      </c>
      <c r="AM21" s="71" t="s">
        <v>73</v>
      </c>
      <c r="AN21" s="71" t="s">
        <v>73</v>
      </c>
      <c r="AO21" s="71" t="s">
        <v>73</v>
      </c>
      <c r="AP21" s="92">
        <f t="shared" si="2"/>
        <v>0</v>
      </c>
      <c r="AQ21" s="92">
        <f t="shared" si="3"/>
        <v>85127000</v>
      </c>
      <c r="AR21" s="64" t="s">
        <v>65</v>
      </c>
      <c r="AS21" s="68">
        <v>85127000</v>
      </c>
      <c r="AT21" s="64" t="s">
        <v>215</v>
      </c>
      <c r="AU21" s="68">
        <v>0</v>
      </c>
      <c r="AV21" s="72" t="s">
        <v>73</v>
      </c>
      <c r="AW21" s="73">
        <v>0</v>
      </c>
      <c r="AX21" s="74">
        <f t="shared" si="4"/>
        <v>85127000</v>
      </c>
      <c r="AY21" s="75">
        <f t="shared" si="5"/>
        <v>0</v>
      </c>
      <c r="AZ21" s="76">
        <v>0</v>
      </c>
      <c r="BA21" s="72" t="s">
        <v>73</v>
      </c>
      <c r="BB21" s="64" t="s">
        <v>1130</v>
      </c>
      <c r="BC21" s="66" t="s">
        <v>4512</v>
      </c>
      <c r="BD21" s="63" t="s">
        <v>65</v>
      </c>
      <c r="BE21" s="63" t="s">
        <v>208</v>
      </c>
    </row>
    <row r="22" spans="2:57" s="12" customFormat="1" ht="12.75" x14ac:dyDescent="0.2">
      <c r="B22" s="146">
        <v>2025</v>
      </c>
      <c r="C22" s="146">
        <v>891780111</v>
      </c>
      <c r="D22" s="146" t="s">
        <v>63</v>
      </c>
      <c r="E22" s="176" t="s">
        <v>4511</v>
      </c>
      <c r="F22" s="146" t="s">
        <v>4510</v>
      </c>
      <c r="G22" s="146">
        <v>0</v>
      </c>
      <c r="H22" s="64" t="s">
        <v>71</v>
      </c>
      <c r="I22" s="63" t="s">
        <v>64</v>
      </c>
      <c r="J22" s="65" t="s">
        <v>81</v>
      </c>
      <c r="K22" s="176" t="s">
        <v>4509</v>
      </c>
      <c r="L22" s="225">
        <v>180000000</v>
      </c>
      <c r="M22" s="63" t="s">
        <v>66</v>
      </c>
      <c r="N22" s="140" t="s">
        <v>4508</v>
      </c>
      <c r="O22" s="226" t="s">
        <v>4507</v>
      </c>
      <c r="P22" s="142">
        <v>125</v>
      </c>
      <c r="Q22" s="222">
        <v>45686</v>
      </c>
      <c r="R22" s="225">
        <v>180000000</v>
      </c>
      <c r="S22" s="222">
        <v>45698</v>
      </c>
      <c r="T22" s="225">
        <v>180000000</v>
      </c>
      <c r="U22" s="64" t="s">
        <v>65</v>
      </c>
      <c r="V22" s="224">
        <v>85467461</v>
      </c>
      <c r="W22" s="145" t="s">
        <v>4299</v>
      </c>
      <c r="X22" s="223">
        <v>45698</v>
      </c>
      <c r="Y22" s="222">
        <v>45698</v>
      </c>
      <c r="Z22" s="223">
        <v>45698</v>
      </c>
      <c r="AA22" s="222">
        <v>45848</v>
      </c>
      <c r="AB22" s="92">
        <f t="shared" si="0"/>
        <v>150</v>
      </c>
      <c r="AC22" s="68">
        <v>0</v>
      </c>
      <c r="AD22" s="68">
        <v>0</v>
      </c>
      <c r="AE22" s="68">
        <v>0</v>
      </c>
      <c r="AF22" s="70" t="s">
        <v>73</v>
      </c>
      <c r="AG22" s="92">
        <f t="shared" si="1"/>
        <v>0</v>
      </c>
      <c r="AH22" s="68">
        <v>0</v>
      </c>
      <c r="AI22" s="68">
        <v>0</v>
      </c>
      <c r="AJ22" s="64" t="s">
        <v>73</v>
      </c>
      <c r="AK22" s="71" t="s">
        <v>73</v>
      </c>
      <c r="AL22" s="68">
        <v>0</v>
      </c>
      <c r="AM22" s="71" t="s">
        <v>73</v>
      </c>
      <c r="AN22" s="71" t="s">
        <v>73</v>
      </c>
      <c r="AO22" s="71" t="s">
        <v>73</v>
      </c>
      <c r="AP22" s="92">
        <f t="shared" si="2"/>
        <v>0</v>
      </c>
      <c r="AQ22" s="92">
        <f t="shared" si="3"/>
        <v>180000000</v>
      </c>
      <c r="AR22" s="64" t="s">
        <v>65</v>
      </c>
      <c r="AS22" s="68">
        <v>180000000</v>
      </c>
      <c r="AT22" s="64" t="s">
        <v>215</v>
      </c>
      <c r="AU22" s="68">
        <v>0</v>
      </c>
      <c r="AV22" s="72" t="s">
        <v>73</v>
      </c>
      <c r="AW22" s="73">
        <v>0</v>
      </c>
      <c r="AX22" s="74">
        <f t="shared" si="4"/>
        <v>180000000</v>
      </c>
      <c r="AY22" s="75">
        <f t="shared" si="5"/>
        <v>0</v>
      </c>
      <c r="AZ22" s="76">
        <v>0</v>
      </c>
      <c r="BA22" s="72" t="s">
        <v>73</v>
      </c>
      <c r="BB22" s="64" t="s">
        <v>123</v>
      </c>
      <c r="BC22" s="66" t="s">
        <v>4506</v>
      </c>
      <c r="BD22" s="63" t="s">
        <v>65</v>
      </c>
      <c r="BE22" s="63" t="s">
        <v>208</v>
      </c>
    </row>
    <row r="23" spans="2:57" s="12" customFormat="1" ht="12.75" x14ac:dyDescent="0.2">
      <c r="B23" s="146">
        <v>2025</v>
      </c>
      <c r="C23" s="146">
        <v>891780111</v>
      </c>
      <c r="D23" s="146" t="s">
        <v>63</v>
      </c>
      <c r="E23" s="176" t="s">
        <v>4505</v>
      </c>
      <c r="F23" s="146" t="s">
        <v>4504</v>
      </c>
      <c r="G23" s="146">
        <v>0</v>
      </c>
      <c r="H23" s="64" t="s">
        <v>71</v>
      </c>
      <c r="I23" s="63" t="s">
        <v>64</v>
      </c>
      <c r="J23" s="65" t="s">
        <v>81</v>
      </c>
      <c r="K23" s="176" t="s">
        <v>4503</v>
      </c>
      <c r="L23" s="225">
        <v>50000000</v>
      </c>
      <c r="M23" s="63" t="s">
        <v>66</v>
      </c>
      <c r="N23" s="140" t="s">
        <v>4502</v>
      </c>
      <c r="O23" s="226" t="s">
        <v>4501</v>
      </c>
      <c r="P23" s="142">
        <v>260</v>
      </c>
      <c r="Q23" s="222">
        <v>45693</v>
      </c>
      <c r="R23" s="225">
        <v>50000000</v>
      </c>
      <c r="S23" s="222">
        <v>45699</v>
      </c>
      <c r="T23" s="225">
        <v>50000000</v>
      </c>
      <c r="U23" s="64" t="s">
        <v>65</v>
      </c>
      <c r="V23" s="224">
        <v>85459497</v>
      </c>
      <c r="W23" s="145" t="s">
        <v>771</v>
      </c>
      <c r="X23" s="223">
        <v>45699</v>
      </c>
      <c r="Y23" s="222">
        <v>45705</v>
      </c>
      <c r="Z23" s="223">
        <v>45699</v>
      </c>
      <c r="AA23" s="222">
        <v>45869</v>
      </c>
      <c r="AB23" s="92">
        <f t="shared" si="0"/>
        <v>170</v>
      </c>
      <c r="AC23" s="68">
        <v>0</v>
      </c>
      <c r="AD23" s="68">
        <v>0</v>
      </c>
      <c r="AE23" s="68">
        <v>0</v>
      </c>
      <c r="AF23" s="70" t="s">
        <v>73</v>
      </c>
      <c r="AG23" s="92">
        <f t="shared" si="1"/>
        <v>0</v>
      </c>
      <c r="AH23" s="68">
        <v>0</v>
      </c>
      <c r="AI23" s="68">
        <v>0</v>
      </c>
      <c r="AJ23" s="64" t="s">
        <v>73</v>
      </c>
      <c r="AK23" s="71" t="s">
        <v>73</v>
      </c>
      <c r="AL23" s="68">
        <v>0</v>
      </c>
      <c r="AM23" s="71" t="s">
        <v>73</v>
      </c>
      <c r="AN23" s="71" t="s">
        <v>73</v>
      </c>
      <c r="AO23" s="71" t="s">
        <v>73</v>
      </c>
      <c r="AP23" s="92">
        <f t="shared" si="2"/>
        <v>0</v>
      </c>
      <c r="AQ23" s="92">
        <f t="shared" si="3"/>
        <v>50000000</v>
      </c>
      <c r="AR23" s="64" t="s">
        <v>65</v>
      </c>
      <c r="AS23" s="68">
        <v>50000000</v>
      </c>
      <c r="AT23" s="64" t="s">
        <v>65</v>
      </c>
      <c r="AU23" s="68">
        <v>15000000</v>
      </c>
      <c r="AV23" s="222">
        <v>45705</v>
      </c>
      <c r="AW23" s="73">
        <v>0</v>
      </c>
      <c r="AX23" s="74">
        <f t="shared" si="4"/>
        <v>50000000</v>
      </c>
      <c r="AY23" s="75">
        <f t="shared" si="5"/>
        <v>0</v>
      </c>
      <c r="AZ23" s="76">
        <v>0</v>
      </c>
      <c r="BA23" s="72" t="s">
        <v>73</v>
      </c>
      <c r="BB23" s="64" t="s">
        <v>123</v>
      </c>
      <c r="BC23" s="66" t="s">
        <v>4500</v>
      </c>
      <c r="BD23" s="63" t="s">
        <v>65</v>
      </c>
      <c r="BE23" s="63" t="s">
        <v>208</v>
      </c>
    </row>
    <row r="24" spans="2:57" s="12" customFormat="1" ht="12.75" x14ac:dyDescent="0.2">
      <c r="B24" s="146">
        <v>2025</v>
      </c>
      <c r="C24" s="146">
        <v>891780111</v>
      </c>
      <c r="D24" s="146" t="s">
        <v>63</v>
      </c>
      <c r="E24" s="176" t="s">
        <v>4499</v>
      </c>
      <c r="F24" s="146" t="s">
        <v>4498</v>
      </c>
      <c r="G24" s="146">
        <v>0</v>
      </c>
      <c r="H24" s="64" t="s">
        <v>71</v>
      </c>
      <c r="I24" s="63" t="s">
        <v>64</v>
      </c>
      <c r="J24" s="65" t="s">
        <v>81</v>
      </c>
      <c r="K24" s="176" t="s">
        <v>4497</v>
      </c>
      <c r="L24" s="225">
        <v>21000000</v>
      </c>
      <c r="M24" s="63" t="s">
        <v>66</v>
      </c>
      <c r="N24" s="140" t="s">
        <v>4496</v>
      </c>
      <c r="O24" s="226" t="s">
        <v>4495</v>
      </c>
      <c r="P24" s="142">
        <v>268</v>
      </c>
      <c r="Q24" s="222">
        <v>45694</v>
      </c>
      <c r="R24" s="225">
        <v>21000000</v>
      </c>
      <c r="S24" s="222">
        <v>45700</v>
      </c>
      <c r="T24" s="225">
        <v>21000000</v>
      </c>
      <c r="U24" s="64" t="s">
        <v>65</v>
      </c>
      <c r="V24" s="224">
        <v>85459497</v>
      </c>
      <c r="W24" s="145" t="s">
        <v>771</v>
      </c>
      <c r="X24" s="223">
        <v>45700</v>
      </c>
      <c r="Y24" s="222">
        <v>45700</v>
      </c>
      <c r="Z24" s="223" t="s">
        <v>73</v>
      </c>
      <c r="AA24" s="222">
        <v>45737</v>
      </c>
      <c r="AB24" s="92">
        <f t="shared" si="0"/>
        <v>37</v>
      </c>
      <c r="AC24" s="68">
        <v>0</v>
      </c>
      <c r="AD24" s="68">
        <v>0</v>
      </c>
      <c r="AE24" s="68">
        <v>0</v>
      </c>
      <c r="AF24" s="70" t="s">
        <v>73</v>
      </c>
      <c r="AG24" s="92">
        <f t="shared" si="1"/>
        <v>0</v>
      </c>
      <c r="AH24" s="68">
        <v>0</v>
      </c>
      <c r="AI24" s="68">
        <v>0</v>
      </c>
      <c r="AJ24" s="64" t="s">
        <v>73</v>
      </c>
      <c r="AK24" s="71" t="s">
        <v>73</v>
      </c>
      <c r="AL24" s="68">
        <v>0</v>
      </c>
      <c r="AM24" s="71" t="s">
        <v>73</v>
      </c>
      <c r="AN24" s="71" t="s">
        <v>73</v>
      </c>
      <c r="AO24" s="71" t="s">
        <v>73</v>
      </c>
      <c r="AP24" s="92">
        <f t="shared" si="2"/>
        <v>0</v>
      </c>
      <c r="AQ24" s="92">
        <f t="shared" si="3"/>
        <v>21000000</v>
      </c>
      <c r="AR24" s="64" t="s">
        <v>65</v>
      </c>
      <c r="AS24" s="68">
        <v>21000000</v>
      </c>
      <c r="AT24" s="64" t="s">
        <v>215</v>
      </c>
      <c r="AU24" s="68">
        <v>0</v>
      </c>
      <c r="AV24" s="72" t="s">
        <v>73</v>
      </c>
      <c r="AW24" s="73">
        <v>0</v>
      </c>
      <c r="AX24" s="74">
        <f t="shared" si="4"/>
        <v>21000000</v>
      </c>
      <c r="AY24" s="75">
        <f t="shared" si="5"/>
        <v>0</v>
      </c>
      <c r="AZ24" s="76">
        <v>0</v>
      </c>
      <c r="BA24" s="72" t="s">
        <v>73</v>
      </c>
      <c r="BB24" s="64" t="s">
        <v>123</v>
      </c>
      <c r="BC24" s="66" t="s">
        <v>4494</v>
      </c>
      <c r="BD24" s="63" t="s">
        <v>65</v>
      </c>
      <c r="BE24" s="63" t="s">
        <v>208</v>
      </c>
    </row>
    <row r="25" spans="2:57" s="12" customFormat="1" ht="12.75" x14ac:dyDescent="0.2">
      <c r="B25" s="146">
        <v>2025</v>
      </c>
      <c r="C25" s="146">
        <v>891780111</v>
      </c>
      <c r="D25" s="146" t="s">
        <v>63</v>
      </c>
      <c r="E25" s="176" t="s">
        <v>4493</v>
      </c>
      <c r="F25" s="146" t="s">
        <v>4492</v>
      </c>
      <c r="G25" s="146">
        <v>0</v>
      </c>
      <c r="H25" s="64" t="s">
        <v>71</v>
      </c>
      <c r="I25" s="63" t="s">
        <v>167</v>
      </c>
      <c r="J25" s="65" t="s">
        <v>81</v>
      </c>
      <c r="K25" s="176" t="s">
        <v>4491</v>
      </c>
      <c r="L25" s="225">
        <v>15741000</v>
      </c>
      <c r="M25" s="63" t="s">
        <v>66</v>
      </c>
      <c r="N25" s="140" t="s">
        <v>4490</v>
      </c>
      <c r="O25" s="226" t="s">
        <v>4489</v>
      </c>
      <c r="P25" s="142">
        <v>169</v>
      </c>
      <c r="Q25" s="222">
        <v>45684</v>
      </c>
      <c r="R25" s="225">
        <v>15741000</v>
      </c>
      <c r="S25" s="222">
        <v>45701</v>
      </c>
      <c r="T25" s="225">
        <v>15741000</v>
      </c>
      <c r="U25" s="64" t="s">
        <v>65</v>
      </c>
      <c r="V25" s="224">
        <v>36557666</v>
      </c>
      <c r="W25" s="145" t="s">
        <v>1015</v>
      </c>
      <c r="X25" s="223">
        <v>45701</v>
      </c>
      <c r="Y25" s="222">
        <v>45708</v>
      </c>
      <c r="Z25" s="223">
        <v>45708</v>
      </c>
      <c r="AA25" s="222">
        <v>46021</v>
      </c>
      <c r="AB25" s="92">
        <f t="shared" si="0"/>
        <v>313</v>
      </c>
      <c r="AC25" s="68">
        <v>0</v>
      </c>
      <c r="AD25" s="68">
        <v>0</v>
      </c>
      <c r="AE25" s="68">
        <v>0</v>
      </c>
      <c r="AF25" s="70" t="s">
        <v>73</v>
      </c>
      <c r="AG25" s="92">
        <f t="shared" si="1"/>
        <v>0</v>
      </c>
      <c r="AH25" s="68">
        <v>0</v>
      </c>
      <c r="AI25" s="68">
        <v>0</v>
      </c>
      <c r="AJ25" s="64" t="s">
        <v>73</v>
      </c>
      <c r="AK25" s="71" t="s">
        <v>73</v>
      </c>
      <c r="AL25" s="68">
        <v>0</v>
      </c>
      <c r="AM25" s="71" t="s">
        <v>73</v>
      </c>
      <c r="AN25" s="71" t="s">
        <v>73</v>
      </c>
      <c r="AO25" s="71" t="s">
        <v>73</v>
      </c>
      <c r="AP25" s="92">
        <f t="shared" si="2"/>
        <v>0</v>
      </c>
      <c r="AQ25" s="92">
        <f t="shared" si="3"/>
        <v>15741000</v>
      </c>
      <c r="AR25" s="64" t="s">
        <v>65</v>
      </c>
      <c r="AS25" s="68">
        <v>15741000</v>
      </c>
      <c r="AT25" s="64" t="s">
        <v>215</v>
      </c>
      <c r="AU25" s="68">
        <v>0</v>
      </c>
      <c r="AV25" s="72" t="s">
        <v>73</v>
      </c>
      <c r="AW25" s="73">
        <v>0</v>
      </c>
      <c r="AX25" s="74">
        <f t="shared" si="4"/>
        <v>15741000</v>
      </c>
      <c r="AY25" s="75">
        <f t="shared" si="5"/>
        <v>0</v>
      </c>
      <c r="AZ25" s="76">
        <v>0</v>
      </c>
      <c r="BA25" s="72" t="s">
        <v>73</v>
      </c>
      <c r="BB25" s="64" t="s">
        <v>123</v>
      </c>
      <c r="BC25" s="66" t="s">
        <v>4488</v>
      </c>
      <c r="BD25" s="63" t="s">
        <v>65</v>
      </c>
      <c r="BE25" s="63" t="s">
        <v>208</v>
      </c>
    </row>
    <row r="26" spans="2:57" s="12" customFormat="1" ht="12.75" x14ac:dyDescent="0.2">
      <c r="B26" s="146">
        <v>2025</v>
      </c>
      <c r="C26" s="146">
        <v>891780111</v>
      </c>
      <c r="D26" s="146" t="s">
        <v>63</v>
      </c>
      <c r="E26" s="176" t="s">
        <v>4487</v>
      </c>
      <c r="F26" s="146" t="s">
        <v>4486</v>
      </c>
      <c r="G26" s="146">
        <v>0</v>
      </c>
      <c r="H26" s="64" t="s">
        <v>71</v>
      </c>
      <c r="I26" s="63" t="s">
        <v>64</v>
      </c>
      <c r="J26" s="65" t="s">
        <v>81</v>
      </c>
      <c r="K26" s="176" t="s">
        <v>4485</v>
      </c>
      <c r="L26" s="225">
        <v>28000000</v>
      </c>
      <c r="M26" s="63" t="s">
        <v>66</v>
      </c>
      <c r="N26" s="140" t="s">
        <v>4484</v>
      </c>
      <c r="O26" s="226" t="s">
        <v>4483</v>
      </c>
      <c r="P26" s="142">
        <v>263</v>
      </c>
      <c r="Q26" s="222">
        <v>45693</v>
      </c>
      <c r="R26" s="225">
        <v>28000000</v>
      </c>
      <c r="S26" s="222">
        <v>45701</v>
      </c>
      <c r="T26" s="225">
        <v>28000000</v>
      </c>
      <c r="U26" s="64" t="s">
        <v>65</v>
      </c>
      <c r="V26" s="224">
        <v>85459497</v>
      </c>
      <c r="W26" s="145" t="s">
        <v>771</v>
      </c>
      <c r="X26" s="223">
        <v>45701</v>
      </c>
      <c r="Y26" s="222">
        <v>45701</v>
      </c>
      <c r="Z26" s="223" t="s">
        <v>73</v>
      </c>
      <c r="AA26" s="222">
        <v>46022</v>
      </c>
      <c r="AB26" s="92">
        <f t="shared" si="0"/>
        <v>321</v>
      </c>
      <c r="AC26" s="68">
        <v>0</v>
      </c>
      <c r="AD26" s="68">
        <v>0</v>
      </c>
      <c r="AE26" s="68">
        <v>0</v>
      </c>
      <c r="AF26" s="70" t="s">
        <v>73</v>
      </c>
      <c r="AG26" s="92">
        <f t="shared" si="1"/>
        <v>0</v>
      </c>
      <c r="AH26" s="68">
        <v>0</v>
      </c>
      <c r="AI26" s="68">
        <v>0</v>
      </c>
      <c r="AJ26" s="64" t="s">
        <v>73</v>
      </c>
      <c r="AK26" s="71" t="s">
        <v>73</v>
      </c>
      <c r="AL26" s="68">
        <v>0</v>
      </c>
      <c r="AM26" s="71" t="s">
        <v>73</v>
      </c>
      <c r="AN26" s="71" t="s">
        <v>73</v>
      </c>
      <c r="AO26" s="71" t="s">
        <v>73</v>
      </c>
      <c r="AP26" s="92">
        <f t="shared" si="2"/>
        <v>0</v>
      </c>
      <c r="AQ26" s="92">
        <f t="shared" si="3"/>
        <v>28000000</v>
      </c>
      <c r="AR26" s="64" t="s">
        <v>65</v>
      </c>
      <c r="AS26" s="68">
        <v>28000000</v>
      </c>
      <c r="AT26" s="64" t="s">
        <v>215</v>
      </c>
      <c r="AU26" s="68">
        <v>0</v>
      </c>
      <c r="AV26" s="72" t="s">
        <v>73</v>
      </c>
      <c r="AW26" s="73">
        <v>0</v>
      </c>
      <c r="AX26" s="74">
        <f t="shared" si="4"/>
        <v>28000000</v>
      </c>
      <c r="AY26" s="75">
        <f t="shared" si="5"/>
        <v>0</v>
      </c>
      <c r="AZ26" s="76">
        <v>0</v>
      </c>
      <c r="BA26" s="72" t="s">
        <v>73</v>
      </c>
      <c r="BB26" s="64" t="s">
        <v>123</v>
      </c>
      <c r="BC26" s="66" t="s">
        <v>4482</v>
      </c>
      <c r="BD26" s="63" t="s">
        <v>65</v>
      </c>
      <c r="BE26" s="63" t="s">
        <v>208</v>
      </c>
    </row>
    <row r="27" spans="2:57" s="12" customFormat="1" ht="12.75" x14ac:dyDescent="0.2">
      <c r="B27" s="146">
        <v>2025</v>
      </c>
      <c r="C27" s="146">
        <v>891780111</v>
      </c>
      <c r="D27" s="146" t="s">
        <v>63</v>
      </c>
      <c r="E27" s="176" t="s">
        <v>4481</v>
      </c>
      <c r="F27" s="146" t="s">
        <v>4480</v>
      </c>
      <c r="G27" s="146">
        <v>0</v>
      </c>
      <c r="H27" s="64" t="s">
        <v>71</v>
      </c>
      <c r="I27" s="63" t="s">
        <v>64</v>
      </c>
      <c r="J27" s="65" t="s">
        <v>81</v>
      </c>
      <c r="K27" s="176" t="s">
        <v>4479</v>
      </c>
      <c r="L27" s="225">
        <v>183750000</v>
      </c>
      <c r="M27" s="63" t="s">
        <v>66</v>
      </c>
      <c r="N27" s="140" t="s">
        <v>4478</v>
      </c>
      <c r="O27" s="226" t="s">
        <v>4477</v>
      </c>
      <c r="P27" s="142">
        <v>202</v>
      </c>
      <c r="Q27" s="222">
        <v>45687</v>
      </c>
      <c r="R27" s="225">
        <v>183750000</v>
      </c>
      <c r="S27" s="222">
        <v>45702</v>
      </c>
      <c r="T27" s="225">
        <v>183750000</v>
      </c>
      <c r="U27" s="64" t="s">
        <v>65</v>
      </c>
      <c r="V27" s="224">
        <v>72175282</v>
      </c>
      <c r="W27" s="145" t="s">
        <v>989</v>
      </c>
      <c r="X27" s="223">
        <v>45702</v>
      </c>
      <c r="Y27" s="222">
        <v>45702</v>
      </c>
      <c r="Z27" s="223">
        <v>45702</v>
      </c>
      <c r="AA27" s="222">
        <v>46022</v>
      </c>
      <c r="AB27" s="92">
        <f t="shared" si="0"/>
        <v>320</v>
      </c>
      <c r="AC27" s="68">
        <v>0</v>
      </c>
      <c r="AD27" s="68">
        <v>0</v>
      </c>
      <c r="AE27" s="68">
        <v>0</v>
      </c>
      <c r="AF27" s="70" t="s">
        <v>73</v>
      </c>
      <c r="AG27" s="92">
        <f t="shared" si="1"/>
        <v>0</v>
      </c>
      <c r="AH27" s="68">
        <v>0</v>
      </c>
      <c r="AI27" s="68">
        <v>0</v>
      </c>
      <c r="AJ27" s="64" t="s">
        <v>73</v>
      </c>
      <c r="AK27" s="71" t="s">
        <v>73</v>
      </c>
      <c r="AL27" s="68">
        <v>0</v>
      </c>
      <c r="AM27" s="71" t="s">
        <v>73</v>
      </c>
      <c r="AN27" s="71" t="s">
        <v>73</v>
      </c>
      <c r="AO27" s="71" t="s">
        <v>73</v>
      </c>
      <c r="AP27" s="92">
        <f t="shared" si="2"/>
        <v>0</v>
      </c>
      <c r="AQ27" s="92">
        <f t="shared" si="3"/>
        <v>183750000</v>
      </c>
      <c r="AR27" s="64" t="s">
        <v>65</v>
      </c>
      <c r="AS27" s="68">
        <v>183750000</v>
      </c>
      <c r="AT27" s="64" t="s">
        <v>215</v>
      </c>
      <c r="AU27" s="68">
        <v>0</v>
      </c>
      <c r="AV27" s="72" t="s">
        <v>73</v>
      </c>
      <c r="AW27" s="73">
        <v>0</v>
      </c>
      <c r="AX27" s="74">
        <f t="shared" si="4"/>
        <v>183750000</v>
      </c>
      <c r="AY27" s="75">
        <f t="shared" si="5"/>
        <v>0</v>
      </c>
      <c r="AZ27" s="76">
        <v>0</v>
      </c>
      <c r="BA27" s="72" t="s">
        <v>73</v>
      </c>
      <c r="BB27" s="64" t="s">
        <v>123</v>
      </c>
      <c r="BC27" s="66" t="s">
        <v>4476</v>
      </c>
      <c r="BD27" s="63" t="s">
        <v>65</v>
      </c>
      <c r="BE27" s="63" t="s">
        <v>208</v>
      </c>
    </row>
    <row r="28" spans="2:57" s="12" customFormat="1" ht="12.75" x14ac:dyDescent="0.2">
      <c r="B28" s="146">
        <v>2025</v>
      </c>
      <c r="C28" s="146">
        <v>891780111</v>
      </c>
      <c r="D28" s="146" t="s">
        <v>63</v>
      </c>
      <c r="E28" s="176" t="s">
        <v>4475</v>
      </c>
      <c r="F28" s="146" t="s">
        <v>4474</v>
      </c>
      <c r="G28" s="146">
        <v>0</v>
      </c>
      <c r="H28" s="64" t="s">
        <v>71</v>
      </c>
      <c r="I28" s="63" t="s">
        <v>167</v>
      </c>
      <c r="J28" s="65" t="s">
        <v>81</v>
      </c>
      <c r="K28" s="176" t="s">
        <v>4456</v>
      </c>
      <c r="L28" s="225">
        <v>16692220</v>
      </c>
      <c r="M28" s="63" t="s">
        <v>66</v>
      </c>
      <c r="N28" s="140" t="s">
        <v>4473</v>
      </c>
      <c r="O28" s="226" t="s">
        <v>4472</v>
      </c>
      <c r="P28" s="142">
        <v>315</v>
      </c>
      <c r="Q28" s="222">
        <v>45699</v>
      </c>
      <c r="R28" s="225">
        <v>315060339</v>
      </c>
      <c r="S28" s="222">
        <v>45702</v>
      </c>
      <c r="T28" s="225">
        <v>16692220</v>
      </c>
      <c r="U28" s="64" t="s">
        <v>65</v>
      </c>
      <c r="V28" s="224">
        <v>72175282</v>
      </c>
      <c r="W28" s="145" t="s">
        <v>989</v>
      </c>
      <c r="X28" s="223">
        <v>45702</v>
      </c>
      <c r="Y28" s="222">
        <v>45702</v>
      </c>
      <c r="Z28" s="223" t="s">
        <v>73</v>
      </c>
      <c r="AA28" s="222">
        <v>45822</v>
      </c>
      <c r="AB28" s="92">
        <f t="shared" si="0"/>
        <v>120</v>
      </c>
      <c r="AC28" s="68">
        <v>0</v>
      </c>
      <c r="AD28" s="68">
        <v>0</v>
      </c>
      <c r="AE28" s="68">
        <v>0</v>
      </c>
      <c r="AF28" s="70" t="s">
        <v>73</v>
      </c>
      <c r="AG28" s="92">
        <f t="shared" si="1"/>
        <v>0</v>
      </c>
      <c r="AH28" s="68">
        <v>0</v>
      </c>
      <c r="AI28" s="68">
        <v>0</v>
      </c>
      <c r="AJ28" s="64" t="s">
        <v>73</v>
      </c>
      <c r="AK28" s="71" t="s">
        <v>73</v>
      </c>
      <c r="AL28" s="68">
        <v>0</v>
      </c>
      <c r="AM28" s="71" t="s">
        <v>73</v>
      </c>
      <c r="AN28" s="71" t="s">
        <v>73</v>
      </c>
      <c r="AO28" s="71" t="s">
        <v>73</v>
      </c>
      <c r="AP28" s="92">
        <f t="shared" si="2"/>
        <v>0</v>
      </c>
      <c r="AQ28" s="92">
        <f t="shared" si="3"/>
        <v>16692220</v>
      </c>
      <c r="AR28" s="64" t="s">
        <v>65</v>
      </c>
      <c r="AS28" s="68">
        <v>16692220</v>
      </c>
      <c r="AT28" s="64" t="s">
        <v>215</v>
      </c>
      <c r="AU28" s="68">
        <v>0</v>
      </c>
      <c r="AV28" s="72" t="s">
        <v>73</v>
      </c>
      <c r="AW28" s="73">
        <v>0</v>
      </c>
      <c r="AX28" s="74">
        <f t="shared" si="4"/>
        <v>16692220</v>
      </c>
      <c r="AY28" s="75">
        <f t="shared" si="5"/>
        <v>0</v>
      </c>
      <c r="AZ28" s="76">
        <v>0</v>
      </c>
      <c r="BA28" s="72" t="s">
        <v>73</v>
      </c>
      <c r="BB28" s="64" t="s">
        <v>123</v>
      </c>
      <c r="BC28" s="66" t="s">
        <v>4471</v>
      </c>
      <c r="BD28" s="63" t="s">
        <v>65</v>
      </c>
      <c r="BE28" s="63" t="s">
        <v>208</v>
      </c>
    </row>
    <row r="29" spans="2:57" s="12" customFormat="1" ht="12.75" x14ac:dyDescent="0.2">
      <c r="B29" s="146">
        <v>2025</v>
      </c>
      <c r="C29" s="146">
        <v>891780111</v>
      </c>
      <c r="D29" s="146" t="s">
        <v>63</v>
      </c>
      <c r="E29" s="176" t="s">
        <v>4470</v>
      </c>
      <c r="F29" s="146" t="s">
        <v>4469</v>
      </c>
      <c r="G29" s="146">
        <v>0</v>
      </c>
      <c r="H29" s="64" t="s">
        <v>71</v>
      </c>
      <c r="I29" s="63" t="s">
        <v>167</v>
      </c>
      <c r="J29" s="65" t="s">
        <v>81</v>
      </c>
      <c r="K29" s="176" t="s">
        <v>4468</v>
      </c>
      <c r="L29" s="225">
        <v>29390256</v>
      </c>
      <c r="M29" s="63" t="s">
        <v>66</v>
      </c>
      <c r="N29" s="140" t="s">
        <v>4467</v>
      </c>
      <c r="O29" s="226" t="s">
        <v>4466</v>
      </c>
      <c r="P29" s="142">
        <v>315</v>
      </c>
      <c r="Q29" s="222">
        <v>45699</v>
      </c>
      <c r="R29" s="225">
        <v>315060339</v>
      </c>
      <c r="S29" s="222">
        <v>45705</v>
      </c>
      <c r="T29" s="225">
        <v>29390256</v>
      </c>
      <c r="U29" s="64" t="s">
        <v>65</v>
      </c>
      <c r="V29" s="224">
        <v>72175282</v>
      </c>
      <c r="W29" s="145" t="s">
        <v>989</v>
      </c>
      <c r="X29" s="223">
        <v>45705</v>
      </c>
      <c r="Y29" s="222">
        <v>45705</v>
      </c>
      <c r="Z29" s="223">
        <v>45688</v>
      </c>
      <c r="AA29" s="222">
        <v>45825</v>
      </c>
      <c r="AB29" s="92">
        <f t="shared" si="0"/>
        <v>137</v>
      </c>
      <c r="AC29" s="68">
        <v>0</v>
      </c>
      <c r="AD29" s="68">
        <v>0</v>
      </c>
      <c r="AE29" s="68">
        <v>0</v>
      </c>
      <c r="AF29" s="70" t="s">
        <v>73</v>
      </c>
      <c r="AG29" s="92">
        <f t="shared" si="1"/>
        <v>0</v>
      </c>
      <c r="AH29" s="68">
        <v>0</v>
      </c>
      <c r="AI29" s="68">
        <v>0</v>
      </c>
      <c r="AJ29" s="64" t="s">
        <v>73</v>
      </c>
      <c r="AK29" s="71" t="s">
        <v>73</v>
      </c>
      <c r="AL29" s="68">
        <v>0</v>
      </c>
      <c r="AM29" s="71" t="s">
        <v>73</v>
      </c>
      <c r="AN29" s="71" t="s">
        <v>73</v>
      </c>
      <c r="AO29" s="71" t="s">
        <v>73</v>
      </c>
      <c r="AP29" s="92">
        <f t="shared" si="2"/>
        <v>0</v>
      </c>
      <c r="AQ29" s="92">
        <f t="shared" si="3"/>
        <v>29390256</v>
      </c>
      <c r="AR29" s="64" t="s">
        <v>65</v>
      </c>
      <c r="AS29" s="68">
        <v>29390256</v>
      </c>
      <c r="AT29" s="64" t="s">
        <v>215</v>
      </c>
      <c r="AU29" s="68">
        <v>0</v>
      </c>
      <c r="AV29" s="72" t="s">
        <v>73</v>
      </c>
      <c r="AW29" s="73">
        <v>0</v>
      </c>
      <c r="AX29" s="74">
        <f t="shared" si="4"/>
        <v>29390256</v>
      </c>
      <c r="AY29" s="75">
        <f t="shared" si="5"/>
        <v>0</v>
      </c>
      <c r="AZ29" s="76">
        <v>0</v>
      </c>
      <c r="BA29" s="72" t="s">
        <v>73</v>
      </c>
      <c r="BB29" s="64" t="s">
        <v>123</v>
      </c>
      <c r="BC29" s="66" t="s">
        <v>4465</v>
      </c>
      <c r="BD29" s="63" t="s">
        <v>65</v>
      </c>
      <c r="BE29" s="63" t="s">
        <v>208</v>
      </c>
    </row>
    <row r="30" spans="2:57" s="12" customFormat="1" ht="12.75" x14ac:dyDescent="0.2">
      <c r="B30" s="146">
        <v>2025</v>
      </c>
      <c r="C30" s="146">
        <v>891780111</v>
      </c>
      <c r="D30" s="146" t="s">
        <v>63</v>
      </c>
      <c r="E30" s="176" t="s">
        <v>4464</v>
      </c>
      <c r="F30" s="146" t="s">
        <v>4463</v>
      </c>
      <c r="G30" s="146">
        <v>0</v>
      </c>
      <c r="H30" s="64" t="s">
        <v>71</v>
      </c>
      <c r="I30" s="63" t="s">
        <v>167</v>
      </c>
      <c r="J30" s="65" t="s">
        <v>81</v>
      </c>
      <c r="K30" s="176" t="s">
        <v>4462</v>
      </c>
      <c r="L30" s="225">
        <v>12709872</v>
      </c>
      <c r="M30" s="63" t="s">
        <v>66</v>
      </c>
      <c r="N30" s="140" t="s">
        <v>4461</v>
      </c>
      <c r="O30" s="226" t="s">
        <v>4460</v>
      </c>
      <c r="P30" s="142">
        <v>310</v>
      </c>
      <c r="Q30" s="222">
        <v>45699</v>
      </c>
      <c r="R30" s="225">
        <v>12709872</v>
      </c>
      <c r="S30" s="222">
        <v>45705</v>
      </c>
      <c r="T30" s="225">
        <v>12709872</v>
      </c>
      <c r="U30" s="64" t="s">
        <v>65</v>
      </c>
      <c r="V30" s="224">
        <v>72175282</v>
      </c>
      <c r="W30" s="145" t="s">
        <v>989</v>
      </c>
      <c r="X30" s="223">
        <v>45705</v>
      </c>
      <c r="Y30" s="222">
        <v>45705</v>
      </c>
      <c r="Z30" s="223" t="s">
        <v>73</v>
      </c>
      <c r="AA30" s="222">
        <v>45825</v>
      </c>
      <c r="AB30" s="92">
        <f t="shared" si="0"/>
        <v>120</v>
      </c>
      <c r="AC30" s="68">
        <v>0</v>
      </c>
      <c r="AD30" s="68">
        <v>0</v>
      </c>
      <c r="AE30" s="68">
        <v>0</v>
      </c>
      <c r="AF30" s="70" t="s">
        <v>73</v>
      </c>
      <c r="AG30" s="92">
        <f t="shared" si="1"/>
        <v>0</v>
      </c>
      <c r="AH30" s="68">
        <v>0</v>
      </c>
      <c r="AI30" s="68">
        <v>0</v>
      </c>
      <c r="AJ30" s="64" t="s">
        <v>73</v>
      </c>
      <c r="AK30" s="71" t="s">
        <v>73</v>
      </c>
      <c r="AL30" s="68">
        <v>0</v>
      </c>
      <c r="AM30" s="71" t="s">
        <v>73</v>
      </c>
      <c r="AN30" s="71" t="s">
        <v>73</v>
      </c>
      <c r="AO30" s="71" t="s">
        <v>73</v>
      </c>
      <c r="AP30" s="92">
        <f t="shared" si="2"/>
        <v>0</v>
      </c>
      <c r="AQ30" s="92">
        <f t="shared" si="3"/>
        <v>12709872</v>
      </c>
      <c r="AR30" s="64" t="s">
        <v>65</v>
      </c>
      <c r="AS30" s="68">
        <v>12709872</v>
      </c>
      <c r="AT30" s="64" t="s">
        <v>215</v>
      </c>
      <c r="AU30" s="68">
        <v>0</v>
      </c>
      <c r="AV30" s="72" t="s">
        <v>73</v>
      </c>
      <c r="AW30" s="73">
        <v>0</v>
      </c>
      <c r="AX30" s="74">
        <f t="shared" si="4"/>
        <v>12709872</v>
      </c>
      <c r="AY30" s="75">
        <f t="shared" si="5"/>
        <v>0</v>
      </c>
      <c r="AZ30" s="76">
        <v>0</v>
      </c>
      <c r="BA30" s="72" t="s">
        <v>73</v>
      </c>
      <c r="BB30" s="64" t="s">
        <v>123</v>
      </c>
      <c r="BC30" s="66" t="s">
        <v>4459</v>
      </c>
      <c r="BD30" s="63" t="s">
        <v>65</v>
      </c>
      <c r="BE30" s="63" t="s">
        <v>208</v>
      </c>
    </row>
    <row r="31" spans="2:57" s="12" customFormat="1" ht="12.75" x14ac:dyDescent="0.2">
      <c r="B31" s="146">
        <v>2025</v>
      </c>
      <c r="C31" s="146">
        <v>891780111</v>
      </c>
      <c r="D31" s="146" t="s">
        <v>63</v>
      </c>
      <c r="E31" s="176" t="s">
        <v>4458</v>
      </c>
      <c r="F31" s="146" t="s">
        <v>4457</v>
      </c>
      <c r="G31" s="146">
        <v>0</v>
      </c>
      <c r="H31" s="64" t="s">
        <v>71</v>
      </c>
      <c r="I31" s="63" t="s">
        <v>167</v>
      </c>
      <c r="J31" s="65" t="s">
        <v>81</v>
      </c>
      <c r="K31" s="176" t="s">
        <v>4456</v>
      </c>
      <c r="L31" s="225">
        <v>41249484</v>
      </c>
      <c r="M31" s="63" t="s">
        <v>66</v>
      </c>
      <c r="N31" s="140" t="s">
        <v>4455</v>
      </c>
      <c r="O31" s="226" t="s">
        <v>4454</v>
      </c>
      <c r="P31" s="142">
        <v>315</v>
      </c>
      <c r="Q31" s="222">
        <v>45699</v>
      </c>
      <c r="R31" s="225">
        <v>315060339</v>
      </c>
      <c r="S31" s="222">
        <v>45705</v>
      </c>
      <c r="T31" s="225">
        <v>41249484</v>
      </c>
      <c r="U31" s="64" t="s">
        <v>65</v>
      </c>
      <c r="V31" s="224">
        <v>72175282</v>
      </c>
      <c r="W31" s="145" t="s">
        <v>989</v>
      </c>
      <c r="X31" s="223">
        <v>45705</v>
      </c>
      <c r="Y31" s="222">
        <v>45705</v>
      </c>
      <c r="Z31" s="223" t="s">
        <v>73</v>
      </c>
      <c r="AA31" s="222">
        <v>45825</v>
      </c>
      <c r="AB31" s="92">
        <f t="shared" si="0"/>
        <v>120</v>
      </c>
      <c r="AC31" s="68">
        <v>0</v>
      </c>
      <c r="AD31" s="68">
        <v>0</v>
      </c>
      <c r="AE31" s="68">
        <v>0</v>
      </c>
      <c r="AF31" s="70" t="s">
        <v>73</v>
      </c>
      <c r="AG31" s="92">
        <f t="shared" si="1"/>
        <v>0</v>
      </c>
      <c r="AH31" s="68">
        <v>0</v>
      </c>
      <c r="AI31" s="68">
        <v>0</v>
      </c>
      <c r="AJ31" s="64" t="s">
        <v>73</v>
      </c>
      <c r="AK31" s="71" t="s">
        <v>73</v>
      </c>
      <c r="AL31" s="68">
        <v>0</v>
      </c>
      <c r="AM31" s="71" t="s">
        <v>73</v>
      </c>
      <c r="AN31" s="71" t="s">
        <v>73</v>
      </c>
      <c r="AO31" s="71" t="s">
        <v>73</v>
      </c>
      <c r="AP31" s="92">
        <f t="shared" si="2"/>
        <v>0</v>
      </c>
      <c r="AQ31" s="92">
        <f t="shared" si="3"/>
        <v>41249484</v>
      </c>
      <c r="AR31" s="64" t="s">
        <v>65</v>
      </c>
      <c r="AS31" s="68">
        <v>41249484</v>
      </c>
      <c r="AT31" s="64" t="s">
        <v>215</v>
      </c>
      <c r="AU31" s="68">
        <v>0</v>
      </c>
      <c r="AV31" s="72" t="s">
        <v>73</v>
      </c>
      <c r="AW31" s="73">
        <v>0</v>
      </c>
      <c r="AX31" s="74">
        <f t="shared" si="4"/>
        <v>41249484</v>
      </c>
      <c r="AY31" s="75">
        <f t="shared" si="5"/>
        <v>0</v>
      </c>
      <c r="AZ31" s="76">
        <v>0</v>
      </c>
      <c r="BA31" s="72" t="s">
        <v>73</v>
      </c>
      <c r="BB31" s="64" t="s">
        <v>123</v>
      </c>
      <c r="BC31" s="66" t="s">
        <v>4453</v>
      </c>
      <c r="BD31" s="63" t="s">
        <v>65</v>
      </c>
      <c r="BE31" s="63" t="s">
        <v>208</v>
      </c>
    </row>
    <row r="32" spans="2:57" s="12" customFormat="1" ht="12.75" x14ac:dyDescent="0.2">
      <c r="B32" s="146">
        <v>2025</v>
      </c>
      <c r="C32" s="146">
        <v>891780111</v>
      </c>
      <c r="D32" s="146" t="s">
        <v>63</v>
      </c>
      <c r="E32" s="176" t="s">
        <v>4452</v>
      </c>
      <c r="F32" s="146" t="s">
        <v>4451</v>
      </c>
      <c r="G32" s="146">
        <v>0</v>
      </c>
      <c r="H32" s="64" t="s">
        <v>71</v>
      </c>
      <c r="I32" s="63" t="s">
        <v>167</v>
      </c>
      <c r="J32" s="65" t="s">
        <v>81</v>
      </c>
      <c r="K32" s="176" t="s">
        <v>4450</v>
      </c>
      <c r="L32" s="225">
        <v>49215600</v>
      </c>
      <c r="M32" s="63" t="s">
        <v>66</v>
      </c>
      <c r="N32" s="140" t="s">
        <v>4449</v>
      </c>
      <c r="O32" s="226" t="s">
        <v>4448</v>
      </c>
      <c r="P32" s="142">
        <v>314</v>
      </c>
      <c r="Q32" s="222">
        <v>45699</v>
      </c>
      <c r="R32" s="225">
        <v>49215600</v>
      </c>
      <c r="S32" s="222">
        <v>45706</v>
      </c>
      <c r="T32" s="225">
        <v>49215600</v>
      </c>
      <c r="U32" s="64" t="s">
        <v>65</v>
      </c>
      <c r="V32" s="224">
        <v>85152695</v>
      </c>
      <c r="W32" s="145" t="s">
        <v>4131</v>
      </c>
      <c r="X32" s="223">
        <v>45706</v>
      </c>
      <c r="Y32" s="222">
        <v>45708</v>
      </c>
      <c r="Z32" s="223">
        <v>45708</v>
      </c>
      <c r="AA32" s="222">
        <v>45808</v>
      </c>
      <c r="AB32" s="92">
        <f t="shared" si="0"/>
        <v>100</v>
      </c>
      <c r="AC32" s="68">
        <v>0</v>
      </c>
      <c r="AD32" s="68">
        <v>0</v>
      </c>
      <c r="AE32" s="68">
        <v>0</v>
      </c>
      <c r="AF32" s="70" t="s">
        <v>73</v>
      </c>
      <c r="AG32" s="92">
        <f t="shared" si="1"/>
        <v>0</v>
      </c>
      <c r="AH32" s="68">
        <v>0</v>
      </c>
      <c r="AI32" s="68">
        <v>0</v>
      </c>
      <c r="AJ32" s="64" t="s">
        <v>73</v>
      </c>
      <c r="AK32" s="71" t="s">
        <v>73</v>
      </c>
      <c r="AL32" s="68">
        <v>0</v>
      </c>
      <c r="AM32" s="71" t="s">
        <v>73</v>
      </c>
      <c r="AN32" s="71" t="s">
        <v>73</v>
      </c>
      <c r="AO32" s="71" t="s">
        <v>73</v>
      </c>
      <c r="AP32" s="92">
        <f t="shared" si="2"/>
        <v>0</v>
      </c>
      <c r="AQ32" s="92">
        <f t="shared" si="3"/>
        <v>49215600</v>
      </c>
      <c r="AR32" s="64" t="s">
        <v>65</v>
      </c>
      <c r="AS32" s="68">
        <v>49215600</v>
      </c>
      <c r="AT32" s="64" t="s">
        <v>215</v>
      </c>
      <c r="AU32" s="68">
        <v>0</v>
      </c>
      <c r="AV32" s="72" t="s">
        <v>73</v>
      </c>
      <c r="AW32" s="73">
        <v>0</v>
      </c>
      <c r="AX32" s="74">
        <f t="shared" si="4"/>
        <v>49215600</v>
      </c>
      <c r="AY32" s="75">
        <f t="shared" si="5"/>
        <v>0</v>
      </c>
      <c r="AZ32" s="76">
        <v>0</v>
      </c>
      <c r="BA32" s="72" t="s">
        <v>73</v>
      </c>
      <c r="BB32" s="64" t="s">
        <v>123</v>
      </c>
      <c r="BC32" s="66" t="s">
        <v>4447</v>
      </c>
      <c r="BD32" s="63" t="s">
        <v>65</v>
      </c>
      <c r="BE32" s="63" t="s">
        <v>208</v>
      </c>
    </row>
    <row r="33" spans="2:57" s="12" customFormat="1" ht="12.75" x14ac:dyDescent="0.2">
      <c r="B33" s="146">
        <v>2025</v>
      </c>
      <c r="C33" s="146">
        <v>891780111</v>
      </c>
      <c r="D33" s="146" t="s">
        <v>63</v>
      </c>
      <c r="E33" s="176" t="s">
        <v>4446</v>
      </c>
      <c r="F33" s="146" t="s">
        <v>4445</v>
      </c>
      <c r="G33" s="146">
        <v>0</v>
      </c>
      <c r="H33" s="64" t="s">
        <v>71</v>
      </c>
      <c r="I33" s="63" t="s">
        <v>64</v>
      </c>
      <c r="J33" s="65" t="s">
        <v>81</v>
      </c>
      <c r="K33" s="176" t="s">
        <v>4444</v>
      </c>
      <c r="L33" s="225">
        <v>29279950</v>
      </c>
      <c r="M33" s="63" t="s">
        <v>66</v>
      </c>
      <c r="N33" s="140" t="s">
        <v>4443</v>
      </c>
      <c r="O33" s="226" t="s">
        <v>4442</v>
      </c>
      <c r="P33" s="142">
        <v>306</v>
      </c>
      <c r="Q33" s="222">
        <v>45698</v>
      </c>
      <c r="R33" s="225">
        <v>29279950</v>
      </c>
      <c r="S33" s="222">
        <v>45706</v>
      </c>
      <c r="T33" s="225">
        <v>29279950</v>
      </c>
      <c r="U33" s="64" t="s">
        <v>65</v>
      </c>
      <c r="V33" s="224">
        <v>85467461</v>
      </c>
      <c r="W33" s="145" t="s">
        <v>4299</v>
      </c>
      <c r="X33" s="223">
        <v>45706</v>
      </c>
      <c r="Y33" s="222">
        <v>45713</v>
      </c>
      <c r="Z33" s="223">
        <v>45713</v>
      </c>
      <c r="AA33" s="222">
        <v>45755</v>
      </c>
      <c r="AB33" s="92">
        <f t="shared" si="0"/>
        <v>42</v>
      </c>
      <c r="AC33" s="68">
        <v>0</v>
      </c>
      <c r="AD33" s="68">
        <v>0</v>
      </c>
      <c r="AE33" s="68">
        <v>0</v>
      </c>
      <c r="AF33" s="70" t="s">
        <v>73</v>
      </c>
      <c r="AG33" s="92">
        <f t="shared" si="1"/>
        <v>0</v>
      </c>
      <c r="AH33" s="68">
        <v>0</v>
      </c>
      <c r="AI33" s="68">
        <v>0</v>
      </c>
      <c r="AJ33" s="64" t="s">
        <v>73</v>
      </c>
      <c r="AK33" s="71" t="s">
        <v>73</v>
      </c>
      <c r="AL33" s="68">
        <v>0</v>
      </c>
      <c r="AM33" s="71" t="s">
        <v>73</v>
      </c>
      <c r="AN33" s="71" t="s">
        <v>73</v>
      </c>
      <c r="AO33" s="71" t="s">
        <v>73</v>
      </c>
      <c r="AP33" s="92">
        <f t="shared" si="2"/>
        <v>0</v>
      </c>
      <c r="AQ33" s="92">
        <f t="shared" si="3"/>
        <v>29279950</v>
      </c>
      <c r="AR33" s="64" t="s">
        <v>65</v>
      </c>
      <c r="AS33" s="68">
        <v>29279950</v>
      </c>
      <c r="AT33" s="64" t="s">
        <v>215</v>
      </c>
      <c r="AU33" s="68">
        <v>0</v>
      </c>
      <c r="AV33" s="72" t="s">
        <v>73</v>
      </c>
      <c r="AW33" s="73">
        <v>0</v>
      </c>
      <c r="AX33" s="74">
        <f t="shared" si="4"/>
        <v>29279950</v>
      </c>
      <c r="AY33" s="75">
        <f t="shared" si="5"/>
        <v>0</v>
      </c>
      <c r="AZ33" s="76">
        <v>0</v>
      </c>
      <c r="BA33" s="72" t="s">
        <v>73</v>
      </c>
      <c r="BB33" s="64" t="s">
        <v>123</v>
      </c>
      <c r="BC33" s="66" t="s">
        <v>4441</v>
      </c>
      <c r="BD33" s="63" t="s">
        <v>65</v>
      </c>
      <c r="BE33" s="63" t="s">
        <v>208</v>
      </c>
    </row>
    <row r="34" spans="2:57" s="12" customFormat="1" ht="12.75" x14ac:dyDescent="0.2">
      <c r="B34" s="146">
        <v>2025</v>
      </c>
      <c r="C34" s="146">
        <v>891780111</v>
      </c>
      <c r="D34" s="146" t="s">
        <v>63</v>
      </c>
      <c r="E34" s="176" t="s">
        <v>4440</v>
      </c>
      <c r="F34" s="146" t="s">
        <v>4439</v>
      </c>
      <c r="G34" s="146">
        <v>0</v>
      </c>
      <c r="H34" s="64" t="s">
        <v>71</v>
      </c>
      <c r="I34" s="63" t="s">
        <v>167</v>
      </c>
      <c r="J34" s="65" t="s">
        <v>81</v>
      </c>
      <c r="K34" s="176" t="s">
        <v>4438</v>
      </c>
      <c r="L34" s="225">
        <v>20624604</v>
      </c>
      <c r="M34" s="63" t="s">
        <v>66</v>
      </c>
      <c r="N34" s="140" t="s">
        <v>4437</v>
      </c>
      <c r="O34" s="226" t="s">
        <v>4436</v>
      </c>
      <c r="P34" s="142">
        <v>315</v>
      </c>
      <c r="Q34" s="222">
        <v>45699</v>
      </c>
      <c r="R34" s="225">
        <v>315060339</v>
      </c>
      <c r="S34" s="222">
        <v>45707</v>
      </c>
      <c r="T34" s="225">
        <v>20624604</v>
      </c>
      <c r="U34" s="64" t="s">
        <v>65</v>
      </c>
      <c r="V34" s="224">
        <v>72175282</v>
      </c>
      <c r="W34" s="145" t="s">
        <v>989</v>
      </c>
      <c r="X34" s="223">
        <v>45707</v>
      </c>
      <c r="Y34" s="222">
        <v>45707</v>
      </c>
      <c r="Z34" s="223" t="s">
        <v>73</v>
      </c>
      <c r="AA34" s="222">
        <v>45827</v>
      </c>
      <c r="AB34" s="92">
        <f t="shared" si="0"/>
        <v>120</v>
      </c>
      <c r="AC34" s="68">
        <v>0</v>
      </c>
      <c r="AD34" s="68">
        <v>0</v>
      </c>
      <c r="AE34" s="68">
        <v>0</v>
      </c>
      <c r="AF34" s="70" t="s">
        <v>73</v>
      </c>
      <c r="AG34" s="92">
        <f t="shared" si="1"/>
        <v>0</v>
      </c>
      <c r="AH34" s="68">
        <v>0</v>
      </c>
      <c r="AI34" s="68">
        <v>0</v>
      </c>
      <c r="AJ34" s="64" t="s">
        <v>73</v>
      </c>
      <c r="AK34" s="71" t="s">
        <v>73</v>
      </c>
      <c r="AL34" s="68">
        <v>0</v>
      </c>
      <c r="AM34" s="71" t="s">
        <v>73</v>
      </c>
      <c r="AN34" s="71" t="s">
        <v>73</v>
      </c>
      <c r="AO34" s="71" t="s">
        <v>73</v>
      </c>
      <c r="AP34" s="92">
        <f t="shared" si="2"/>
        <v>0</v>
      </c>
      <c r="AQ34" s="92">
        <f t="shared" si="3"/>
        <v>20624604</v>
      </c>
      <c r="AR34" s="64" t="s">
        <v>65</v>
      </c>
      <c r="AS34" s="68">
        <v>20624604</v>
      </c>
      <c r="AT34" s="64" t="s">
        <v>215</v>
      </c>
      <c r="AU34" s="68">
        <v>0</v>
      </c>
      <c r="AV34" s="72" t="s">
        <v>73</v>
      </c>
      <c r="AW34" s="73">
        <v>0</v>
      </c>
      <c r="AX34" s="74">
        <f t="shared" si="4"/>
        <v>20624604</v>
      </c>
      <c r="AY34" s="75">
        <f t="shared" si="5"/>
        <v>0</v>
      </c>
      <c r="AZ34" s="76">
        <v>0</v>
      </c>
      <c r="BA34" s="72" t="s">
        <v>73</v>
      </c>
      <c r="BB34" s="64" t="s">
        <v>123</v>
      </c>
      <c r="BC34" s="66" t="s">
        <v>4435</v>
      </c>
      <c r="BD34" s="63" t="s">
        <v>65</v>
      </c>
      <c r="BE34" s="63" t="s">
        <v>208</v>
      </c>
    </row>
    <row r="35" spans="2:57" s="12" customFormat="1" ht="12.75" x14ac:dyDescent="0.2">
      <c r="B35" s="146">
        <v>2025</v>
      </c>
      <c r="C35" s="146">
        <v>891780111</v>
      </c>
      <c r="D35" s="146" t="s">
        <v>63</v>
      </c>
      <c r="E35" s="176" t="s">
        <v>4434</v>
      </c>
      <c r="F35" s="146" t="s">
        <v>4433</v>
      </c>
      <c r="G35" s="146">
        <v>0</v>
      </c>
      <c r="H35" s="64" t="s">
        <v>71</v>
      </c>
      <c r="I35" s="63" t="s">
        <v>64</v>
      </c>
      <c r="J35" s="65" t="s">
        <v>81</v>
      </c>
      <c r="K35" s="176" t="s">
        <v>4432</v>
      </c>
      <c r="L35" s="225">
        <v>42731200</v>
      </c>
      <c r="M35" s="63" t="s">
        <v>66</v>
      </c>
      <c r="N35" s="140" t="s">
        <v>4323</v>
      </c>
      <c r="O35" s="226" t="s">
        <v>4322</v>
      </c>
      <c r="P35" s="142">
        <v>333</v>
      </c>
      <c r="Q35" s="222">
        <v>45700</v>
      </c>
      <c r="R35" s="225">
        <v>42731200</v>
      </c>
      <c r="S35" s="222">
        <v>45707</v>
      </c>
      <c r="T35" s="225">
        <v>42731200</v>
      </c>
      <c r="U35" s="64" t="s">
        <v>65</v>
      </c>
      <c r="V35" s="224">
        <v>85459497</v>
      </c>
      <c r="W35" s="145" t="s">
        <v>771</v>
      </c>
      <c r="X35" s="223">
        <v>45707</v>
      </c>
      <c r="Y35" s="222">
        <v>45707</v>
      </c>
      <c r="Z35" s="223" t="s">
        <v>73</v>
      </c>
      <c r="AA35" s="222">
        <v>46022</v>
      </c>
      <c r="AB35" s="92">
        <f t="shared" si="0"/>
        <v>315</v>
      </c>
      <c r="AC35" s="68">
        <v>0</v>
      </c>
      <c r="AD35" s="68">
        <v>0</v>
      </c>
      <c r="AE35" s="68">
        <v>0</v>
      </c>
      <c r="AF35" s="70" t="s">
        <v>73</v>
      </c>
      <c r="AG35" s="92">
        <f t="shared" si="1"/>
        <v>0</v>
      </c>
      <c r="AH35" s="68">
        <v>0</v>
      </c>
      <c r="AI35" s="68">
        <v>0</v>
      </c>
      <c r="AJ35" s="64" t="s">
        <v>73</v>
      </c>
      <c r="AK35" s="71" t="s">
        <v>73</v>
      </c>
      <c r="AL35" s="68">
        <v>0</v>
      </c>
      <c r="AM35" s="71" t="s">
        <v>73</v>
      </c>
      <c r="AN35" s="71" t="s">
        <v>73</v>
      </c>
      <c r="AO35" s="71" t="s">
        <v>73</v>
      </c>
      <c r="AP35" s="92">
        <f t="shared" si="2"/>
        <v>0</v>
      </c>
      <c r="AQ35" s="92">
        <f t="shared" si="3"/>
        <v>42731200</v>
      </c>
      <c r="AR35" s="64" t="s">
        <v>65</v>
      </c>
      <c r="AS35" s="68">
        <v>42731200</v>
      </c>
      <c r="AT35" s="64" t="s">
        <v>215</v>
      </c>
      <c r="AU35" s="68">
        <v>0</v>
      </c>
      <c r="AV35" s="72" t="s">
        <v>73</v>
      </c>
      <c r="AW35" s="73">
        <v>0</v>
      </c>
      <c r="AX35" s="74">
        <f t="shared" si="4"/>
        <v>42731200</v>
      </c>
      <c r="AY35" s="75">
        <f t="shared" si="5"/>
        <v>0</v>
      </c>
      <c r="AZ35" s="76">
        <v>0</v>
      </c>
      <c r="BA35" s="72" t="s">
        <v>73</v>
      </c>
      <c r="BB35" s="64" t="s">
        <v>123</v>
      </c>
      <c r="BC35" s="66" t="s">
        <v>4431</v>
      </c>
      <c r="BD35" s="63" t="s">
        <v>65</v>
      </c>
      <c r="BE35" s="63" t="s">
        <v>208</v>
      </c>
    </row>
    <row r="36" spans="2:57" s="12" customFormat="1" ht="12.75" x14ac:dyDescent="0.2">
      <c r="B36" s="146">
        <v>2025</v>
      </c>
      <c r="C36" s="146">
        <v>891780111</v>
      </c>
      <c r="D36" s="146" t="s">
        <v>63</v>
      </c>
      <c r="E36" s="176" t="s">
        <v>4430</v>
      </c>
      <c r="F36" s="146" t="s">
        <v>4429</v>
      </c>
      <c r="G36" s="146">
        <v>0</v>
      </c>
      <c r="H36" s="64" t="s">
        <v>71</v>
      </c>
      <c r="I36" s="63" t="s">
        <v>167</v>
      </c>
      <c r="J36" s="65" t="s">
        <v>81</v>
      </c>
      <c r="K36" s="176" t="s">
        <v>4428</v>
      </c>
      <c r="L36" s="225">
        <v>15468559</v>
      </c>
      <c r="M36" s="63" t="s">
        <v>66</v>
      </c>
      <c r="N36" s="140" t="s">
        <v>4427</v>
      </c>
      <c r="O36" s="226" t="s">
        <v>4426</v>
      </c>
      <c r="P36" s="142">
        <v>315</v>
      </c>
      <c r="Q36" s="222">
        <v>45699</v>
      </c>
      <c r="R36" s="225">
        <v>315060339</v>
      </c>
      <c r="S36" s="222">
        <v>45708</v>
      </c>
      <c r="T36" s="225">
        <v>15468559</v>
      </c>
      <c r="U36" s="64" t="s">
        <v>65</v>
      </c>
      <c r="V36" s="224">
        <v>72175282</v>
      </c>
      <c r="W36" s="145" t="s">
        <v>989</v>
      </c>
      <c r="X36" s="223">
        <v>45708</v>
      </c>
      <c r="Y36" s="222">
        <v>45708</v>
      </c>
      <c r="Z36" s="223" t="s">
        <v>73</v>
      </c>
      <c r="AA36" s="222">
        <v>45828</v>
      </c>
      <c r="AB36" s="92">
        <f t="shared" si="0"/>
        <v>120</v>
      </c>
      <c r="AC36" s="68">
        <v>0</v>
      </c>
      <c r="AD36" s="68">
        <v>0</v>
      </c>
      <c r="AE36" s="68">
        <v>0</v>
      </c>
      <c r="AF36" s="70" t="s">
        <v>73</v>
      </c>
      <c r="AG36" s="92">
        <f t="shared" si="1"/>
        <v>0</v>
      </c>
      <c r="AH36" s="68">
        <v>0</v>
      </c>
      <c r="AI36" s="68">
        <v>0</v>
      </c>
      <c r="AJ36" s="64" t="s">
        <v>73</v>
      </c>
      <c r="AK36" s="71" t="s">
        <v>73</v>
      </c>
      <c r="AL36" s="68">
        <v>0</v>
      </c>
      <c r="AM36" s="71" t="s">
        <v>73</v>
      </c>
      <c r="AN36" s="71" t="s">
        <v>73</v>
      </c>
      <c r="AO36" s="71" t="s">
        <v>73</v>
      </c>
      <c r="AP36" s="92">
        <f t="shared" si="2"/>
        <v>0</v>
      </c>
      <c r="AQ36" s="92">
        <f t="shared" si="3"/>
        <v>15468559</v>
      </c>
      <c r="AR36" s="64" t="s">
        <v>65</v>
      </c>
      <c r="AS36" s="68">
        <v>15468559</v>
      </c>
      <c r="AT36" s="64" t="s">
        <v>215</v>
      </c>
      <c r="AU36" s="68">
        <v>0</v>
      </c>
      <c r="AV36" s="72" t="s">
        <v>73</v>
      </c>
      <c r="AW36" s="73">
        <v>0</v>
      </c>
      <c r="AX36" s="74">
        <f t="shared" si="4"/>
        <v>15468559</v>
      </c>
      <c r="AY36" s="75">
        <f t="shared" si="5"/>
        <v>0</v>
      </c>
      <c r="AZ36" s="76">
        <v>0</v>
      </c>
      <c r="BA36" s="72" t="s">
        <v>73</v>
      </c>
      <c r="BB36" s="64" t="s">
        <v>123</v>
      </c>
      <c r="BC36" s="66" t="s">
        <v>4425</v>
      </c>
      <c r="BD36" s="63" t="s">
        <v>65</v>
      </c>
      <c r="BE36" s="63" t="s">
        <v>208</v>
      </c>
    </row>
    <row r="37" spans="2:57" s="12" customFormat="1" ht="12.75" x14ac:dyDescent="0.2">
      <c r="B37" s="146">
        <v>2025</v>
      </c>
      <c r="C37" s="146">
        <v>891780111</v>
      </c>
      <c r="D37" s="146" t="s">
        <v>63</v>
      </c>
      <c r="E37" s="176" t="s">
        <v>4424</v>
      </c>
      <c r="F37" s="146" t="s">
        <v>4423</v>
      </c>
      <c r="G37" s="146">
        <v>0</v>
      </c>
      <c r="H37" s="64" t="s">
        <v>71</v>
      </c>
      <c r="I37" s="63" t="s">
        <v>64</v>
      </c>
      <c r="J37" s="65" t="s">
        <v>81</v>
      </c>
      <c r="K37" s="176" t="s">
        <v>4422</v>
      </c>
      <c r="L37" s="225">
        <v>59333400</v>
      </c>
      <c r="M37" s="63" t="s">
        <v>66</v>
      </c>
      <c r="N37" s="140" t="s">
        <v>4421</v>
      </c>
      <c r="O37" s="226" t="s">
        <v>4420</v>
      </c>
      <c r="P37" s="142">
        <v>244</v>
      </c>
      <c r="Q37" s="222">
        <v>45692</v>
      </c>
      <c r="R37" s="225">
        <v>59333400</v>
      </c>
      <c r="S37" s="222">
        <v>45708</v>
      </c>
      <c r="T37" s="225">
        <v>59333400</v>
      </c>
      <c r="U37" s="64" t="s">
        <v>65</v>
      </c>
      <c r="V37" s="224">
        <v>85467461</v>
      </c>
      <c r="W37" s="145" t="s">
        <v>4299</v>
      </c>
      <c r="X37" s="223">
        <v>45708</v>
      </c>
      <c r="Y37" s="222">
        <v>45708</v>
      </c>
      <c r="Z37" s="223">
        <v>45708</v>
      </c>
      <c r="AA37" s="222">
        <v>45737</v>
      </c>
      <c r="AB37" s="92">
        <f t="shared" si="0"/>
        <v>29</v>
      </c>
      <c r="AC37" s="68">
        <v>0</v>
      </c>
      <c r="AD37" s="68">
        <v>0</v>
      </c>
      <c r="AE37" s="68">
        <v>0</v>
      </c>
      <c r="AF37" s="70" t="s">
        <v>73</v>
      </c>
      <c r="AG37" s="92">
        <f t="shared" si="1"/>
        <v>0</v>
      </c>
      <c r="AH37" s="68">
        <v>0</v>
      </c>
      <c r="AI37" s="68">
        <v>0</v>
      </c>
      <c r="AJ37" s="64" t="s">
        <v>73</v>
      </c>
      <c r="AK37" s="71" t="s">
        <v>73</v>
      </c>
      <c r="AL37" s="68">
        <v>0</v>
      </c>
      <c r="AM37" s="71" t="s">
        <v>73</v>
      </c>
      <c r="AN37" s="71" t="s">
        <v>73</v>
      </c>
      <c r="AO37" s="71" t="s">
        <v>73</v>
      </c>
      <c r="AP37" s="92">
        <f t="shared" si="2"/>
        <v>0</v>
      </c>
      <c r="AQ37" s="92">
        <f t="shared" si="3"/>
        <v>59333400</v>
      </c>
      <c r="AR37" s="64" t="s">
        <v>65</v>
      </c>
      <c r="AS37" s="68">
        <v>59333400</v>
      </c>
      <c r="AT37" s="64" t="s">
        <v>215</v>
      </c>
      <c r="AU37" s="68">
        <v>0</v>
      </c>
      <c r="AV37" s="72" t="s">
        <v>73</v>
      </c>
      <c r="AW37" s="73">
        <v>0</v>
      </c>
      <c r="AX37" s="74">
        <f t="shared" si="4"/>
        <v>59333400</v>
      </c>
      <c r="AY37" s="75">
        <f t="shared" si="5"/>
        <v>0</v>
      </c>
      <c r="AZ37" s="76">
        <v>0</v>
      </c>
      <c r="BA37" s="72" t="s">
        <v>73</v>
      </c>
      <c r="BB37" s="64" t="s">
        <v>123</v>
      </c>
      <c r="BC37" s="66" t="s">
        <v>4419</v>
      </c>
      <c r="BD37" s="63" t="s">
        <v>65</v>
      </c>
      <c r="BE37" s="63" t="s">
        <v>208</v>
      </c>
    </row>
    <row r="38" spans="2:57" s="12" customFormat="1" ht="12.75" x14ac:dyDescent="0.2">
      <c r="B38" s="146">
        <v>2025</v>
      </c>
      <c r="C38" s="146">
        <v>891780111</v>
      </c>
      <c r="D38" s="146" t="s">
        <v>63</v>
      </c>
      <c r="E38" s="176" t="s">
        <v>4418</v>
      </c>
      <c r="F38" s="146" t="s">
        <v>4417</v>
      </c>
      <c r="G38" s="146">
        <v>0</v>
      </c>
      <c r="H38" s="64" t="s">
        <v>71</v>
      </c>
      <c r="I38" s="63" t="s">
        <v>167</v>
      </c>
      <c r="J38" s="65" t="s">
        <v>81</v>
      </c>
      <c r="K38" s="176" t="s">
        <v>4416</v>
      </c>
      <c r="L38" s="225">
        <v>8765512</v>
      </c>
      <c r="M38" s="63" t="s">
        <v>66</v>
      </c>
      <c r="N38" s="140" t="s">
        <v>4415</v>
      </c>
      <c r="O38" s="226" t="s">
        <v>4414</v>
      </c>
      <c r="P38" s="142">
        <v>315</v>
      </c>
      <c r="Q38" s="222">
        <v>45699</v>
      </c>
      <c r="R38" s="225">
        <v>315060339</v>
      </c>
      <c r="S38" s="222">
        <v>45708</v>
      </c>
      <c r="T38" s="225">
        <v>8765512</v>
      </c>
      <c r="U38" s="64" t="s">
        <v>65</v>
      </c>
      <c r="V38" s="224">
        <v>72175282</v>
      </c>
      <c r="W38" s="145" t="s">
        <v>989</v>
      </c>
      <c r="X38" s="223">
        <v>45708</v>
      </c>
      <c r="Y38" s="222">
        <v>45708</v>
      </c>
      <c r="Z38" s="223" t="s">
        <v>73</v>
      </c>
      <c r="AA38" s="222">
        <v>45828</v>
      </c>
      <c r="AB38" s="92">
        <f t="shared" si="0"/>
        <v>120</v>
      </c>
      <c r="AC38" s="68">
        <v>0</v>
      </c>
      <c r="AD38" s="68">
        <v>0</v>
      </c>
      <c r="AE38" s="68">
        <v>0</v>
      </c>
      <c r="AF38" s="70" t="s">
        <v>73</v>
      </c>
      <c r="AG38" s="92">
        <f t="shared" si="1"/>
        <v>0</v>
      </c>
      <c r="AH38" s="68">
        <v>0</v>
      </c>
      <c r="AI38" s="68">
        <v>0</v>
      </c>
      <c r="AJ38" s="64" t="s">
        <v>73</v>
      </c>
      <c r="AK38" s="71" t="s">
        <v>73</v>
      </c>
      <c r="AL38" s="68">
        <v>0</v>
      </c>
      <c r="AM38" s="71" t="s">
        <v>73</v>
      </c>
      <c r="AN38" s="71" t="s">
        <v>73</v>
      </c>
      <c r="AO38" s="71" t="s">
        <v>73</v>
      </c>
      <c r="AP38" s="92">
        <f t="shared" si="2"/>
        <v>0</v>
      </c>
      <c r="AQ38" s="92">
        <f t="shared" si="3"/>
        <v>8765512</v>
      </c>
      <c r="AR38" s="64" t="s">
        <v>65</v>
      </c>
      <c r="AS38" s="68">
        <v>8765512</v>
      </c>
      <c r="AT38" s="64" t="s">
        <v>215</v>
      </c>
      <c r="AU38" s="68">
        <v>0</v>
      </c>
      <c r="AV38" s="72" t="s">
        <v>73</v>
      </c>
      <c r="AW38" s="73">
        <v>0</v>
      </c>
      <c r="AX38" s="74">
        <f t="shared" si="4"/>
        <v>8765512</v>
      </c>
      <c r="AY38" s="75">
        <f t="shared" si="5"/>
        <v>0</v>
      </c>
      <c r="AZ38" s="76">
        <v>0</v>
      </c>
      <c r="BA38" s="72" t="s">
        <v>73</v>
      </c>
      <c r="BB38" s="64" t="s">
        <v>123</v>
      </c>
      <c r="BC38" s="66" t="s">
        <v>4413</v>
      </c>
      <c r="BD38" s="63" t="s">
        <v>65</v>
      </c>
      <c r="BE38" s="63" t="s">
        <v>208</v>
      </c>
    </row>
    <row r="39" spans="2:57" s="12" customFormat="1" ht="12.75" x14ac:dyDescent="0.2">
      <c r="B39" s="146">
        <v>2025</v>
      </c>
      <c r="C39" s="146">
        <v>891780111</v>
      </c>
      <c r="D39" s="146" t="s">
        <v>63</v>
      </c>
      <c r="E39" s="176" t="s">
        <v>4412</v>
      </c>
      <c r="F39" s="146" t="s">
        <v>4411</v>
      </c>
      <c r="G39" s="146">
        <v>0</v>
      </c>
      <c r="H39" s="64" t="s">
        <v>71</v>
      </c>
      <c r="I39" s="63" t="s">
        <v>167</v>
      </c>
      <c r="J39" s="65" t="s">
        <v>81</v>
      </c>
      <c r="K39" s="176" t="s">
        <v>4410</v>
      </c>
      <c r="L39" s="225">
        <v>20000000</v>
      </c>
      <c r="M39" s="63" t="s">
        <v>66</v>
      </c>
      <c r="N39" s="140" t="s">
        <v>4409</v>
      </c>
      <c r="O39" s="226" t="s">
        <v>4408</v>
      </c>
      <c r="P39" s="142">
        <v>315</v>
      </c>
      <c r="Q39" s="222">
        <v>45699</v>
      </c>
      <c r="R39" s="225">
        <v>315060339</v>
      </c>
      <c r="S39" s="222">
        <v>45708</v>
      </c>
      <c r="T39" s="225">
        <v>20000000</v>
      </c>
      <c r="U39" s="64" t="s">
        <v>65</v>
      </c>
      <c r="V39" s="224">
        <v>72175282</v>
      </c>
      <c r="W39" s="145" t="s">
        <v>989</v>
      </c>
      <c r="X39" s="223">
        <v>45708</v>
      </c>
      <c r="Y39" s="222">
        <v>45708</v>
      </c>
      <c r="Z39" s="223" t="s">
        <v>73</v>
      </c>
      <c r="AA39" s="222">
        <v>45828</v>
      </c>
      <c r="AB39" s="92">
        <f t="shared" si="0"/>
        <v>120</v>
      </c>
      <c r="AC39" s="68">
        <v>0</v>
      </c>
      <c r="AD39" s="68">
        <v>0</v>
      </c>
      <c r="AE39" s="68">
        <v>0</v>
      </c>
      <c r="AF39" s="70" t="s">
        <v>73</v>
      </c>
      <c r="AG39" s="92">
        <f t="shared" si="1"/>
        <v>0</v>
      </c>
      <c r="AH39" s="68">
        <v>0</v>
      </c>
      <c r="AI39" s="68">
        <v>0</v>
      </c>
      <c r="AJ39" s="64" t="s">
        <v>73</v>
      </c>
      <c r="AK39" s="71" t="s">
        <v>73</v>
      </c>
      <c r="AL39" s="68">
        <v>0</v>
      </c>
      <c r="AM39" s="71" t="s">
        <v>73</v>
      </c>
      <c r="AN39" s="71" t="s">
        <v>73</v>
      </c>
      <c r="AO39" s="71" t="s">
        <v>73</v>
      </c>
      <c r="AP39" s="92">
        <f t="shared" si="2"/>
        <v>0</v>
      </c>
      <c r="AQ39" s="92">
        <f t="shared" si="3"/>
        <v>20000000</v>
      </c>
      <c r="AR39" s="64" t="s">
        <v>65</v>
      </c>
      <c r="AS39" s="68">
        <v>20000000</v>
      </c>
      <c r="AT39" s="64" t="s">
        <v>215</v>
      </c>
      <c r="AU39" s="68">
        <v>0</v>
      </c>
      <c r="AV39" s="72" t="s">
        <v>73</v>
      </c>
      <c r="AW39" s="73">
        <v>0</v>
      </c>
      <c r="AX39" s="74">
        <f t="shared" si="4"/>
        <v>20000000</v>
      </c>
      <c r="AY39" s="75">
        <f t="shared" si="5"/>
        <v>0</v>
      </c>
      <c r="AZ39" s="76">
        <v>0</v>
      </c>
      <c r="BA39" s="72" t="s">
        <v>73</v>
      </c>
      <c r="BB39" s="64" t="s">
        <v>123</v>
      </c>
      <c r="BC39" s="66" t="s">
        <v>4407</v>
      </c>
      <c r="BD39" s="63" t="s">
        <v>65</v>
      </c>
      <c r="BE39" s="63" t="s">
        <v>208</v>
      </c>
    </row>
    <row r="40" spans="2:57" s="12" customFormat="1" ht="12.75" x14ac:dyDescent="0.2">
      <c r="B40" s="146">
        <v>2025</v>
      </c>
      <c r="C40" s="146">
        <v>891780111</v>
      </c>
      <c r="D40" s="146" t="s">
        <v>63</v>
      </c>
      <c r="E40" s="176" t="s">
        <v>4406</v>
      </c>
      <c r="F40" s="146" t="s">
        <v>4405</v>
      </c>
      <c r="G40" s="146">
        <v>0</v>
      </c>
      <c r="H40" s="64" t="s">
        <v>71</v>
      </c>
      <c r="I40" s="63" t="s">
        <v>167</v>
      </c>
      <c r="J40" s="65" t="s">
        <v>81</v>
      </c>
      <c r="K40" s="176" t="s">
        <v>4404</v>
      </c>
      <c r="L40" s="225">
        <v>36960000</v>
      </c>
      <c r="M40" s="63" t="s">
        <v>66</v>
      </c>
      <c r="N40" s="140" t="s">
        <v>4403</v>
      </c>
      <c r="O40" s="226" t="s">
        <v>4402</v>
      </c>
      <c r="P40" s="142">
        <v>315</v>
      </c>
      <c r="Q40" s="222">
        <v>45699</v>
      </c>
      <c r="R40" s="225">
        <v>315060339</v>
      </c>
      <c r="S40" s="222">
        <v>45712</v>
      </c>
      <c r="T40" s="225">
        <v>36960000</v>
      </c>
      <c r="U40" s="64" t="s">
        <v>65</v>
      </c>
      <c r="V40" s="224">
        <v>72175282</v>
      </c>
      <c r="W40" s="145" t="s">
        <v>989</v>
      </c>
      <c r="X40" s="223">
        <v>45712</v>
      </c>
      <c r="Y40" s="222">
        <v>45712</v>
      </c>
      <c r="Z40" s="223" t="s">
        <v>73</v>
      </c>
      <c r="AA40" s="222">
        <v>45832</v>
      </c>
      <c r="AB40" s="92">
        <f t="shared" ref="AB40:AB66" si="6">+IF(Z40="1800-01-01",AA40-Y40,AA40-Z40)</f>
        <v>120</v>
      </c>
      <c r="AC40" s="68">
        <v>0</v>
      </c>
      <c r="AD40" s="68">
        <v>0</v>
      </c>
      <c r="AE40" s="68">
        <v>0</v>
      </c>
      <c r="AF40" s="70" t="s">
        <v>73</v>
      </c>
      <c r="AG40" s="92">
        <f t="shared" ref="AG40:AG66" si="7">+IF(AF40="1800-01-01",0,AF40-AA40)</f>
        <v>0</v>
      </c>
      <c r="AH40" s="68">
        <v>0</v>
      </c>
      <c r="AI40" s="68">
        <v>0</v>
      </c>
      <c r="AJ40" s="64" t="s">
        <v>73</v>
      </c>
      <c r="AK40" s="71" t="s">
        <v>73</v>
      </c>
      <c r="AL40" s="68">
        <v>0</v>
      </c>
      <c r="AM40" s="71" t="s">
        <v>73</v>
      </c>
      <c r="AN40" s="71" t="s">
        <v>73</v>
      </c>
      <c r="AO40" s="71" t="s">
        <v>73</v>
      </c>
      <c r="AP40" s="92">
        <f t="shared" ref="AP40:AP66" si="8">+IF(AM40="1800-01-01",0,AN40-AM40)</f>
        <v>0</v>
      </c>
      <c r="AQ40" s="92">
        <f t="shared" ref="AQ40:AQ66" si="9">+L40+AD40-AI40</f>
        <v>36960000</v>
      </c>
      <c r="AR40" s="64" t="s">
        <v>65</v>
      </c>
      <c r="AS40" s="68">
        <v>36960000</v>
      </c>
      <c r="AT40" s="64" t="s">
        <v>215</v>
      </c>
      <c r="AU40" s="68">
        <v>0</v>
      </c>
      <c r="AV40" s="72" t="s">
        <v>73</v>
      </c>
      <c r="AW40" s="73">
        <v>0</v>
      </c>
      <c r="AX40" s="74">
        <f t="shared" ref="AX40:AX66" si="10">AQ40-AW40</f>
        <v>36960000</v>
      </c>
      <c r="AY40" s="75">
        <f t="shared" ref="AY40:AY66" si="11">+IFERROR(AW40/AQ40,"_")</f>
        <v>0</v>
      </c>
      <c r="AZ40" s="76">
        <v>0</v>
      </c>
      <c r="BA40" s="72" t="s">
        <v>73</v>
      </c>
      <c r="BB40" s="64" t="s">
        <v>123</v>
      </c>
      <c r="BC40" s="66" t="s">
        <v>4401</v>
      </c>
      <c r="BD40" s="63" t="s">
        <v>65</v>
      </c>
      <c r="BE40" s="63" t="s">
        <v>208</v>
      </c>
    </row>
    <row r="41" spans="2:57" s="12" customFormat="1" ht="12.75" x14ac:dyDescent="0.2">
      <c r="B41" s="146">
        <v>2025</v>
      </c>
      <c r="C41" s="146">
        <v>891780111</v>
      </c>
      <c r="D41" s="146" t="s">
        <v>63</v>
      </c>
      <c r="E41" s="176" t="s">
        <v>4400</v>
      </c>
      <c r="F41" s="146" t="s">
        <v>4399</v>
      </c>
      <c r="G41" s="146">
        <v>0</v>
      </c>
      <c r="H41" s="64" t="s">
        <v>71</v>
      </c>
      <c r="I41" s="63" t="s">
        <v>167</v>
      </c>
      <c r="J41" s="65" t="s">
        <v>81</v>
      </c>
      <c r="K41" s="176" t="s">
        <v>4398</v>
      </c>
      <c r="L41" s="225">
        <v>20624743</v>
      </c>
      <c r="M41" s="63" t="s">
        <v>66</v>
      </c>
      <c r="N41" s="140" t="s">
        <v>4397</v>
      </c>
      <c r="O41" s="226" t="s">
        <v>4396</v>
      </c>
      <c r="P41" s="142">
        <v>315</v>
      </c>
      <c r="Q41" s="222">
        <v>45699</v>
      </c>
      <c r="R41" s="225">
        <v>315060339</v>
      </c>
      <c r="S41" s="222">
        <v>45712</v>
      </c>
      <c r="T41" s="225">
        <v>20624743</v>
      </c>
      <c r="U41" s="64" t="s">
        <v>65</v>
      </c>
      <c r="V41" s="224">
        <v>72175282</v>
      </c>
      <c r="W41" s="145" t="s">
        <v>989</v>
      </c>
      <c r="X41" s="223">
        <v>45712</v>
      </c>
      <c r="Y41" s="222">
        <v>45712</v>
      </c>
      <c r="Z41" s="223" t="s">
        <v>73</v>
      </c>
      <c r="AA41" s="222">
        <v>45832</v>
      </c>
      <c r="AB41" s="92">
        <f t="shared" si="6"/>
        <v>120</v>
      </c>
      <c r="AC41" s="68">
        <v>0</v>
      </c>
      <c r="AD41" s="68">
        <v>0</v>
      </c>
      <c r="AE41" s="68">
        <v>0</v>
      </c>
      <c r="AF41" s="70" t="s">
        <v>73</v>
      </c>
      <c r="AG41" s="92">
        <f t="shared" si="7"/>
        <v>0</v>
      </c>
      <c r="AH41" s="68">
        <v>0</v>
      </c>
      <c r="AI41" s="68">
        <v>0</v>
      </c>
      <c r="AJ41" s="64" t="s">
        <v>73</v>
      </c>
      <c r="AK41" s="71" t="s">
        <v>73</v>
      </c>
      <c r="AL41" s="68">
        <v>0</v>
      </c>
      <c r="AM41" s="71" t="s">
        <v>73</v>
      </c>
      <c r="AN41" s="71" t="s">
        <v>73</v>
      </c>
      <c r="AO41" s="71" t="s">
        <v>73</v>
      </c>
      <c r="AP41" s="92">
        <f t="shared" si="8"/>
        <v>0</v>
      </c>
      <c r="AQ41" s="92">
        <f t="shared" si="9"/>
        <v>20624743</v>
      </c>
      <c r="AR41" s="64" t="s">
        <v>65</v>
      </c>
      <c r="AS41" s="68">
        <v>20624743</v>
      </c>
      <c r="AT41" s="64" t="s">
        <v>215</v>
      </c>
      <c r="AU41" s="68">
        <v>0</v>
      </c>
      <c r="AV41" s="72" t="s">
        <v>73</v>
      </c>
      <c r="AW41" s="73">
        <v>0</v>
      </c>
      <c r="AX41" s="74">
        <f t="shared" si="10"/>
        <v>20624743</v>
      </c>
      <c r="AY41" s="75">
        <f t="shared" si="11"/>
        <v>0</v>
      </c>
      <c r="AZ41" s="76">
        <v>0</v>
      </c>
      <c r="BA41" s="72" t="s">
        <v>73</v>
      </c>
      <c r="BB41" s="64" t="s">
        <v>123</v>
      </c>
      <c r="BC41" s="66" t="s">
        <v>4395</v>
      </c>
      <c r="BD41" s="63" t="s">
        <v>65</v>
      </c>
      <c r="BE41" s="63" t="s">
        <v>208</v>
      </c>
    </row>
    <row r="42" spans="2:57" s="12" customFormat="1" ht="12.75" x14ac:dyDescent="0.2">
      <c r="B42" s="146">
        <v>2025</v>
      </c>
      <c r="C42" s="146">
        <v>891780111</v>
      </c>
      <c r="D42" s="146" t="s">
        <v>63</v>
      </c>
      <c r="E42" s="176" t="s">
        <v>4394</v>
      </c>
      <c r="F42" s="146" t="s">
        <v>4393</v>
      </c>
      <c r="G42" s="146">
        <v>0</v>
      </c>
      <c r="H42" s="64" t="s">
        <v>71</v>
      </c>
      <c r="I42" s="63" t="s">
        <v>167</v>
      </c>
      <c r="J42" s="65" t="s">
        <v>81</v>
      </c>
      <c r="K42" s="176" t="s">
        <v>4392</v>
      </c>
      <c r="L42" s="225">
        <v>12000000</v>
      </c>
      <c r="M42" s="63" t="s">
        <v>66</v>
      </c>
      <c r="N42" s="140" t="s">
        <v>4391</v>
      </c>
      <c r="O42" s="226" t="s">
        <v>4390</v>
      </c>
      <c r="P42" s="142">
        <v>315</v>
      </c>
      <c r="Q42" s="222">
        <v>45699</v>
      </c>
      <c r="R42" s="225">
        <v>315060339</v>
      </c>
      <c r="S42" s="222">
        <v>45712</v>
      </c>
      <c r="T42" s="225">
        <v>12000000</v>
      </c>
      <c r="U42" s="64" t="s">
        <v>65</v>
      </c>
      <c r="V42" s="224">
        <v>72175282</v>
      </c>
      <c r="W42" s="145" t="s">
        <v>989</v>
      </c>
      <c r="X42" s="223">
        <v>45712</v>
      </c>
      <c r="Y42" s="222">
        <v>45712</v>
      </c>
      <c r="Z42" s="223" t="s">
        <v>73</v>
      </c>
      <c r="AA42" s="222">
        <v>45832</v>
      </c>
      <c r="AB42" s="92">
        <f t="shared" si="6"/>
        <v>120</v>
      </c>
      <c r="AC42" s="68">
        <v>0</v>
      </c>
      <c r="AD42" s="68">
        <v>0</v>
      </c>
      <c r="AE42" s="68">
        <v>0</v>
      </c>
      <c r="AF42" s="70" t="s">
        <v>73</v>
      </c>
      <c r="AG42" s="92">
        <f t="shared" si="7"/>
        <v>0</v>
      </c>
      <c r="AH42" s="68">
        <v>0</v>
      </c>
      <c r="AI42" s="68">
        <v>0</v>
      </c>
      <c r="AJ42" s="64" t="s">
        <v>73</v>
      </c>
      <c r="AK42" s="71" t="s">
        <v>73</v>
      </c>
      <c r="AL42" s="68">
        <v>0</v>
      </c>
      <c r="AM42" s="71" t="s">
        <v>73</v>
      </c>
      <c r="AN42" s="71" t="s">
        <v>73</v>
      </c>
      <c r="AO42" s="71" t="s">
        <v>73</v>
      </c>
      <c r="AP42" s="92">
        <f t="shared" si="8"/>
        <v>0</v>
      </c>
      <c r="AQ42" s="92">
        <f t="shared" si="9"/>
        <v>12000000</v>
      </c>
      <c r="AR42" s="64" t="s">
        <v>65</v>
      </c>
      <c r="AS42" s="68">
        <v>12000000</v>
      </c>
      <c r="AT42" s="64" t="s">
        <v>215</v>
      </c>
      <c r="AU42" s="68">
        <v>0</v>
      </c>
      <c r="AV42" s="72" t="s">
        <v>73</v>
      </c>
      <c r="AW42" s="73">
        <v>0</v>
      </c>
      <c r="AX42" s="74">
        <f t="shared" si="10"/>
        <v>12000000</v>
      </c>
      <c r="AY42" s="75">
        <f t="shared" si="11"/>
        <v>0</v>
      </c>
      <c r="AZ42" s="76">
        <v>0</v>
      </c>
      <c r="BA42" s="72" t="s">
        <v>73</v>
      </c>
      <c r="BB42" s="64" t="s">
        <v>123</v>
      </c>
      <c r="BC42" s="66" t="s">
        <v>4389</v>
      </c>
      <c r="BD42" s="63" t="s">
        <v>65</v>
      </c>
      <c r="BE42" s="63" t="s">
        <v>208</v>
      </c>
    </row>
    <row r="43" spans="2:57" s="12" customFormat="1" ht="12.75" x14ac:dyDescent="0.2">
      <c r="B43" s="146">
        <v>2025</v>
      </c>
      <c r="C43" s="146">
        <v>891780111</v>
      </c>
      <c r="D43" s="146" t="s">
        <v>63</v>
      </c>
      <c r="E43" s="176" t="s">
        <v>4388</v>
      </c>
      <c r="F43" s="146" t="s">
        <v>4387</v>
      </c>
      <c r="G43" s="146">
        <v>0</v>
      </c>
      <c r="H43" s="64" t="s">
        <v>71</v>
      </c>
      <c r="I43" s="63" t="s">
        <v>167</v>
      </c>
      <c r="J43" s="65" t="s">
        <v>81</v>
      </c>
      <c r="K43" s="176" t="s">
        <v>4386</v>
      </c>
      <c r="L43" s="225">
        <v>23202837</v>
      </c>
      <c r="M43" s="63" t="s">
        <v>66</v>
      </c>
      <c r="N43" s="140" t="s">
        <v>4385</v>
      </c>
      <c r="O43" s="226" t="s">
        <v>4384</v>
      </c>
      <c r="P43" s="142">
        <v>315</v>
      </c>
      <c r="Q43" s="222">
        <v>45699</v>
      </c>
      <c r="R43" s="225">
        <v>315060339</v>
      </c>
      <c r="S43" s="222">
        <v>45712</v>
      </c>
      <c r="T43" s="225">
        <v>23202837</v>
      </c>
      <c r="U43" s="64" t="s">
        <v>65</v>
      </c>
      <c r="V43" s="224">
        <v>72175282</v>
      </c>
      <c r="W43" s="145" t="s">
        <v>989</v>
      </c>
      <c r="X43" s="223">
        <v>45712</v>
      </c>
      <c r="Y43" s="222">
        <v>45712</v>
      </c>
      <c r="Z43" s="223" t="s">
        <v>73</v>
      </c>
      <c r="AA43" s="222">
        <v>45832</v>
      </c>
      <c r="AB43" s="92">
        <f t="shared" si="6"/>
        <v>120</v>
      </c>
      <c r="AC43" s="68">
        <v>0</v>
      </c>
      <c r="AD43" s="68">
        <v>0</v>
      </c>
      <c r="AE43" s="68">
        <v>0</v>
      </c>
      <c r="AF43" s="70" t="s">
        <v>73</v>
      </c>
      <c r="AG43" s="92">
        <f t="shared" si="7"/>
        <v>0</v>
      </c>
      <c r="AH43" s="68">
        <v>0</v>
      </c>
      <c r="AI43" s="68">
        <v>0</v>
      </c>
      <c r="AJ43" s="64" t="s">
        <v>73</v>
      </c>
      <c r="AK43" s="71" t="s">
        <v>73</v>
      </c>
      <c r="AL43" s="68">
        <v>0</v>
      </c>
      <c r="AM43" s="71" t="s">
        <v>73</v>
      </c>
      <c r="AN43" s="71" t="s">
        <v>73</v>
      </c>
      <c r="AO43" s="71" t="s">
        <v>73</v>
      </c>
      <c r="AP43" s="92">
        <f t="shared" si="8"/>
        <v>0</v>
      </c>
      <c r="AQ43" s="92">
        <f t="shared" si="9"/>
        <v>23202837</v>
      </c>
      <c r="AR43" s="64" t="s">
        <v>65</v>
      </c>
      <c r="AS43" s="68">
        <v>23202837</v>
      </c>
      <c r="AT43" s="64" t="s">
        <v>215</v>
      </c>
      <c r="AU43" s="68">
        <v>0</v>
      </c>
      <c r="AV43" s="72" t="s">
        <v>73</v>
      </c>
      <c r="AW43" s="73">
        <v>0</v>
      </c>
      <c r="AX43" s="74">
        <f t="shared" si="10"/>
        <v>23202837</v>
      </c>
      <c r="AY43" s="75">
        <f t="shared" si="11"/>
        <v>0</v>
      </c>
      <c r="AZ43" s="76">
        <v>0</v>
      </c>
      <c r="BA43" s="72" t="s">
        <v>73</v>
      </c>
      <c r="BB43" s="64" t="s">
        <v>123</v>
      </c>
      <c r="BC43" s="66" t="s">
        <v>4383</v>
      </c>
      <c r="BD43" s="63" t="s">
        <v>65</v>
      </c>
      <c r="BE43" s="63" t="s">
        <v>208</v>
      </c>
    </row>
    <row r="44" spans="2:57" s="12" customFormat="1" ht="12.75" x14ac:dyDescent="0.2">
      <c r="B44" s="146">
        <v>2025</v>
      </c>
      <c r="C44" s="146">
        <v>891780111</v>
      </c>
      <c r="D44" s="146" t="s">
        <v>63</v>
      </c>
      <c r="E44" s="176" t="s">
        <v>4382</v>
      </c>
      <c r="F44" s="146" t="s">
        <v>4381</v>
      </c>
      <c r="G44" s="146">
        <v>0</v>
      </c>
      <c r="H44" s="64" t="s">
        <v>71</v>
      </c>
      <c r="I44" s="63" t="s">
        <v>64</v>
      </c>
      <c r="J44" s="65" t="s">
        <v>81</v>
      </c>
      <c r="K44" s="176" t="s">
        <v>4380</v>
      </c>
      <c r="L44" s="225">
        <v>27427200</v>
      </c>
      <c r="M44" s="63" t="s">
        <v>66</v>
      </c>
      <c r="N44" s="140" t="s">
        <v>4379</v>
      </c>
      <c r="O44" s="226" t="s">
        <v>4378</v>
      </c>
      <c r="P44" s="142">
        <v>366</v>
      </c>
      <c r="Q44" s="222">
        <v>45702</v>
      </c>
      <c r="R44" s="225">
        <v>27427200</v>
      </c>
      <c r="S44" s="222">
        <v>45712</v>
      </c>
      <c r="T44" s="225">
        <v>27427200</v>
      </c>
      <c r="U44" s="64" t="s">
        <v>65</v>
      </c>
      <c r="V44" s="224">
        <v>85465146</v>
      </c>
      <c r="W44" s="145" t="s">
        <v>4281</v>
      </c>
      <c r="X44" s="223">
        <v>45712</v>
      </c>
      <c r="Y44" s="222">
        <v>45712</v>
      </c>
      <c r="Z44" s="223" t="s">
        <v>73</v>
      </c>
      <c r="AA44" s="222">
        <v>46076</v>
      </c>
      <c r="AB44" s="92">
        <f t="shared" si="6"/>
        <v>364</v>
      </c>
      <c r="AC44" s="68">
        <v>0</v>
      </c>
      <c r="AD44" s="68">
        <v>0</v>
      </c>
      <c r="AE44" s="68">
        <v>0</v>
      </c>
      <c r="AF44" s="70" t="s">
        <v>73</v>
      </c>
      <c r="AG44" s="92">
        <f t="shared" si="7"/>
        <v>0</v>
      </c>
      <c r="AH44" s="68">
        <v>0</v>
      </c>
      <c r="AI44" s="68">
        <v>0</v>
      </c>
      <c r="AJ44" s="64" t="s">
        <v>73</v>
      </c>
      <c r="AK44" s="71" t="s">
        <v>73</v>
      </c>
      <c r="AL44" s="68">
        <v>0</v>
      </c>
      <c r="AM44" s="71" t="s">
        <v>73</v>
      </c>
      <c r="AN44" s="71" t="s">
        <v>73</v>
      </c>
      <c r="AO44" s="71" t="s">
        <v>73</v>
      </c>
      <c r="AP44" s="92">
        <f t="shared" si="8"/>
        <v>0</v>
      </c>
      <c r="AQ44" s="92">
        <f t="shared" si="9"/>
        <v>27427200</v>
      </c>
      <c r="AR44" s="64" t="s">
        <v>65</v>
      </c>
      <c r="AS44" s="68">
        <v>24427200</v>
      </c>
      <c r="AT44" s="64" t="s">
        <v>215</v>
      </c>
      <c r="AU44" s="68">
        <v>0</v>
      </c>
      <c r="AV44" s="72" t="s">
        <v>73</v>
      </c>
      <c r="AW44" s="73">
        <v>0</v>
      </c>
      <c r="AX44" s="74">
        <f t="shared" si="10"/>
        <v>27427200</v>
      </c>
      <c r="AY44" s="75">
        <f t="shared" si="11"/>
        <v>0</v>
      </c>
      <c r="AZ44" s="76">
        <v>0</v>
      </c>
      <c r="BA44" s="72" t="s">
        <v>73</v>
      </c>
      <c r="BB44" s="64" t="s">
        <v>123</v>
      </c>
      <c r="BC44" s="66" t="s">
        <v>4377</v>
      </c>
      <c r="BD44" s="63" t="s">
        <v>65</v>
      </c>
      <c r="BE44" s="63" t="s">
        <v>208</v>
      </c>
    </row>
    <row r="45" spans="2:57" s="12" customFormat="1" ht="12.75" x14ac:dyDescent="0.2">
      <c r="B45" s="146">
        <v>2025</v>
      </c>
      <c r="C45" s="146">
        <v>891780111</v>
      </c>
      <c r="D45" s="146" t="s">
        <v>63</v>
      </c>
      <c r="E45" s="176" t="s">
        <v>4376</v>
      </c>
      <c r="F45" s="146" t="s">
        <v>4375</v>
      </c>
      <c r="G45" s="146">
        <v>0</v>
      </c>
      <c r="H45" s="64" t="s">
        <v>71</v>
      </c>
      <c r="I45" s="63" t="s">
        <v>64</v>
      </c>
      <c r="J45" s="65" t="s">
        <v>81</v>
      </c>
      <c r="K45" s="176" t="s">
        <v>4374</v>
      </c>
      <c r="L45" s="225">
        <v>63937510</v>
      </c>
      <c r="M45" s="63" t="s">
        <v>66</v>
      </c>
      <c r="N45" s="140" t="s">
        <v>4373</v>
      </c>
      <c r="O45" s="226" t="s">
        <v>4372</v>
      </c>
      <c r="P45" s="142">
        <v>215</v>
      </c>
      <c r="Q45" s="222">
        <v>45691</v>
      </c>
      <c r="R45" s="225">
        <v>63937510</v>
      </c>
      <c r="S45" s="222">
        <v>45714</v>
      </c>
      <c r="T45" s="225">
        <v>63937510</v>
      </c>
      <c r="U45" s="64" t="s">
        <v>65</v>
      </c>
      <c r="V45" s="224">
        <v>85467461</v>
      </c>
      <c r="W45" s="145" t="s">
        <v>4299</v>
      </c>
      <c r="X45" s="223">
        <v>45714</v>
      </c>
      <c r="Y45" s="222">
        <v>45714</v>
      </c>
      <c r="Z45" s="223">
        <v>45714</v>
      </c>
      <c r="AA45" s="222">
        <v>46022</v>
      </c>
      <c r="AB45" s="92">
        <f t="shared" si="6"/>
        <v>308</v>
      </c>
      <c r="AC45" s="68">
        <v>0</v>
      </c>
      <c r="AD45" s="68">
        <v>0</v>
      </c>
      <c r="AE45" s="68">
        <v>0</v>
      </c>
      <c r="AF45" s="70" t="s">
        <v>73</v>
      </c>
      <c r="AG45" s="92">
        <f t="shared" si="7"/>
        <v>0</v>
      </c>
      <c r="AH45" s="68">
        <v>0</v>
      </c>
      <c r="AI45" s="68">
        <v>0</v>
      </c>
      <c r="AJ45" s="64" t="s">
        <v>73</v>
      </c>
      <c r="AK45" s="71" t="s">
        <v>73</v>
      </c>
      <c r="AL45" s="68">
        <v>0</v>
      </c>
      <c r="AM45" s="71" t="s">
        <v>73</v>
      </c>
      <c r="AN45" s="71" t="s">
        <v>73</v>
      </c>
      <c r="AO45" s="71" t="s">
        <v>73</v>
      </c>
      <c r="AP45" s="92">
        <f t="shared" si="8"/>
        <v>0</v>
      </c>
      <c r="AQ45" s="92">
        <f t="shared" si="9"/>
        <v>63937510</v>
      </c>
      <c r="AR45" s="64" t="s">
        <v>65</v>
      </c>
      <c r="AS45" s="68">
        <v>63937510</v>
      </c>
      <c r="AT45" s="64" t="s">
        <v>215</v>
      </c>
      <c r="AU45" s="68">
        <v>0</v>
      </c>
      <c r="AV45" s="72" t="s">
        <v>73</v>
      </c>
      <c r="AW45" s="73">
        <v>0</v>
      </c>
      <c r="AX45" s="74">
        <f t="shared" si="10"/>
        <v>63937510</v>
      </c>
      <c r="AY45" s="75">
        <f t="shared" si="11"/>
        <v>0</v>
      </c>
      <c r="AZ45" s="76">
        <v>0</v>
      </c>
      <c r="BA45" s="72" t="s">
        <v>73</v>
      </c>
      <c r="BB45" s="64" t="s">
        <v>123</v>
      </c>
      <c r="BC45" s="66" t="s">
        <v>4371</v>
      </c>
      <c r="BD45" s="63" t="s">
        <v>65</v>
      </c>
      <c r="BE45" s="63" t="s">
        <v>208</v>
      </c>
    </row>
    <row r="46" spans="2:57" s="12" customFormat="1" ht="12.75" x14ac:dyDescent="0.2">
      <c r="B46" s="146">
        <v>2025</v>
      </c>
      <c r="C46" s="146">
        <v>891780111</v>
      </c>
      <c r="D46" s="146" t="s">
        <v>63</v>
      </c>
      <c r="E46" s="176" t="s">
        <v>4370</v>
      </c>
      <c r="F46" s="146" t="s">
        <v>4369</v>
      </c>
      <c r="G46" s="146">
        <v>0</v>
      </c>
      <c r="H46" s="64" t="s">
        <v>71</v>
      </c>
      <c r="I46" s="63" t="s">
        <v>167</v>
      </c>
      <c r="J46" s="65" t="s">
        <v>81</v>
      </c>
      <c r="K46" s="176" t="s">
        <v>4368</v>
      </c>
      <c r="L46" s="225">
        <v>10500000</v>
      </c>
      <c r="M46" s="63" t="s">
        <v>66</v>
      </c>
      <c r="N46" s="140" t="s">
        <v>4367</v>
      </c>
      <c r="O46" s="226" t="s">
        <v>4366</v>
      </c>
      <c r="P46" s="142">
        <v>315</v>
      </c>
      <c r="Q46" s="222">
        <v>45699</v>
      </c>
      <c r="R46" s="225">
        <v>315060339</v>
      </c>
      <c r="S46" s="222">
        <v>45705</v>
      </c>
      <c r="T46" s="225">
        <v>10500000</v>
      </c>
      <c r="U46" s="64" t="s">
        <v>65</v>
      </c>
      <c r="V46" s="224">
        <v>72175282</v>
      </c>
      <c r="W46" s="145" t="s">
        <v>989</v>
      </c>
      <c r="X46" s="223">
        <v>45715</v>
      </c>
      <c r="Y46" s="222">
        <v>45715</v>
      </c>
      <c r="Z46" s="223" t="s">
        <v>73</v>
      </c>
      <c r="AA46" s="222">
        <v>45835</v>
      </c>
      <c r="AB46" s="92">
        <f t="shared" si="6"/>
        <v>120</v>
      </c>
      <c r="AC46" s="68">
        <v>0</v>
      </c>
      <c r="AD46" s="68">
        <v>0</v>
      </c>
      <c r="AE46" s="68">
        <v>0</v>
      </c>
      <c r="AF46" s="70" t="s">
        <v>73</v>
      </c>
      <c r="AG46" s="92">
        <f t="shared" si="7"/>
        <v>0</v>
      </c>
      <c r="AH46" s="68">
        <v>0</v>
      </c>
      <c r="AI46" s="68">
        <v>0</v>
      </c>
      <c r="AJ46" s="64" t="s">
        <v>73</v>
      </c>
      <c r="AK46" s="71" t="s">
        <v>73</v>
      </c>
      <c r="AL46" s="68">
        <v>0</v>
      </c>
      <c r="AM46" s="71" t="s">
        <v>73</v>
      </c>
      <c r="AN46" s="71" t="s">
        <v>73</v>
      </c>
      <c r="AO46" s="71" t="s">
        <v>73</v>
      </c>
      <c r="AP46" s="92">
        <f t="shared" si="8"/>
        <v>0</v>
      </c>
      <c r="AQ46" s="92">
        <f t="shared" si="9"/>
        <v>10500000</v>
      </c>
      <c r="AR46" s="64" t="s">
        <v>65</v>
      </c>
      <c r="AS46" s="68">
        <v>10500000</v>
      </c>
      <c r="AT46" s="64" t="s">
        <v>215</v>
      </c>
      <c r="AU46" s="68">
        <v>0</v>
      </c>
      <c r="AV46" s="72" t="s">
        <v>73</v>
      </c>
      <c r="AW46" s="73">
        <v>0</v>
      </c>
      <c r="AX46" s="74">
        <f t="shared" si="10"/>
        <v>10500000</v>
      </c>
      <c r="AY46" s="75">
        <f t="shared" si="11"/>
        <v>0</v>
      </c>
      <c r="AZ46" s="76">
        <v>0</v>
      </c>
      <c r="BA46" s="72" t="s">
        <v>73</v>
      </c>
      <c r="BB46" s="64" t="s">
        <v>123</v>
      </c>
      <c r="BC46" s="66" t="s">
        <v>4365</v>
      </c>
      <c r="BD46" s="63" t="s">
        <v>65</v>
      </c>
      <c r="BE46" s="63" t="s">
        <v>208</v>
      </c>
    </row>
    <row r="47" spans="2:57" s="12" customFormat="1" ht="12.75" x14ac:dyDescent="0.2">
      <c r="B47" s="146">
        <v>2025</v>
      </c>
      <c r="C47" s="146">
        <v>891780111</v>
      </c>
      <c r="D47" s="146" t="s">
        <v>63</v>
      </c>
      <c r="E47" s="176" t="s">
        <v>4364</v>
      </c>
      <c r="F47" s="146" t="s">
        <v>4363</v>
      </c>
      <c r="G47" s="146">
        <v>0</v>
      </c>
      <c r="H47" s="64" t="s">
        <v>71</v>
      </c>
      <c r="I47" s="63" t="s">
        <v>64</v>
      </c>
      <c r="J47" s="65" t="s">
        <v>81</v>
      </c>
      <c r="K47" s="176" t="s">
        <v>4362</v>
      </c>
      <c r="L47" s="225">
        <v>98000000</v>
      </c>
      <c r="M47" s="63" t="s">
        <v>66</v>
      </c>
      <c r="N47" s="140" t="s">
        <v>4361</v>
      </c>
      <c r="O47" s="226" t="s">
        <v>4360</v>
      </c>
      <c r="P47" s="142">
        <v>459</v>
      </c>
      <c r="Q47" s="222">
        <v>45714</v>
      </c>
      <c r="R47" s="225">
        <v>98000000</v>
      </c>
      <c r="S47" s="222">
        <v>45716</v>
      </c>
      <c r="T47" s="225">
        <v>98000000</v>
      </c>
      <c r="U47" s="64" t="s">
        <v>65</v>
      </c>
      <c r="V47" s="224">
        <v>57444673</v>
      </c>
      <c r="W47" s="145" t="s">
        <v>978</v>
      </c>
      <c r="X47" s="223">
        <v>45716</v>
      </c>
      <c r="Y47" s="222">
        <v>45717</v>
      </c>
      <c r="Z47" s="223">
        <v>45716</v>
      </c>
      <c r="AA47" s="222">
        <v>46053</v>
      </c>
      <c r="AB47" s="92">
        <f t="shared" si="6"/>
        <v>337</v>
      </c>
      <c r="AC47" s="68">
        <v>0</v>
      </c>
      <c r="AD47" s="68">
        <v>0</v>
      </c>
      <c r="AE47" s="68">
        <v>0</v>
      </c>
      <c r="AF47" s="70" t="s">
        <v>73</v>
      </c>
      <c r="AG47" s="92">
        <f t="shared" si="7"/>
        <v>0</v>
      </c>
      <c r="AH47" s="68">
        <v>0</v>
      </c>
      <c r="AI47" s="68">
        <v>0</v>
      </c>
      <c r="AJ47" s="64" t="s">
        <v>73</v>
      </c>
      <c r="AK47" s="71" t="s">
        <v>73</v>
      </c>
      <c r="AL47" s="68">
        <v>0</v>
      </c>
      <c r="AM47" s="71" t="s">
        <v>73</v>
      </c>
      <c r="AN47" s="71" t="s">
        <v>73</v>
      </c>
      <c r="AO47" s="71" t="s">
        <v>73</v>
      </c>
      <c r="AP47" s="92">
        <f t="shared" si="8"/>
        <v>0</v>
      </c>
      <c r="AQ47" s="92">
        <f t="shared" si="9"/>
        <v>98000000</v>
      </c>
      <c r="AR47" s="64" t="s">
        <v>65</v>
      </c>
      <c r="AS47" s="68">
        <v>98000000</v>
      </c>
      <c r="AT47" s="64" t="s">
        <v>215</v>
      </c>
      <c r="AU47" s="68">
        <v>0</v>
      </c>
      <c r="AV47" s="72" t="s">
        <v>73</v>
      </c>
      <c r="AW47" s="73">
        <v>0</v>
      </c>
      <c r="AX47" s="74">
        <f t="shared" si="10"/>
        <v>98000000</v>
      </c>
      <c r="AY47" s="75">
        <f t="shared" si="11"/>
        <v>0</v>
      </c>
      <c r="AZ47" s="76">
        <v>0</v>
      </c>
      <c r="BA47" s="72" t="s">
        <v>73</v>
      </c>
      <c r="BB47" s="64" t="s">
        <v>123</v>
      </c>
      <c r="BC47" s="66" t="s">
        <v>4359</v>
      </c>
      <c r="BD47" s="63" t="s">
        <v>65</v>
      </c>
      <c r="BE47" s="63" t="s">
        <v>208</v>
      </c>
    </row>
    <row r="48" spans="2:57" x14ac:dyDescent="0.25">
      <c r="B48" s="146">
        <v>2025</v>
      </c>
      <c r="C48" s="146">
        <v>891780111</v>
      </c>
      <c r="D48" s="146" t="s">
        <v>63</v>
      </c>
      <c r="E48" s="176" t="s">
        <v>4358</v>
      </c>
      <c r="F48" s="146" t="s">
        <v>4357</v>
      </c>
      <c r="G48" s="146">
        <v>0</v>
      </c>
      <c r="H48" s="64" t="s">
        <v>71</v>
      </c>
      <c r="I48" s="63" t="s">
        <v>64</v>
      </c>
      <c r="J48" s="65" t="s">
        <v>4037</v>
      </c>
      <c r="K48" s="176" t="s">
        <v>4356</v>
      </c>
      <c r="L48" s="225">
        <v>15528100</v>
      </c>
      <c r="M48" s="63" t="s">
        <v>66</v>
      </c>
      <c r="N48" s="140" t="s">
        <v>4355</v>
      </c>
      <c r="O48" s="226" t="s">
        <v>4354</v>
      </c>
      <c r="P48" s="142">
        <v>101</v>
      </c>
      <c r="Q48" s="222">
        <v>45677</v>
      </c>
      <c r="R48" s="225">
        <v>15528100</v>
      </c>
      <c r="S48" s="222">
        <v>45693</v>
      </c>
      <c r="T48" s="225">
        <v>15528100</v>
      </c>
      <c r="U48" s="64" t="s">
        <v>65</v>
      </c>
      <c r="V48" s="224">
        <v>85467461</v>
      </c>
      <c r="W48" s="145" t="s">
        <v>4299</v>
      </c>
      <c r="X48" s="223">
        <v>45693</v>
      </c>
      <c r="Y48" s="222">
        <v>45693</v>
      </c>
      <c r="Z48" s="223" t="s">
        <v>73</v>
      </c>
      <c r="AA48" s="222">
        <v>45756</v>
      </c>
      <c r="AB48" s="92">
        <f t="shared" si="6"/>
        <v>63</v>
      </c>
      <c r="AC48" s="68">
        <v>0</v>
      </c>
      <c r="AD48" s="68">
        <v>0</v>
      </c>
      <c r="AE48" s="68">
        <v>0</v>
      </c>
      <c r="AF48" s="70" t="s">
        <v>73</v>
      </c>
      <c r="AG48" s="92">
        <f t="shared" si="7"/>
        <v>0</v>
      </c>
      <c r="AH48" s="68">
        <v>0</v>
      </c>
      <c r="AI48" s="68">
        <v>0</v>
      </c>
      <c r="AJ48" s="64" t="s">
        <v>73</v>
      </c>
      <c r="AK48" s="71" t="s">
        <v>73</v>
      </c>
      <c r="AL48" s="68">
        <v>0</v>
      </c>
      <c r="AM48" s="71" t="s">
        <v>73</v>
      </c>
      <c r="AN48" s="71" t="s">
        <v>73</v>
      </c>
      <c r="AO48" s="71" t="s">
        <v>73</v>
      </c>
      <c r="AP48" s="92">
        <f t="shared" si="8"/>
        <v>0</v>
      </c>
      <c r="AQ48" s="92">
        <f t="shared" si="9"/>
        <v>15528100</v>
      </c>
      <c r="AR48" s="64" t="s">
        <v>65</v>
      </c>
      <c r="AS48" s="68">
        <v>15528100</v>
      </c>
      <c r="AT48" s="64" t="s">
        <v>215</v>
      </c>
      <c r="AU48" s="68">
        <v>0</v>
      </c>
      <c r="AV48" s="72" t="s">
        <v>73</v>
      </c>
      <c r="AW48" s="73">
        <v>0</v>
      </c>
      <c r="AX48" s="74">
        <f t="shared" si="10"/>
        <v>15528100</v>
      </c>
      <c r="AY48" s="75">
        <f t="shared" si="11"/>
        <v>0</v>
      </c>
      <c r="AZ48" s="76">
        <v>0</v>
      </c>
      <c r="BA48" s="72" t="s">
        <v>73</v>
      </c>
      <c r="BB48" s="64" t="s">
        <v>123</v>
      </c>
      <c r="BC48" s="66" t="s">
        <v>4353</v>
      </c>
      <c r="BD48" s="63" t="s">
        <v>65</v>
      </c>
      <c r="BE48" s="63" t="s">
        <v>208</v>
      </c>
    </row>
    <row r="49" spans="2:57" x14ac:dyDescent="0.25">
      <c r="B49" s="146">
        <v>2025</v>
      </c>
      <c r="C49" s="146">
        <v>891780111</v>
      </c>
      <c r="D49" s="146" t="s">
        <v>63</v>
      </c>
      <c r="E49" s="176" t="s">
        <v>4352</v>
      </c>
      <c r="F49" s="146" t="s">
        <v>4351</v>
      </c>
      <c r="G49" s="146">
        <v>0</v>
      </c>
      <c r="H49" s="64" t="s">
        <v>71</v>
      </c>
      <c r="I49" s="63" t="s">
        <v>64</v>
      </c>
      <c r="J49" s="65" t="s">
        <v>4037</v>
      </c>
      <c r="K49" s="176" t="s">
        <v>4350</v>
      </c>
      <c r="L49" s="225">
        <v>198283750</v>
      </c>
      <c r="M49" s="63" t="s">
        <v>66</v>
      </c>
      <c r="N49" s="140" t="s">
        <v>4349</v>
      </c>
      <c r="O49" s="226" t="s">
        <v>4348</v>
      </c>
      <c r="P49" s="142">
        <v>239</v>
      </c>
      <c r="Q49" s="222">
        <v>45692</v>
      </c>
      <c r="R49" s="225">
        <v>198283750</v>
      </c>
      <c r="S49" s="222">
        <v>45695</v>
      </c>
      <c r="T49" s="225">
        <v>198283750</v>
      </c>
      <c r="U49" s="64" t="s">
        <v>65</v>
      </c>
      <c r="V49" s="224">
        <v>85465146</v>
      </c>
      <c r="W49" s="145" t="s">
        <v>4281</v>
      </c>
      <c r="X49" s="223">
        <v>45695</v>
      </c>
      <c r="Y49" s="222">
        <v>45699</v>
      </c>
      <c r="Z49" s="223">
        <v>45695</v>
      </c>
      <c r="AA49" s="222">
        <v>45748</v>
      </c>
      <c r="AB49" s="92">
        <f t="shared" si="6"/>
        <v>53</v>
      </c>
      <c r="AC49" s="68">
        <v>0</v>
      </c>
      <c r="AD49" s="68">
        <v>0</v>
      </c>
      <c r="AE49" s="68">
        <v>0</v>
      </c>
      <c r="AF49" s="70" t="s">
        <v>73</v>
      </c>
      <c r="AG49" s="92">
        <f t="shared" si="7"/>
        <v>0</v>
      </c>
      <c r="AH49" s="68">
        <v>0</v>
      </c>
      <c r="AI49" s="68">
        <v>0</v>
      </c>
      <c r="AJ49" s="64" t="s">
        <v>73</v>
      </c>
      <c r="AK49" s="71" t="s">
        <v>73</v>
      </c>
      <c r="AL49" s="68">
        <v>0</v>
      </c>
      <c r="AM49" s="71" t="s">
        <v>73</v>
      </c>
      <c r="AN49" s="71" t="s">
        <v>73</v>
      </c>
      <c r="AO49" s="71" t="s">
        <v>73</v>
      </c>
      <c r="AP49" s="92">
        <f t="shared" si="8"/>
        <v>0</v>
      </c>
      <c r="AQ49" s="92">
        <f t="shared" si="9"/>
        <v>198283750</v>
      </c>
      <c r="AR49" s="64" t="s">
        <v>65</v>
      </c>
      <c r="AS49" s="68">
        <v>198283750</v>
      </c>
      <c r="AT49" s="64" t="s">
        <v>65</v>
      </c>
      <c r="AU49" s="68">
        <v>99141875</v>
      </c>
      <c r="AV49" s="72" t="s">
        <v>73</v>
      </c>
      <c r="AW49" s="73">
        <v>0</v>
      </c>
      <c r="AX49" s="74">
        <f t="shared" si="10"/>
        <v>198283750</v>
      </c>
      <c r="AY49" s="75">
        <f t="shared" si="11"/>
        <v>0</v>
      </c>
      <c r="AZ49" s="76">
        <v>0</v>
      </c>
      <c r="BA49" s="72" t="s">
        <v>73</v>
      </c>
      <c r="BB49" s="64" t="s">
        <v>123</v>
      </c>
      <c r="BC49" s="66" t="s">
        <v>4347</v>
      </c>
      <c r="BD49" s="63" t="s">
        <v>65</v>
      </c>
      <c r="BE49" s="63" t="s">
        <v>208</v>
      </c>
    </row>
    <row r="50" spans="2:57" s="12" customFormat="1" ht="12.75" x14ac:dyDescent="0.2">
      <c r="B50" s="146">
        <v>2025</v>
      </c>
      <c r="C50" s="146">
        <v>891780111</v>
      </c>
      <c r="D50" s="146" t="s">
        <v>63</v>
      </c>
      <c r="E50" s="176" t="s">
        <v>4346</v>
      </c>
      <c r="F50" s="146" t="s">
        <v>4345</v>
      </c>
      <c r="G50" s="146">
        <v>0</v>
      </c>
      <c r="H50" s="64" t="s">
        <v>71</v>
      </c>
      <c r="I50" s="63" t="s">
        <v>167</v>
      </c>
      <c r="J50" s="65" t="s">
        <v>4037</v>
      </c>
      <c r="K50" s="176" t="s">
        <v>4344</v>
      </c>
      <c r="L50" s="225">
        <v>11791603</v>
      </c>
      <c r="M50" s="63" t="s">
        <v>66</v>
      </c>
      <c r="N50" s="140" t="s">
        <v>4343</v>
      </c>
      <c r="O50" s="226" t="s">
        <v>4342</v>
      </c>
      <c r="P50" s="142">
        <v>237</v>
      </c>
      <c r="Q50" s="222">
        <v>45692</v>
      </c>
      <c r="R50" s="225">
        <v>11791603</v>
      </c>
      <c r="S50" s="222">
        <v>45698</v>
      </c>
      <c r="T50" s="225">
        <v>11791603</v>
      </c>
      <c r="U50" s="64" t="s">
        <v>65</v>
      </c>
      <c r="V50" s="224">
        <v>85459497</v>
      </c>
      <c r="W50" s="145" t="s">
        <v>771</v>
      </c>
      <c r="X50" s="223">
        <v>45698</v>
      </c>
      <c r="Y50" s="222">
        <v>45698</v>
      </c>
      <c r="Z50" s="223" t="s">
        <v>73</v>
      </c>
      <c r="AA50" s="222">
        <v>45702</v>
      </c>
      <c r="AB50" s="92">
        <f t="shared" si="6"/>
        <v>4</v>
      </c>
      <c r="AC50" s="68">
        <v>0</v>
      </c>
      <c r="AD50" s="68">
        <v>0</v>
      </c>
      <c r="AE50" s="68">
        <v>0</v>
      </c>
      <c r="AF50" s="70" t="s">
        <v>73</v>
      </c>
      <c r="AG50" s="92">
        <f t="shared" si="7"/>
        <v>0</v>
      </c>
      <c r="AH50" s="68">
        <v>0</v>
      </c>
      <c r="AI50" s="68">
        <v>0</v>
      </c>
      <c r="AJ50" s="64" t="s">
        <v>73</v>
      </c>
      <c r="AK50" s="71" t="s">
        <v>73</v>
      </c>
      <c r="AL50" s="68">
        <v>0</v>
      </c>
      <c r="AM50" s="71" t="s">
        <v>73</v>
      </c>
      <c r="AN50" s="71" t="s">
        <v>73</v>
      </c>
      <c r="AO50" s="71" t="s">
        <v>73</v>
      </c>
      <c r="AP50" s="92">
        <f t="shared" si="8"/>
        <v>0</v>
      </c>
      <c r="AQ50" s="92">
        <f t="shared" si="9"/>
        <v>11791603</v>
      </c>
      <c r="AR50" s="64" t="s">
        <v>65</v>
      </c>
      <c r="AS50" s="68">
        <v>11791603</v>
      </c>
      <c r="AT50" s="64" t="s">
        <v>215</v>
      </c>
      <c r="AU50" s="68">
        <v>0</v>
      </c>
      <c r="AV50" s="72" t="s">
        <v>73</v>
      </c>
      <c r="AW50" s="73">
        <v>0</v>
      </c>
      <c r="AX50" s="74">
        <f t="shared" si="10"/>
        <v>11791603</v>
      </c>
      <c r="AY50" s="75">
        <f t="shared" si="11"/>
        <v>0</v>
      </c>
      <c r="AZ50" s="76">
        <v>0</v>
      </c>
      <c r="BA50" s="72" t="s">
        <v>73</v>
      </c>
      <c r="BB50" s="64" t="s">
        <v>1130</v>
      </c>
      <c r="BC50" s="66" t="s">
        <v>4341</v>
      </c>
      <c r="BD50" s="63" t="s">
        <v>65</v>
      </c>
      <c r="BE50" s="63" t="s">
        <v>208</v>
      </c>
    </row>
    <row r="51" spans="2:57" s="12" customFormat="1" ht="12.75" x14ac:dyDescent="0.2">
      <c r="B51" s="146">
        <v>2025</v>
      </c>
      <c r="C51" s="146">
        <v>891780111</v>
      </c>
      <c r="D51" s="146" t="s">
        <v>63</v>
      </c>
      <c r="E51" s="176" t="s">
        <v>4340</v>
      </c>
      <c r="F51" s="146" t="s">
        <v>4339</v>
      </c>
      <c r="G51" s="146">
        <v>0</v>
      </c>
      <c r="H51" s="64" t="s">
        <v>71</v>
      </c>
      <c r="I51" s="63" t="s">
        <v>167</v>
      </c>
      <c r="J51" s="65" t="s">
        <v>4037</v>
      </c>
      <c r="K51" s="176" t="s">
        <v>4338</v>
      </c>
      <c r="L51" s="225">
        <v>14160000</v>
      </c>
      <c r="M51" s="63" t="s">
        <v>66</v>
      </c>
      <c r="N51" s="140" t="s">
        <v>4337</v>
      </c>
      <c r="O51" s="226" t="s">
        <v>4336</v>
      </c>
      <c r="P51" s="142">
        <v>243</v>
      </c>
      <c r="Q51" s="222">
        <v>45692</v>
      </c>
      <c r="R51" s="225">
        <v>14160000</v>
      </c>
      <c r="S51" s="222">
        <v>45700</v>
      </c>
      <c r="T51" s="225">
        <v>14160000</v>
      </c>
      <c r="U51" s="64" t="s">
        <v>65</v>
      </c>
      <c r="V51" s="224">
        <v>19616595</v>
      </c>
      <c r="W51" s="145" t="s">
        <v>4256</v>
      </c>
      <c r="X51" s="223">
        <v>45700</v>
      </c>
      <c r="Y51" s="222">
        <v>45700</v>
      </c>
      <c r="Z51" s="223" t="s">
        <v>73</v>
      </c>
      <c r="AA51" s="222">
        <v>45707</v>
      </c>
      <c r="AB51" s="92">
        <f t="shared" si="6"/>
        <v>7</v>
      </c>
      <c r="AC51" s="68">
        <v>0</v>
      </c>
      <c r="AD51" s="68">
        <v>0</v>
      </c>
      <c r="AE51" s="68">
        <v>0</v>
      </c>
      <c r="AF51" s="70" t="s">
        <v>73</v>
      </c>
      <c r="AG51" s="92">
        <f t="shared" si="7"/>
        <v>0</v>
      </c>
      <c r="AH51" s="68">
        <v>0</v>
      </c>
      <c r="AI51" s="68">
        <v>0</v>
      </c>
      <c r="AJ51" s="64" t="s">
        <v>73</v>
      </c>
      <c r="AK51" s="71" t="s">
        <v>73</v>
      </c>
      <c r="AL51" s="68">
        <v>0</v>
      </c>
      <c r="AM51" s="71" t="s">
        <v>73</v>
      </c>
      <c r="AN51" s="71" t="s">
        <v>73</v>
      </c>
      <c r="AO51" s="71" t="s">
        <v>73</v>
      </c>
      <c r="AP51" s="92">
        <f t="shared" si="8"/>
        <v>0</v>
      </c>
      <c r="AQ51" s="92">
        <f t="shared" si="9"/>
        <v>14160000</v>
      </c>
      <c r="AR51" s="64" t="s">
        <v>65</v>
      </c>
      <c r="AS51" s="68">
        <v>14160000</v>
      </c>
      <c r="AT51" s="64" t="s">
        <v>215</v>
      </c>
      <c r="AU51" s="68">
        <v>0</v>
      </c>
      <c r="AV51" s="72" t="s">
        <v>73</v>
      </c>
      <c r="AW51" s="73">
        <v>0</v>
      </c>
      <c r="AX51" s="74">
        <f t="shared" si="10"/>
        <v>14160000</v>
      </c>
      <c r="AY51" s="75">
        <f t="shared" si="11"/>
        <v>0</v>
      </c>
      <c r="AZ51" s="76">
        <v>0</v>
      </c>
      <c r="BA51" s="72" t="s">
        <v>73</v>
      </c>
      <c r="BB51" s="64" t="s">
        <v>1130</v>
      </c>
      <c r="BC51" s="66" t="s">
        <v>4335</v>
      </c>
      <c r="BD51" s="63" t="s">
        <v>65</v>
      </c>
      <c r="BE51" s="63" t="s">
        <v>208</v>
      </c>
    </row>
    <row r="52" spans="2:57" s="12" customFormat="1" ht="12.75" x14ac:dyDescent="0.2">
      <c r="B52" s="146">
        <v>2025</v>
      </c>
      <c r="C52" s="146">
        <v>891780111</v>
      </c>
      <c r="D52" s="146" t="s">
        <v>63</v>
      </c>
      <c r="E52" s="176" t="s">
        <v>4334</v>
      </c>
      <c r="F52" s="146" t="s">
        <v>4329</v>
      </c>
      <c r="G52" s="146">
        <v>0</v>
      </c>
      <c r="H52" s="64" t="s">
        <v>71</v>
      </c>
      <c r="I52" s="63" t="s">
        <v>64</v>
      </c>
      <c r="J52" s="65" t="s">
        <v>4037</v>
      </c>
      <c r="K52" s="176" t="s">
        <v>4333</v>
      </c>
      <c r="L52" s="225">
        <v>68852448</v>
      </c>
      <c r="M52" s="63" t="s">
        <v>66</v>
      </c>
      <c r="N52" s="140" t="s">
        <v>4332</v>
      </c>
      <c r="O52" s="226" t="s">
        <v>4331</v>
      </c>
      <c r="P52" s="142">
        <v>218</v>
      </c>
      <c r="Q52" s="222">
        <v>45691</v>
      </c>
      <c r="R52" s="225">
        <v>68852448</v>
      </c>
      <c r="S52" s="222">
        <v>45701</v>
      </c>
      <c r="T52" s="225">
        <v>68852448</v>
      </c>
      <c r="U52" s="64" t="s">
        <v>65</v>
      </c>
      <c r="V52" s="224">
        <v>85467461</v>
      </c>
      <c r="W52" s="145" t="s">
        <v>4299</v>
      </c>
      <c r="X52" s="223">
        <v>45701</v>
      </c>
      <c r="Y52" s="222">
        <v>45702</v>
      </c>
      <c r="Z52" s="223">
        <v>45702</v>
      </c>
      <c r="AA52" s="222">
        <v>45721</v>
      </c>
      <c r="AB52" s="92">
        <f t="shared" si="6"/>
        <v>19</v>
      </c>
      <c r="AC52" s="68">
        <v>0</v>
      </c>
      <c r="AD52" s="68">
        <v>0</v>
      </c>
      <c r="AE52" s="68">
        <v>0</v>
      </c>
      <c r="AF52" s="70" t="s">
        <v>73</v>
      </c>
      <c r="AG52" s="92">
        <f t="shared" si="7"/>
        <v>0</v>
      </c>
      <c r="AH52" s="68">
        <v>0</v>
      </c>
      <c r="AI52" s="68">
        <v>0</v>
      </c>
      <c r="AJ52" s="64" t="s">
        <v>73</v>
      </c>
      <c r="AK52" s="71" t="s">
        <v>73</v>
      </c>
      <c r="AL52" s="68">
        <v>0</v>
      </c>
      <c r="AM52" s="71" t="s">
        <v>73</v>
      </c>
      <c r="AN52" s="71" t="s">
        <v>73</v>
      </c>
      <c r="AO52" s="71" t="s">
        <v>73</v>
      </c>
      <c r="AP52" s="92">
        <f t="shared" si="8"/>
        <v>0</v>
      </c>
      <c r="AQ52" s="92">
        <f t="shared" si="9"/>
        <v>68852448</v>
      </c>
      <c r="AR52" s="64" t="s">
        <v>65</v>
      </c>
      <c r="AS52" s="68">
        <v>68852448</v>
      </c>
      <c r="AT52" s="64" t="s">
        <v>215</v>
      </c>
      <c r="AU52" s="68">
        <v>0</v>
      </c>
      <c r="AV52" s="72" t="s">
        <v>73</v>
      </c>
      <c r="AW52" s="73">
        <v>0</v>
      </c>
      <c r="AX52" s="74">
        <f t="shared" si="10"/>
        <v>68852448</v>
      </c>
      <c r="AY52" s="75">
        <f t="shared" si="11"/>
        <v>0</v>
      </c>
      <c r="AZ52" s="76">
        <v>0</v>
      </c>
      <c r="BA52" s="72" t="s">
        <v>73</v>
      </c>
      <c r="BB52" s="64" t="s">
        <v>1130</v>
      </c>
      <c r="BC52" s="66" t="s">
        <v>4327</v>
      </c>
      <c r="BD52" s="63" t="s">
        <v>65</v>
      </c>
      <c r="BE52" s="63" t="s">
        <v>208</v>
      </c>
    </row>
    <row r="53" spans="2:57" s="12" customFormat="1" ht="12.75" x14ac:dyDescent="0.2">
      <c r="B53" s="146">
        <v>2025</v>
      </c>
      <c r="C53" s="146">
        <v>891780111</v>
      </c>
      <c r="D53" s="146" t="s">
        <v>63</v>
      </c>
      <c r="E53" s="176" t="s">
        <v>4330</v>
      </c>
      <c r="F53" s="146" t="s">
        <v>4329</v>
      </c>
      <c r="G53" s="146">
        <v>0</v>
      </c>
      <c r="H53" s="64" t="s">
        <v>71</v>
      </c>
      <c r="I53" s="63" t="s">
        <v>167</v>
      </c>
      <c r="J53" s="65" t="s">
        <v>4037</v>
      </c>
      <c r="K53" s="176" t="s">
        <v>4328</v>
      </c>
      <c r="L53" s="225">
        <v>132556480</v>
      </c>
      <c r="M53" s="63" t="s">
        <v>66</v>
      </c>
      <c r="N53" s="140" t="s">
        <v>4264</v>
      </c>
      <c r="O53" s="226" t="s">
        <v>4263</v>
      </c>
      <c r="P53" s="142">
        <v>305</v>
      </c>
      <c r="Q53" s="222">
        <v>45698</v>
      </c>
      <c r="R53" s="225">
        <v>132556480</v>
      </c>
      <c r="S53" s="222">
        <v>45707</v>
      </c>
      <c r="T53" s="225">
        <v>132556480</v>
      </c>
      <c r="U53" s="64" t="s">
        <v>65</v>
      </c>
      <c r="V53" s="224">
        <v>85467461</v>
      </c>
      <c r="W53" s="145" t="s">
        <v>4299</v>
      </c>
      <c r="X53" s="223">
        <v>45707</v>
      </c>
      <c r="Y53" s="222">
        <v>45707</v>
      </c>
      <c r="Z53" s="223">
        <v>45707</v>
      </c>
      <c r="AA53" s="222">
        <v>45720</v>
      </c>
      <c r="AB53" s="92">
        <f t="shared" si="6"/>
        <v>13</v>
      </c>
      <c r="AC53" s="68">
        <v>0</v>
      </c>
      <c r="AD53" s="68">
        <v>0</v>
      </c>
      <c r="AE53" s="68">
        <v>0</v>
      </c>
      <c r="AF53" s="70" t="s">
        <v>73</v>
      </c>
      <c r="AG53" s="92">
        <f t="shared" si="7"/>
        <v>0</v>
      </c>
      <c r="AH53" s="68">
        <v>0</v>
      </c>
      <c r="AI53" s="68">
        <v>0</v>
      </c>
      <c r="AJ53" s="64" t="s">
        <v>73</v>
      </c>
      <c r="AK53" s="71" t="s">
        <v>73</v>
      </c>
      <c r="AL53" s="68">
        <v>0</v>
      </c>
      <c r="AM53" s="71" t="s">
        <v>73</v>
      </c>
      <c r="AN53" s="71" t="s">
        <v>73</v>
      </c>
      <c r="AO53" s="71" t="s">
        <v>73</v>
      </c>
      <c r="AP53" s="92">
        <f t="shared" si="8"/>
        <v>0</v>
      </c>
      <c r="AQ53" s="92">
        <f t="shared" si="9"/>
        <v>132556480</v>
      </c>
      <c r="AR53" s="64" t="s">
        <v>65</v>
      </c>
      <c r="AS53" s="68">
        <v>132556480</v>
      </c>
      <c r="AT53" s="64" t="s">
        <v>215</v>
      </c>
      <c r="AU53" s="68">
        <v>0</v>
      </c>
      <c r="AV53" s="72" t="s">
        <v>73</v>
      </c>
      <c r="AW53" s="73">
        <v>0</v>
      </c>
      <c r="AX53" s="74">
        <f t="shared" si="10"/>
        <v>132556480</v>
      </c>
      <c r="AY53" s="75">
        <f t="shared" si="11"/>
        <v>0</v>
      </c>
      <c r="AZ53" s="76">
        <v>0</v>
      </c>
      <c r="BA53" s="72" t="s">
        <v>73</v>
      </c>
      <c r="BB53" s="64" t="s">
        <v>1130</v>
      </c>
      <c r="BC53" s="66" t="s">
        <v>4327</v>
      </c>
      <c r="BD53" s="63" t="s">
        <v>65</v>
      </c>
      <c r="BE53" s="63" t="s">
        <v>208</v>
      </c>
    </row>
    <row r="54" spans="2:57" s="12" customFormat="1" ht="12.75" x14ac:dyDescent="0.2">
      <c r="B54" s="146">
        <v>2025</v>
      </c>
      <c r="C54" s="146">
        <v>891780111</v>
      </c>
      <c r="D54" s="146" t="s">
        <v>63</v>
      </c>
      <c r="E54" s="176" t="s">
        <v>4326</v>
      </c>
      <c r="F54" s="146" t="s">
        <v>4325</v>
      </c>
      <c r="G54" s="146">
        <v>0</v>
      </c>
      <c r="H54" s="64" t="s">
        <v>71</v>
      </c>
      <c r="I54" s="63" t="s">
        <v>167</v>
      </c>
      <c r="J54" s="65" t="s">
        <v>4037</v>
      </c>
      <c r="K54" s="176" t="s">
        <v>4324</v>
      </c>
      <c r="L54" s="225">
        <v>15113000</v>
      </c>
      <c r="M54" s="63" t="s">
        <v>66</v>
      </c>
      <c r="N54" s="140" t="s">
        <v>4323</v>
      </c>
      <c r="O54" s="226" t="s">
        <v>4322</v>
      </c>
      <c r="P54" s="142">
        <v>327</v>
      </c>
      <c r="Q54" s="222">
        <v>45699</v>
      </c>
      <c r="R54" s="225">
        <v>15113000</v>
      </c>
      <c r="S54" s="222">
        <v>45708</v>
      </c>
      <c r="T54" s="225">
        <v>15113000</v>
      </c>
      <c r="U54" s="64" t="s">
        <v>65</v>
      </c>
      <c r="V54" s="224">
        <v>85459497</v>
      </c>
      <c r="W54" s="145" t="s">
        <v>771</v>
      </c>
      <c r="X54" s="223">
        <v>45708</v>
      </c>
      <c r="Y54" s="222">
        <v>45708</v>
      </c>
      <c r="Z54" s="223" t="s">
        <v>73</v>
      </c>
      <c r="AA54" s="222">
        <v>45712</v>
      </c>
      <c r="AB54" s="92">
        <f t="shared" si="6"/>
        <v>4</v>
      </c>
      <c r="AC54" s="68">
        <v>0</v>
      </c>
      <c r="AD54" s="68">
        <v>0</v>
      </c>
      <c r="AE54" s="68">
        <v>0</v>
      </c>
      <c r="AF54" s="70" t="s">
        <v>73</v>
      </c>
      <c r="AG54" s="92">
        <f t="shared" si="7"/>
        <v>0</v>
      </c>
      <c r="AH54" s="68">
        <v>0</v>
      </c>
      <c r="AI54" s="68">
        <v>0</v>
      </c>
      <c r="AJ54" s="64" t="s">
        <v>73</v>
      </c>
      <c r="AK54" s="71" t="s">
        <v>73</v>
      </c>
      <c r="AL54" s="68">
        <v>0</v>
      </c>
      <c r="AM54" s="71" t="s">
        <v>73</v>
      </c>
      <c r="AN54" s="71" t="s">
        <v>73</v>
      </c>
      <c r="AO54" s="71" t="s">
        <v>73</v>
      </c>
      <c r="AP54" s="92">
        <f t="shared" si="8"/>
        <v>0</v>
      </c>
      <c r="AQ54" s="92">
        <f t="shared" si="9"/>
        <v>15113000</v>
      </c>
      <c r="AR54" s="64" t="s">
        <v>65</v>
      </c>
      <c r="AS54" s="68">
        <v>15113000</v>
      </c>
      <c r="AT54" s="64" t="s">
        <v>215</v>
      </c>
      <c r="AU54" s="68">
        <v>0</v>
      </c>
      <c r="AV54" s="72" t="s">
        <v>73</v>
      </c>
      <c r="AW54" s="73">
        <v>0</v>
      </c>
      <c r="AX54" s="74">
        <f t="shared" si="10"/>
        <v>15113000</v>
      </c>
      <c r="AY54" s="75">
        <f t="shared" si="11"/>
        <v>0</v>
      </c>
      <c r="AZ54" s="76">
        <v>0</v>
      </c>
      <c r="BA54" s="72" t="s">
        <v>73</v>
      </c>
      <c r="BB54" s="64" t="s">
        <v>1130</v>
      </c>
      <c r="BC54" s="66" t="s">
        <v>4321</v>
      </c>
      <c r="BD54" s="63" t="s">
        <v>65</v>
      </c>
      <c r="BE54" s="63" t="s">
        <v>208</v>
      </c>
    </row>
    <row r="55" spans="2:57" s="12" customFormat="1" ht="12.75" x14ac:dyDescent="0.2">
      <c r="B55" s="146">
        <v>2025</v>
      </c>
      <c r="C55" s="146">
        <v>891780111</v>
      </c>
      <c r="D55" s="146" t="s">
        <v>63</v>
      </c>
      <c r="E55" s="176" t="s">
        <v>4320</v>
      </c>
      <c r="F55" s="146" t="s">
        <v>4319</v>
      </c>
      <c r="G55" s="146">
        <v>0</v>
      </c>
      <c r="H55" s="64" t="s">
        <v>71</v>
      </c>
      <c r="I55" s="63" t="s">
        <v>167</v>
      </c>
      <c r="J55" s="65" t="s">
        <v>4037</v>
      </c>
      <c r="K55" s="176" t="s">
        <v>4318</v>
      </c>
      <c r="L55" s="225">
        <v>171538500</v>
      </c>
      <c r="M55" s="63" t="s">
        <v>66</v>
      </c>
      <c r="N55" s="140" t="s">
        <v>4283</v>
      </c>
      <c r="O55" s="226" t="s">
        <v>4282</v>
      </c>
      <c r="P55" s="142">
        <v>387</v>
      </c>
      <c r="Q55" s="222">
        <v>45707</v>
      </c>
      <c r="R55" s="225">
        <v>171538500</v>
      </c>
      <c r="S55" s="222">
        <v>45712</v>
      </c>
      <c r="T55" s="225">
        <v>171538500</v>
      </c>
      <c r="U55" s="64" t="s">
        <v>65</v>
      </c>
      <c r="V55" s="224">
        <v>85465146</v>
      </c>
      <c r="W55" s="145" t="s">
        <v>4281</v>
      </c>
      <c r="X55" s="223">
        <v>45712</v>
      </c>
      <c r="Y55" s="222">
        <v>45714</v>
      </c>
      <c r="Z55" s="223">
        <v>45712</v>
      </c>
      <c r="AA55" s="222">
        <v>45720</v>
      </c>
      <c r="AB55" s="92">
        <f t="shared" si="6"/>
        <v>8</v>
      </c>
      <c r="AC55" s="68">
        <v>0</v>
      </c>
      <c r="AD55" s="68">
        <v>0</v>
      </c>
      <c r="AE55" s="68">
        <v>0</v>
      </c>
      <c r="AF55" s="70" t="s">
        <v>73</v>
      </c>
      <c r="AG55" s="92">
        <f t="shared" si="7"/>
        <v>0</v>
      </c>
      <c r="AH55" s="68">
        <v>0</v>
      </c>
      <c r="AI55" s="68">
        <v>0</v>
      </c>
      <c r="AJ55" s="64" t="s">
        <v>73</v>
      </c>
      <c r="AK55" s="71" t="s">
        <v>73</v>
      </c>
      <c r="AL55" s="68">
        <v>0</v>
      </c>
      <c r="AM55" s="71" t="s">
        <v>73</v>
      </c>
      <c r="AN55" s="71" t="s">
        <v>73</v>
      </c>
      <c r="AO55" s="71" t="s">
        <v>73</v>
      </c>
      <c r="AP55" s="92">
        <f t="shared" si="8"/>
        <v>0</v>
      </c>
      <c r="AQ55" s="92">
        <f t="shared" si="9"/>
        <v>171538500</v>
      </c>
      <c r="AR55" s="64" t="s">
        <v>65</v>
      </c>
      <c r="AS55" s="68">
        <v>171538500</v>
      </c>
      <c r="AT55" s="64" t="s">
        <v>65</v>
      </c>
      <c r="AU55" s="68">
        <v>85769250</v>
      </c>
      <c r="AV55" s="72" t="s">
        <v>73</v>
      </c>
      <c r="AW55" s="73">
        <v>0</v>
      </c>
      <c r="AX55" s="74">
        <f t="shared" si="10"/>
        <v>171538500</v>
      </c>
      <c r="AY55" s="75">
        <f t="shared" si="11"/>
        <v>0</v>
      </c>
      <c r="AZ55" s="76">
        <v>0</v>
      </c>
      <c r="BA55" s="72" t="s">
        <v>73</v>
      </c>
      <c r="BB55" s="64" t="s">
        <v>1130</v>
      </c>
      <c r="BC55" s="66" t="s">
        <v>4317</v>
      </c>
      <c r="BD55" s="63" t="s">
        <v>65</v>
      </c>
      <c r="BE55" s="63" t="s">
        <v>208</v>
      </c>
    </row>
    <row r="56" spans="2:57" s="12" customFormat="1" ht="12.75" x14ac:dyDescent="0.2">
      <c r="B56" s="146">
        <v>2025</v>
      </c>
      <c r="C56" s="146">
        <v>891780111</v>
      </c>
      <c r="D56" s="146" t="s">
        <v>63</v>
      </c>
      <c r="E56" s="176" t="s">
        <v>4316</v>
      </c>
      <c r="F56" s="146" t="s">
        <v>4315</v>
      </c>
      <c r="G56" s="146">
        <v>0</v>
      </c>
      <c r="H56" s="64" t="s">
        <v>71</v>
      </c>
      <c r="I56" s="63" t="s">
        <v>64</v>
      </c>
      <c r="J56" s="65" t="s">
        <v>4037</v>
      </c>
      <c r="K56" s="176" t="s">
        <v>4314</v>
      </c>
      <c r="L56" s="225">
        <v>9997190</v>
      </c>
      <c r="M56" s="63" t="s">
        <v>66</v>
      </c>
      <c r="N56" s="140" t="s">
        <v>4313</v>
      </c>
      <c r="O56" s="226" t="s">
        <v>4312</v>
      </c>
      <c r="P56" s="142">
        <v>151</v>
      </c>
      <c r="Q56" s="222">
        <v>45681</v>
      </c>
      <c r="R56" s="225">
        <v>9997190</v>
      </c>
      <c r="S56" s="222">
        <v>45712</v>
      </c>
      <c r="T56" s="225">
        <v>9997190</v>
      </c>
      <c r="U56" s="64" t="s">
        <v>65</v>
      </c>
      <c r="V56" s="224">
        <v>85467461</v>
      </c>
      <c r="W56" s="145" t="s">
        <v>4299</v>
      </c>
      <c r="X56" s="223">
        <v>45712</v>
      </c>
      <c r="Y56" s="222">
        <v>45712</v>
      </c>
      <c r="Z56" s="223" t="s">
        <v>73</v>
      </c>
      <c r="AA56" s="222">
        <v>45750</v>
      </c>
      <c r="AB56" s="92">
        <f t="shared" si="6"/>
        <v>38</v>
      </c>
      <c r="AC56" s="68">
        <v>0</v>
      </c>
      <c r="AD56" s="68">
        <v>0</v>
      </c>
      <c r="AE56" s="68">
        <v>0</v>
      </c>
      <c r="AF56" s="70" t="s">
        <v>73</v>
      </c>
      <c r="AG56" s="92">
        <f t="shared" si="7"/>
        <v>0</v>
      </c>
      <c r="AH56" s="68">
        <v>0</v>
      </c>
      <c r="AI56" s="68">
        <v>0</v>
      </c>
      <c r="AJ56" s="64" t="s">
        <v>73</v>
      </c>
      <c r="AK56" s="71" t="s">
        <v>73</v>
      </c>
      <c r="AL56" s="68">
        <v>0</v>
      </c>
      <c r="AM56" s="71" t="s">
        <v>73</v>
      </c>
      <c r="AN56" s="71" t="s">
        <v>73</v>
      </c>
      <c r="AO56" s="71" t="s">
        <v>73</v>
      </c>
      <c r="AP56" s="92">
        <f t="shared" si="8"/>
        <v>0</v>
      </c>
      <c r="AQ56" s="92">
        <f t="shared" si="9"/>
        <v>9997190</v>
      </c>
      <c r="AR56" s="64" t="s">
        <v>65</v>
      </c>
      <c r="AS56" s="68">
        <v>9997190</v>
      </c>
      <c r="AT56" s="64" t="s">
        <v>215</v>
      </c>
      <c r="AU56" s="68">
        <v>0</v>
      </c>
      <c r="AV56" s="72" t="s">
        <v>73</v>
      </c>
      <c r="AW56" s="73">
        <v>0</v>
      </c>
      <c r="AX56" s="74">
        <f t="shared" si="10"/>
        <v>9997190</v>
      </c>
      <c r="AY56" s="75">
        <f t="shared" si="11"/>
        <v>0</v>
      </c>
      <c r="AZ56" s="76">
        <v>0</v>
      </c>
      <c r="BA56" s="72" t="s">
        <v>73</v>
      </c>
      <c r="BB56" s="64" t="s">
        <v>123</v>
      </c>
      <c r="BC56" s="66" t="s">
        <v>4311</v>
      </c>
      <c r="BD56" s="63" t="s">
        <v>65</v>
      </c>
      <c r="BE56" s="63" t="s">
        <v>208</v>
      </c>
    </row>
    <row r="57" spans="2:57" x14ac:dyDescent="0.25">
      <c r="B57" s="146">
        <v>2025</v>
      </c>
      <c r="C57" s="146">
        <v>891780111</v>
      </c>
      <c r="D57" s="146" t="s">
        <v>63</v>
      </c>
      <c r="E57" s="176" t="s">
        <v>4310</v>
      </c>
      <c r="F57" s="146" t="s">
        <v>4309</v>
      </c>
      <c r="G57" s="146">
        <v>0</v>
      </c>
      <c r="H57" s="64" t="s">
        <v>71</v>
      </c>
      <c r="I57" s="63" t="s">
        <v>64</v>
      </c>
      <c r="J57" s="65" t="s">
        <v>4037</v>
      </c>
      <c r="K57" s="176" t="s">
        <v>4308</v>
      </c>
      <c r="L57" s="225">
        <v>32796400</v>
      </c>
      <c r="M57" s="63" t="s">
        <v>66</v>
      </c>
      <c r="N57" s="140" t="s">
        <v>4307</v>
      </c>
      <c r="O57" s="226" t="s">
        <v>4306</v>
      </c>
      <c r="P57" s="142">
        <v>367</v>
      </c>
      <c r="Q57" s="222">
        <v>45705</v>
      </c>
      <c r="R57" s="225">
        <v>32796400</v>
      </c>
      <c r="S57" s="222">
        <v>45712</v>
      </c>
      <c r="T57" s="225">
        <v>32796400</v>
      </c>
      <c r="U57" s="64" t="s">
        <v>65</v>
      </c>
      <c r="V57" s="224">
        <v>36665858</v>
      </c>
      <c r="W57" s="145" t="s">
        <v>1457</v>
      </c>
      <c r="X57" s="223">
        <v>45712</v>
      </c>
      <c r="Y57" s="222">
        <v>45712</v>
      </c>
      <c r="Z57" s="223" t="s">
        <v>73</v>
      </c>
      <c r="AA57" s="222">
        <v>45763</v>
      </c>
      <c r="AB57" s="92">
        <f t="shared" si="6"/>
        <v>51</v>
      </c>
      <c r="AC57" s="68">
        <v>0</v>
      </c>
      <c r="AD57" s="68">
        <v>0</v>
      </c>
      <c r="AE57" s="68">
        <v>0</v>
      </c>
      <c r="AF57" s="70" t="s">
        <v>73</v>
      </c>
      <c r="AG57" s="92">
        <f t="shared" si="7"/>
        <v>0</v>
      </c>
      <c r="AH57" s="68">
        <v>0</v>
      </c>
      <c r="AI57" s="68">
        <v>0</v>
      </c>
      <c r="AJ57" s="64" t="s">
        <v>73</v>
      </c>
      <c r="AK57" s="71" t="s">
        <v>73</v>
      </c>
      <c r="AL57" s="68">
        <v>0</v>
      </c>
      <c r="AM57" s="71" t="s">
        <v>73</v>
      </c>
      <c r="AN57" s="71" t="s">
        <v>73</v>
      </c>
      <c r="AO57" s="71" t="s">
        <v>73</v>
      </c>
      <c r="AP57" s="92">
        <f t="shared" si="8"/>
        <v>0</v>
      </c>
      <c r="AQ57" s="92">
        <f t="shared" si="9"/>
        <v>32796400</v>
      </c>
      <c r="AR57" s="64" t="s">
        <v>65</v>
      </c>
      <c r="AS57" s="68">
        <v>32796400</v>
      </c>
      <c r="AT57" s="64" t="s">
        <v>215</v>
      </c>
      <c r="AU57" s="68">
        <v>0</v>
      </c>
      <c r="AV57" s="72" t="s">
        <v>73</v>
      </c>
      <c r="AW57" s="73">
        <v>0</v>
      </c>
      <c r="AX57" s="74">
        <f t="shared" si="10"/>
        <v>32796400</v>
      </c>
      <c r="AY57" s="75">
        <f t="shared" si="11"/>
        <v>0</v>
      </c>
      <c r="AZ57" s="76">
        <v>0</v>
      </c>
      <c r="BA57" s="72" t="s">
        <v>73</v>
      </c>
      <c r="BB57" s="64" t="s">
        <v>1130</v>
      </c>
      <c r="BC57" s="66" t="s">
        <v>4305</v>
      </c>
      <c r="BD57" s="63" t="s">
        <v>65</v>
      </c>
      <c r="BE57" s="63" t="s">
        <v>208</v>
      </c>
    </row>
    <row r="58" spans="2:57" x14ac:dyDescent="0.25">
      <c r="B58" s="146">
        <v>2025</v>
      </c>
      <c r="C58" s="146">
        <v>891780111</v>
      </c>
      <c r="D58" s="146" t="s">
        <v>63</v>
      </c>
      <c r="E58" s="176" t="s">
        <v>4304</v>
      </c>
      <c r="F58" s="146" t="s">
        <v>4303</v>
      </c>
      <c r="G58" s="146">
        <v>0</v>
      </c>
      <c r="H58" s="64" t="s">
        <v>71</v>
      </c>
      <c r="I58" s="63" t="s">
        <v>64</v>
      </c>
      <c r="J58" s="65" t="s">
        <v>4037</v>
      </c>
      <c r="K58" s="176" t="s">
        <v>4302</v>
      </c>
      <c r="L58" s="225">
        <v>10504889</v>
      </c>
      <c r="M58" s="63" t="s">
        <v>66</v>
      </c>
      <c r="N58" s="140" t="s">
        <v>4301</v>
      </c>
      <c r="O58" s="226" t="s">
        <v>4300</v>
      </c>
      <c r="P58" s="142">
        <v>117</v>
      </c>
      <c r="Q58" s="222">
        <v>45710</v>
      </c>
      <c r="R58" s="225">
        <v>10504889</v>
      </c>
      <c r="S58" s="222">
        <v>45714</v>
      </c>
      <c r="T58" s="225">
        <v>10504889</v>
      </c>
      <c r="U58" s="64" t="s">
        <v>65</v>
      </c>
      <c r="V58" s="224">
        <v>85467461</v>
      </c>
      <c r="W58" s="145" t="s">
        <v>4299</v>
      </c>
      <c r="X58" s="223">
        <v>45714</v>
      </c>
      <c r="Y58" s="222">
        <v>45714</v>
      </c>
      <c r="Z58" s="223" t="s">
        <v>73</v>
      </c>
      <c r="AA58" s="222">
        <v>45727</v>
      </c>
      <c r="AB58" s="92">
        <f t="shared" si="6"/>
        <v>13</v>
      </c>
      <c r="AC58" s="68">
        <v>0</v>
      </c>
      <c r="AD58" s="68">
        <v>0</v>
      </c>
      <c r="AE58" s="68">
        <v>0</v>
      </c>
      <c r="AF58" s="70" t="s">
        <v>73</v>
      </c>
      <c r="AG58" s="92">
        <f t="shared" si="7"/>
        <v>0</v>
      </c>
      <c r="AH58" s="68">
        <v>0</v>
      </c>
      <c r="AI58" s="68">
        <v>0</v>
      </c>
      <c r="AJ58" s="64" t="s">
        <v>73</v>
      </c>
      <c r="AK58" s="71" t="s">
        <v>73</v>
      </c>
      <c r="AL58" s="68">
        <v>0</v>
      </c>
      <c r="AM58" s="71" t="s">
        <v>73</v>
      </c>
      <c r="AN58" s="71" t="s">
        <v>73</v>
      </c>
      <c r="AO58" s="71" t="s">
        <v>73</v>
      </c>
      <c r="AP58" s="92">
        <f t="shared" si="8"/>
        <v>0</v>
      </c>
      <c r="AQ58" s="92">
        <f t="shared" si="9"/>
        <v>10504889</v>
      </c>
      <c r="AR58" s="64" t="s">
        <v>65</v>
      </c>
      <c r="AS58" s="68">
        <v>10504889</v>
      </c>
      <c r="AT58" s="64" t="s">
        <v>215</v>
      </c>
      <c r="AU58" s="68">
        <v>0</v>
      </c>
      <c r="AV58" s="72" t="s">
        <v>73</v>
      </c>
      <c r="AW58" s="73">
        <v>0</v>
      </c>
      <c r="AX58" s="74">
        <f t="shared" si="10"/>
        <v>10504889</v>
      </c>
      <c r="AY58" s="75">
        <f t="shared" si="11"/>
        <v>0</v>
      </c>
      <c r="AZ58" s="76">
        <v>0</v>
      </c>
      <c r="BA58" s="72" t="s">
        <v>73</v>
      </c>
      <c r="BB58" s="64" t="s">
        <v>1130</v>
      </c>
      <c r="BC58" s="66" t="s">
        <v>4298</v>
      </c>
      <c r="BD58" s="63" t="s">
        <v>65</v>
      </c>
      <c r="BE58" s="63" t="s">
        <v>208</v>
      </c>
    </row>
    <row r="59" spans="2:57" x14ac:dyDescent="0.25">
      <c r="B59" s="146">
        <v>2025</v>
      </c>
      <c r="C59" s="146">
        <v>891780111</v>
      </c>
      <c r="D59" s="146" t="s">
        <v>63</v>
      </c>
      <c r="E59" s="176" t="s">
        <v>4297</v>
      </c>
      <c r="F59" s="146" t="s">
        <v>4296</v>
      </c>
      <c r="G59" s="146">
        <v>0</v>
      </c>
      <c r="H59" s="64" t="s">
        <v>71</v>
      </c>
      <c r="I59" s="63" t="s">
        <v>167</v>
      </c>
      <c r="J59" s="65" t="s">
        <v>4037</v>
      </c>
      <c r="K59" s="176" t="s">
        <v>4295</v>
      </c>
      <c r="L59" s="225">
        <v>67760000</v>
      </c>
      <c r="M59" s="63" t="s">
        <v>66</v>
      </c>
      <c r="N59" s="140" t="s">
        <v>4210</v>
      </c>
      <c r="O59" s="226" t="s">
        <v>4294</v>
      </c>
      <c r="P59" s="142">
        <v>379</v>
      </c>
      <c r="Q59" s="222">
        <v>45706</v>
      </c>
      <c r="R59" s="225">
        <v>67760000</v>
      </c>
      <c r="S59" s="222">
        <v>45714</v>
      </c>
      <c r="T59" s="225">
        <v>67760000</v>
      </c>
      <c r="U59" s="64" t="s">
        <v>65</v>
      </c>
      <c r="V59" s="224">
        <v>57461216</v>
      </c>
      <c r="W59" s="145" t="s">
        <v>1726</v>
      </c>
      <c r="X59" s="223">
        <v>45714</v>
      </c>
      <c r="Y59" s="222">
        <v>45721</v>
      </c>
      <c r="Z59" s="222">
        <v>45715</v>
      </c>
      <c r="AA59" s="222">
        <v>45721</v>
      </c>
      <c r="AB59" s="92">
        <f t="shared" si="6"/>
        <v>6</v>
      </c>
      <c r="AC59" s="68">
        <v>0</v>
      </c>
      <c r="AD59" s="68">
        <v>0</v>
      </c>
      <c r="AE59" s="68">
        <v>0</v>
      </c>
      <c r="AF59" s="70" t="s">
        <v>73</v>
      </c>
      <c r="AG59" s="92">
        <f t="shared" si="7"/>
        <v>0</v>
      </c>
      <c r="AH59" s="68">
        <v>0</v>
      </c>
      <c r="AI59" s="68">
        <v>0</v>
      </c>
      <c r="AJ59" s="64" t="s">
        <v>73</v>
      </c>
      <c r="AK59" s="71" t="s">
        <v>73</v>
      </c>
      <c r="AL59" s="68">
        <v>0</v>
      </c>
      <c r="AM59" s="71" t="s">
        <v>73</v>
      </c>
      <c r="AN59" s="71" t="s">
        <v>73</v>
      </c>
      <c r="AO59" s="71" t="s">
        <v>73</v>
      </c>
      <c r="AP59" s="92">
        <f t="shared" si="8"/>
        <v>0</v>
      </c>
      <c r="AQ59" s="92">
        <f t="shared" si="9"/>
        <v>67760000</v>
      </c>
      <c r="AR59" s="64" t="s">
        <v>65</v>
      </c>
      <c r="AS59" s="68">
        <v>67760000</v>
      </c>
      <c r="AT59" s="64" t="s">
        <v>215</v>
      </c>
      <c r="AU59" s="68">
        <v>0</v>
      </c>
      <c r="AV59" s="72" t="s">
        <v>73</v>
      </c>
      <c r="AW59" s="73">
        <v>0</v>
      </c>
      <c r="AX59" s="74">
        <f t="shared" si="10"/>
        <v>67760000</v>
      </c>
      <c r="AY59" s="75">
        <f t="shared" si="11"/>
        <v>0</v>
      </c>
      <c r="AZ59" s="76">
        <v>0</v>
      </c>
      <c r="BA59" s="72" t="s">
        <v>73</v>
      </c>
      <c r="BB59" s="64" t="s">
        <v>1130</v>
      </c>
      <c r="BC59" s="66" t="s">
        <v>4293</v>
      </c>
      <c r="BD59" s="63" t="s">
        <v>65</v>
      </c>
      <c r="BE59" s="63" t="s">
        <v>208</v>
      </c>
    </row>
    <row r="60" spans="2:57" x14ac:dyDescent="0.25">
      <c r="B60" s="146">
        <v>2025</v>
      </c>
      <c r="C60" s="146">
        <v>891780111</v>
      </c>
      <c r="D60" s="146" t="s">
        <v>63</v>
      </c>
      <c r="E60" s="176" t="s">
        <v>4292</v>
      </c>
      <c r="F60" s="146" t="s">
        <v>4291</v>
      </c>
      <c r="G60" s="146">
        <v>0</v>
      </c>
      <c r="H60" s="64" t="s">
        <v>71</v>
      </c>
      <c r="I60" s="63" t="s">
        <v>64</v>
      </c>
      <c r="J60" s="65" t="s">
        <v>168</v>
      </c>
      <c r="K60" s="176" t="s">
        <v>4290</v>
      </c>
      <c r="L60" s="225">
        <v>150000000</v>
      </c>
      <c r="M60" s="63" t="s">
        <v>66</v>
      </c>
      <c r="N60" s="140" t="s">
        <v>4289</v>
      </c>
      <c r="O60" s="226" t="s">
        <v>4288</v>
      </c>
      <c r="P60" s="142">
        <v>35</v>
      </c>
      <c r="Q60" s="222">
        <v>45671</v>
      </c>
      <c r="R60" s="225">
        <v>150000000</v>
      </c>
      <c r="S60" s="222">
        <v>45680</v>
      </c>
      <c r="T60" s="225">
        <v>150000000</v>
      </c>
      <c r="U60" s="64" t="s">
        <v>65</v>
      </c>
      <c r="V60" s="224">
        <v>85459497</v>
      </c>
      <c r="W60" s="145" t="s">
        <v>771</v>
      </c>
      <c r="X60" s="223">
        <v>45680</v>
      </c>
      <c r="Y60" s="222">
        <v>45681</v>
      </c>
      <c r="Z60" s="223" t="s">
        <v>73</v>
      </c>
      <c r="AA60" s="222">
        <v>45869</v>
      </c>
      <c r="AB60" s="92">
        <f t="shared" si="6"/>
        <v>188</v>
      </c>
      <c r="AC60" s="68">
        <v>0</v>
      </c>
      <c r="AD60" s="68">
        <v>0</v>
      </c>
      <c r="AE60" s="68">
        <v>0</v>
      </c>
      <c r="AF60" s="70" t="s">
        <v>73</v>
      </c>
      <c r="AG60" s="92">
        <f t="shared" si="7"/>
        <v>0</v>
      </c>
      <c r="AH60" s="68">
        <v>0</v>
      </c>
      <c r="AI60" s="68">
        <v>0</v>
      </c>
      <c r="AJ60" s="64" t="s">
        <v>73</v>
      </c>
      <c r="AK60" s="71" t="s">
        <v>73</v>
      </c>
      <c r="AL60" s="68">
        <v>0</v>
      </c>
      <c r="AM60" s="71" t="s">
        <v>73</v>
      </c>
      <c r="AN60" s="71" t="s">
        <v>73</v>
      </c>
      <c r="AO60" s="71" t="s">
        <v>73</v>
      </c>
      <c r="AP60" s="92">
        <f t="shared" si="8"/>
        <v>0</v>
      </c>
      <c r="AQ60" s="92">
        <f t="shared" si="9"/>
        <v>150000000</v>
      </c>
      <c r="AR60" s="64" t="s">
        <v>65</v>
      </c>
      <c r="AS60" s="68">
        <v>150000000</v>
      </c>
      <c r="AT60" s="64" t="s">
        <v>65</v>
      </c>
      <c r="AU60" s="68">
        <v>0</v>
      </c>
      <c r="AV60" s="72" t="s">
        <v>73</v>
      </c>
      <c r="AW60" s="73">
        <v>0</v>
      </c>
      <c r="AX60" s="74">
        <f t="shared" si="10"/>
        <v>150000000</v>
      </c>
      <c r="AY60" s="75">
        <f t="shared" si="11"/>
        <v>0</v>
      </c>
      <c r="AZ60" s="76">
        <v>0</v>
      </c>
      <c r="BA60" s="72" t="s">
        <v>73</v>
      </c>
      <c r="BB60" s="64" t="s">
        <v>123</v>
      </c>
      <c r="BC60" s="66" t="s">
        <v>4287</v>
      </c>
      <c r="BD60" s="63" t="s">
        <v>65</v>
      </c>
      <c r="BE60" s="63" t="s">
        <v>208</v>
      </c>
    </row>
    <row r="61" spans="2:57" x14ac:dyDescent="0.25">
      <c r="B61" s="146">
        <v>2025</v>
      </c>
      <c r="C61" s="146">
        <v>891780111</v>
      </c>
      <c r="D61" s="146" t="s">
        <v>63</v>
      </c>
      <c r="E61" s="176" t="s">
        <v>4286</v>
      </c>
      <c r="F61" s="146" t="s">
        <v>4285</v>
      </c>
      <c r="G61" s="146">
        <v>0</v>
      </c>
      <c r="H61" s="64" t="s">
        <v>71</v>
      </c>
      <c r="I61" s="63" t="s">
        <v>64</v>
      </c>
      <c r="J61" s="65" t="s">
        <v>168</v>
      </c>
      <c r="K61" s="176" t="s">
        <v>4284</v>
      </c>
      <c r="L61" s="225">
        <v>200000000</v>
      </c>
      <c r="M61" s="63" t="s">
        <v>66</v>
      </c>
      <c r="N61" s="140" t="s">
        <v>4283</v>
      </c>
      <c r="O61" s="226" t="s">
        <v>4282</v>
      </c>
      <c r="P61" s="142">
        <v>68</v>
      </c>
      <c r="Q61" s="222">
        <v>45674</v>
      </c>
      <c r="R61" s="225">
        <v>200000000</v>
      </c>
      <c r="S61" s="222">
        <v>45680</v>
      </c>
      <c r="T61" s="225">
        <v>200000000</v>
      </c>
      <c r="U61" s="64" t="s">
        <v>65</v>
      </c>
      <c r="V61" s="224">
        <v>85465146</v>
      </c>
      <c r="W61" s="145" t="s">
        <v>4281</v>
      </c>
      <c r="X61" s="223">
        <v>45680</v>
      </c>
      <c r="Y61" s="222">
        <v>45681</v>
      </c>
      <c r="Z61" s="223">
        <v>45681</v>
      </c>
      <c r="AA61" s="222">
        <v>45838</v>
      </c>
      <c r="AB61" s="92">
        <f t="shared" si="6"/>
        <v>157</v>
      </c>
      <c r="AC61" s="68">
        <v>0</v>
      </c>
      <c r="AD61" s="68">
        <v>0</v>
      </c>
      <c r="AE61" s="68">
        <v>0</v>
      </c>
      <c r="AF61" s="70" t="s">
        <v>73</v>
      </c>
      <c r="AG61" s="92">
        <f t="shared" si="7"/>
        <v>0</v>
      </c>
      <c r="AH61" s="68">
        <v>0</v>
      </c>
      <c r="AI61" s="68">
        <v>0</v>
      </c>
      <c r="AJ61" s="64" t="s">
        <v>73</v>
      </c>
      <c r="AK61" s="71" t="s">
        <v>73</v>
      </c>
      <c r="AL61" s="68">
        <v>0</v>
      </c>
      <c r="AM61" s="71" t="s">
        <v>73</v>
      </c>
      <c r="AN61" s="71" t="s">
        <v>73</v>
      </c>
      <c r="AO61" s="71" t="s">
        <v>73</v>
      </c>
      <c r="AP61" s="92">
        <f t="shared" si="8"/>
        <v>0</v>
      </c>
      <c r="AQ61" s="92">
        <f t="shared" si="9"/>
        <v>200000000</v>
      </c>
      <c r="AR61" s="64" t="s">
        <v>65</v>
      </c>
      <c r="AS61" s="68">
        <v>200000000</v>
      </c>
      <c r="AT61" s="64" t="s">
        <v>65</v>
      </c>
      <c r="AU61" s="68">
        <v>0</v>
      </c>
      <c r="AV61" s="72" t="s">
        <v>73</v>
      </c>
      <c r="AW61" s="73">
        <v>0</v>
      </c>
      <c r="AX61" s="74">
        <f t="shared" si="10"/>
        <v>200000000</v>
      </c>
      <c r="AY61" s="75">
        <f t="shared" si="11"/>
        <v>0</v>
      </c>
      <c r="AZ61" s="76">
        <v>0</v>
      </c>
      <c r="BA61" s="72" t="s">
        <v>73</v>
      </c>
      <c r="BB61" s="64" t="s">
        <v>123</v>
      </c>
      <c r="BC61" s="66" t="s">
        <v>4280</v>
      </c>
      <c r="BD61" s="63" t="s">
        <v>65</v>
      </c>
      <c r="BE61" s="63" t="s">
        <v>208</v>
      </c>
    </row>
    <row r="62" spans="2:57" x14ac:dyDescent="0.25">
      <c r="B62" s="146">
        <v>2025</v>
      </c>
      <c r="C62" s="146">
        <v>891780111</v>
      </c>
      <c r="D62" s="146" t="s">
        <v>63</v>
      </c>
      <c r="E62" s="176" t="s">
        <v>4279</v>
      </c>
      <c r="F62" s="146" t="s">
        <v>4278</v>
      </c>
      <c r="G62" s="146">
        <v>0</v>
      </c>
      <c r="H62" s="64" t="s">
        <v>71</v>
      </c>
      <c r="I62" s="63" t="s">
        <v>64</v>
      </c>
      <c r="J62" s="65" t="s">
        <v>168</v>
      </c>
      <c r="K62" s="176" t="s">
        <v>4277</v>
      </c>
      <c r="L62" s="225">
        <v>325000000</v>
      </c>
      <c r="M62" s="63" t="s">
        <v>66</v>
      </c>
      <c r="N62" s="140" t="s">
        <v>4276</v>
      </c>
      <c r="O62" s="226" t="s">
        <v>4275</v>
      </c>
      <c r="P62" s="142">
        <v>165</v>
      </c>
      <c r="Q62" s="222">
        <v>45684</v>
      </c>
      <c r="R62" s="225">
        <v>325000000</v>
      </c>
      <c r="S62" s="222">
        <v>45691</v>
      </c>
      <c r="T62" s="225">
        <v>325000000</v>
      </c>
      <c r="U62" s="64" t="s">
        <v>65</v>
      </c>
      <c r="V62" s="224">
        <v>85459497</v>
      </c>
      <c r="W62" s="145" t="s">
        <v>771</v>
      </c>
      <c r="X62" s="223">
        <v>45691</v>
      </c>
      <c r="Y62" s="222">
        <v>45692</v>
      </c>
      <c r="Z62" s="223">
        <v>45692</v>
      </c>
      <c r="AA62" s="222">
        <v>45869</v>
      </c>
      <c r="AB62" s="92">
        <f t="shared" si="6"/>
        <v>177</v>
      </c>
      <c r="AC62" s="68">
        <v>0</v>
      </c>
      <c r="AD62" s="68">
        <v>0</v>
      </c>
      <c r="AE62" s="68">
        <v>0</v>
      </c>
      <c r="AF62" s="70" t="s">
        <v>73</v>
      </c>
      <c r="AG62" s="92">
        <f t="shared" si="7"/>
        <v>0</v>
      </c>
      <c r="AH62" s="68">
        <v>0</v>
      </c>
      <c r="AI62" s="68">
        <v>0</v>
      </c>
      <c r="AJ62" s="64" t="s">
        <v>73</v>
      </c>
      <c r="AK62" s="71" t="s">
        <v>73</v>
      </c>
      <c r="AL62" s="68">
        <v>0</v>
      </c>
      <c r="AM62" s="71" t="s">
        <v>73</v>
      </c>
      <c r="AN62" s="71" t="s">
        <v>73</v>
      </c>
      <c r="AO62" s="71" t="s">
        <v>73</v>
      </c>
      <c r="AP62" s="92">
        <f t="shared" si="8"/>
        <v>0</v>
      </c>
      <c r="AQ62" s="92">
        <f t="shared" si="9"/>
        <v>325000000</v>
      </c>
      <c r="AR62" s="64" t="s">
        <v>65</v>
      </c>
      <c r="AS62" s="68">
        <v>325000000</v>
      </c>
      <c r="AT62" s="64" t="s">
        <v>215</v>
      </c>
      <c r="AU62" s="68">
        <v>0</v>
      </c>
      <c r="AV62" s="72" t="s">
        <v>73</v>
      </c>
      <c r="AW62" s="73">
        <v>0</v>
      </c>
      <c r="AX62" s="74">
        <f t="shared" si="10"/>
        <v>325000000</v>
      </c>
      <c r="AY62" s="75">
        <f t="shared" si="11"/>
        <v>0</v>
      </c>
      <c r="AZ62" s="76">
        <v>0</v>
      </c>
      <c r="BA62" s="72" t="s">
        <v>73</v>
      </c>
      <c r="BB62" s="64" t="s">
        <v>123</v>
      </c>
      <c r="BC62" s="66" t="s">
        <v>4274</v>
      </c>
      <c r="BD62" s="63" t="s">
        <v>65</v>
      </c>
      <c r="BE62" s="63" t="s">
        <v>208</v>
      </c>
    </row>
    <row r="63" spans="2:57" x14ac:dyDescent="0.25">
      <c r="B63" s="146">
        <v>2025</v>
      </c>
      <c r="C63" s="146">
        <v>891780111</v>
      </c>
      <c r="D63" s="146" t="s">
        <v>63</v>
      </c>
      <c r="E63" s="176" t="s">
        <v>4273</v>
      </c>
      <c r="F63" s="146" t="s">
        <v>4272</v>
      </c>
      <c r="G63" s="146">
        <v>0</v>
      </c>
      <c r="H63" s="64" t="s">
        <v>71</v>
      </c>
      <c r="I63" s="63" t="s">
        <v>64</v>
      </c>
      <c r="J63" s="65" t="s">
        <v>168</v>
      </c>
      <c r="K63" s="176" t="s">
        <v>4271</v>
      </c>
      <c r="L63" s="225">
        <v>40647875</v>
      </c>
      <c r="M63" s="63" t="s">
        <v>66</v>
      </c>
      <c r="N63" s="140" t="s">
        <v>4270</v>
      </c>
      <c r="O63" s="226" t="s">
        <v>4269</v>
      </c>
      <c r="P63" s="142">
        <v>317</v>
      </c>
      <c r="Q63" s="222">
        <v>45699</v>
      </c>
      <c r="R63" s="225">
        <v>40647875</v>
      </c>
      <c r="S63" s="222">
        <v>45707</v>
      </c>
      <c r="T63" s="225">
        <v>40647875</v>
      </c>
      <c r="U63" s="64" t="s">
        <v>65</v>
      </c>
      <c r="V63" s="224">
        <v>4978990</v>
      </c>
      <c r="W63" s="145" t="s">
        <v>120</v>
      </c>
      <c r="X63" s="223">
        <v>45707</v>
      </c>
      <c r="Y63" s="222">
        <v>45707</v>
      </c>
      <c r="Z63" s="223" t="s">
        <v>73</v>
      </c>
      <c r="AA63" s="222">
        <v>45838</v>
      </c>
      <c r="AB63" s="92">
        <f t="shared" si="6"/>
        <v>131</v>
      </c>
      <c r="AC63" s="68">
        <v>0</v>
      </c>
      <c r="AD63" s="68">
        <v>0</v>
      </c>
      <c r="AE63" s="68">
        <v>0</v>
      </c>
      <c r="AF63" s="70" t="s">
        <v>73</v>
      </c>
      <c r="AG63" s="92">
        <f t="shared" si="7"/>
        <v>0</v>
      </c>
      <c r="AH63" s="68">
        <v>0</v>
      </c>
      <c r="AI63" s="68">
        <v>0</v>
      </c>
      <c r="AJ63" s="64" t="s">
        <v>73</v>
      </c>
      <c r="AK63" s="71" t="s">
        <v>73</v>
      </c>
      <c r="AL63" s="68">
        <v>0</v>
      </c>
      <c r="AM63" s="71" t="s">
        <v>73</v>
      </c>
      <c r="AN63" s="71" t="s">
        <v>73</v>
      </c>
      <c r="AO63" s="71" t="s">
        <v>73</v>
      </c>
      <c r="AP63" s="92">
        <f t="shared" si="8"/>
        <v>0</v>
      </c>
      <c r="AQ63" s="92">
        <f t="shared" si="9"/>
        <v>40647875</v>
      </c>
      <c r="AR63" s="64" t="s">
        <v>65</v>
      </c>
      <c r="AS63" s="68">
        <v>40647875</v>
      </c>
      <c r="AT63" s="64" t="s">
        <v>215</v>
      </c>
      <c r="AU63" s="68">
        <v>0</v>
      </c>
      <c r="AV63" s="72" t="s">
        <v>73</v>
      </c>
      <c r="AW63" s="73">
        <v>0</v>
      </c>
      <c r="AX63" s="74">
        <f t="shared" si="10"/>
        <v>40647875</v>
      </c>
      <c r="AY63" s="75">
        <f t="shared" si="11"/>
        <v>0</v>
      </c>
      <c r="AZ63" s="76">
        <v>0</v>
      </c>
      <c r="BA63" s="72" t="s">
        <v>73</v>
      </c>
      <c r="BB63" s="64" t="s">
        <v>123</v>
      </c>
      <c r="BC63" s="66" t="s">
        <v>4268</v>
      </c>
      <c r="BD63" s="63" t="s">
        <v>65</v>
      </c>
      <c r="BE63" s="63" t="s">
        <v>208</v>
      </c>
    </row>
    <row r="64" spans="2:57" x14ac:dyDescent="0.25">
      <c r="B64" s="146">
        <v>2025</v>
      </c>
      <c r="C64" s="146">
        <v>891780111</v>
      </c>
      <c r="D64" s="146" t="s">
        <v>63</v>
      </c>
      <c r="E64" s="176" t="s">
        <v>4267</v>
      </c>
      <c r="F64" s="146" t="s">
        <v>4266</v>
      </c>
      <c r="G64" s="146">
        <v>0</v>
      </c>
      <c r="H64" s="64" t="s">
        <v>71</v>
      </c>
      <c r="I64" s="63" t="s">
        <v>64</v>
      </c>
      <c r="J64" s="65" t="s">
        <v>168</v>
      </c>
      <c r="K64" s="176" t="s">
        <v>4265</v>
      </c>
      <c r="L64" s="225">
        <v>140000000</v>
      </c>
      <c r="M64" s="63" t="s">
        <v>66</v>
      </c>
      <c r="N64" s="140" t="s">
        <v>4264</v>
      </c>
      <c r="O64" s="226" t="s">
        <v>4263</v>
      </c>
      <c r="P64" s="142">
        <v>331</v>
      </c>
      <c r="Q64" s="222">
        <v>45700</v>
      </c>
      <c r="R64" s="225">
        <v>140000000</v>
      </c>
      <c r="S64" s="222">
        <v>45712</v>
      </c>
      <c r="T64" s="225">
        <v>140000000</v>
      </c>
      <c r="U64" s="64" t="s">
        <v>65</v>
      </c>
      <c r="V64" s="224">
        <v>36665858</v>
      </c>
      <c r="W64" s="145" t="s">
        <v>1457</v>
      </c>
      <c r="X64" s="223">
        <v>45712</v>
      </c>
      <c r="Y64" s="222">
        <v>45712</v>
      </c>
      <c r="Z64" s="223">
        <v>45712</v>
      </c>
      <c r="AA64" s="222">
        <v>46022</v>
      </c>
      <c r="AB64" s="92">
        <f t="shared" si="6"/>
        <v>310</v>
      </c>
      <c r="AC64" s="68">
        <v>0</v>
      </c>
      <c r="AD64" s="68">
        <v>0</v>
      </c>
      <c r="AE64" s="68">
        <v>0</v>
      </c>
      <c r="AF64" s="70" t="s">
        <v>73</v>
      </c>
      <c r="AG64" s="92">
        <f t="shared" si="7"/>
        <v>0</v>
      </c>
      <c r="AH64" s="68">
        <v>0</v>
      </c>
      <c r="AI64" s="68">
        <v>0</v>
      </c>
      <c r="AJ64" s="64" t="s">
        <v>73</v>
      </c>
      <c r="AK64" s="71" t="s">
        <v>73</v>
      </c>
      <c r="AL64" s="68">
        <v>0</v>
      </c>
      <c r="AM64" s="71" t="s">
        <v>73</v>
      </c>
      <c r="AN64" s="71" t="s">
        <v>73</v>
      </c>
      <c r="AO64" s="71" t="s">
        <v>73</v>
      </c>
      <c r="AP64" s="92">
        <f t="shared" si="8"/>
        <v>0</v>
      </c>
      <c r="AQ64" s="92">
        <f t="shared" si="9"/>
        <v>140000000</v>
      </c>
      <c r="AR64" s="64" t="s">
        <v>65</v>
      </c>
      <c r="AS64" s="68">
        <v>140000000</v>
      </c>
      <c r="AT64" s="64" t="s">
        <v>215</v>
      </c>
      <c r="AU64" s="68">
        <v>0</v>
      </c>
      <c r="AV64" s="72" t="s">
        <v>73</v>
      </c>
      <c r="AW64" s="73">
        <v>0</v>
      </c>
      <c r="AX64" s="74">
        <f t="shared" si="10"/>
        <v>140000000</v>
      </c>
      <c r="AY64" s="75">
        <f t="shared" si="11"/>
        <v>0</v>
      </c>
      <c r="AZ64" s="76">
        <v>0</v>
      </c>
      <c r="BA64" s="72" t="s">
        <v>73</v>
      </c>
      <c r="BB64" s="64" t="s">
        <v>123</v>
      </c>
      <c r="BC64" s="66" t="s">
        <v>4262</v>
      </c>
      <c r="BD64" s="63" t="s">
        <v>65</v>
      </c>
      <c r="BE64" s="63" t="s">
        <v>208</v>
      </c>
    </row>
    <row r="65" spans="2:57" x14ac:dyDescent="0.25">
      <c r="B65" s="146">
        <v>2025</v>
      </c>
      <c r="C65" s="146">
        <v>891780111</v>
      </c>
      <c r="D65" s="146" t="s">
        <v>63</v>
      </c>
      <c r="E65" s="176" t="s">
        <v>4261</v>
      </c>
      <c r="F65" s="146" t="s">
        <v>4260</v>
      </c>
      <c r="G65" s="146">
        <v>0</v>
      </c>
      <c r="H65" s="64" t="s">
        <v>71</v>
      </c>
      <c r="I65" s="63" t="s">
        <v>64</v>
      </c>
      <c r="J65" s="65" t="s">
        <v>4224</v>
      </c>
      <c r="K65" s="176" t="s">
        <v>4259</v>
      </c>
      <c r="L65" s="225">
        <v>352000000</v>
      </c>
      <c r="M65" s="63" t="s">
        <v>66</v>
      </c>
      <c r="N65" s="140" t="s">
        <v>4258</v>
      </c>
      <c r="O65" s="226" t="s">
        <v>4257</v>
      </c>
      <c r="P65" s="142">
        <v>134</v>
      </c>
      <c r="Q65" s="222">
        <v>45680</v>
      </c>
      <c r="R65" s="225">
        <v>352000000</v>
      </c>
      <c r="S65" s="222">
        <v>45712</v>
      </c>
      <c r="T65" s="225">
        <v>352000000</v>
      </c>
      <c r="U65" s="64" t="s">
        <v>65</v>
      </c>
      <c r="V65" s="224">
        <v>19616595</v>
      </c>
      <c r="W65" s="145" t="s">
        <v>4256</v>
      </c>
      <c r="X65" s="223">
        <v>45712</v>
      </c>
      <c r="Y65" s="222">
        <v>45716</v>
      </c>
      <c r="Z65" s="223">
        <v>45712</v>
      </c>
      <c r="AA65" s="222">
        <v>45775</v>
      </c>
      <c r="AB65" s="92">
        <f t="shared" si="6"/>
        <v>63</v>
      </c>
      <c r="AC65" s="68">
        <v>0</v>
      </c>
      <c r="AD65" s="68">
        <v>0</v>
      </c>
      <c r="AE65" s="68">
        <v>0</v>
      </c>
      <c r="AF65" s="70" t="s">
        <v>73</v>
      </c>
      <c r="AG65" s="92">
        <f t="shared" si="7"/>
        <v>0</v>
      </c>
      <c r="AH65" s="68">
        <v>0</v>
      </c>
      <c r="AI65" s="68">
        <v>0</v>
      </c>
      <c r="AJ65" s="64" t="s">
        <v>73</v>
      </c>
      <c r="AK65" s="71" t="s">
        <v>73</v>
      </c>
      <c r="AL65" s="68">
        <v>0</v>
      </c>
      <c r="AM65" s="71" t="s">
        <v>73</v>
      </c>
      <c r="AN65" s="71" t="s">
        <v>73</v>
      </c>
      <c r="AO65" s="71" t="s">
        <v>73</v>
      </c>
      <c r="AP65" s="92">
        <f t="shared" si="8"/>
        <v>0</v>
      </c>
      <c r="AQ65" s="92">
        <f t="shared" si="9"/>
        <v>352000000</v>
      </c>
      <c r="AR65" s="64" t="s">
        <v>65</v>
      </c>
      <c r="AS65" s="68">
        <v>352000000</v>
      </c>
      <c r="AT65" s="64" t="s">
        <v>65</v>
      </c>
      <c r="AU65" s="68">
        <v>176000000</v>
      </c>
      <c r="AV65" s="222">
        <v>45716</v>
      </c>
      <c r="AW65" s="73">
        <v>0</v>
      </c>
      <c r="AX65" s="74">
        <f t="shared" si="10"/>
        <v>352000000</v>
      </c>
      <c r="AY65" s="75">
        <f t="shared" si="11"/>
        <v>0</v>
      </c>
      <c r="AZ65" s="76">
        <v>0</v>
      </c>
      <c r="BA65" s="72" t="s">
        <v>73</v>
      </c>
      <c r="BB65" s="64" t="s">
        <v>123</v>
      </c>
      <c r="BC65" s="66" t="s">
        <v>4255</v>
      </c>
      <c r="BD65" s="63" t="s">
        <v>65</v>
      </c>
      <c r="BE65" s="63" t="s">
        <v>208</v>
      </c>
    </row>
    <row r="66" spans="2:57" ht="15.75" thickBot="1" x14ac:dyDescent="0.3">
      <c r="B66" s="87">
        <v>2025</v>
      </c>
      <c r="C66" s="87">
        <v>891780111</v>
      </c>
      <c r="D66" s="87" t="s">
        <v>63</v>
      </c>
      <c r="E66" s="95" t="s">
        <v>4254</v>
      </c>
      <c r="F66" s="87" t="s">
        <v>4253</v>
      </c>
      <c r="G66" s="87">
        <v>0</v>
      </c>
      <c r="H66" s="78" t="s">
        <v>71</v>
      </c>
      <c r="I66" s="77" t="s">
        <v>167</v>
      </c>
      <c r="J66" s="79" t="s">
        <v>4224</v>
      </c>
      <c r="K66" s="95" t="s">
        <v>4252</v>
      </c>
      <c r="L66" s="220">
        <v>72320640</v>
      </c>
      <c r="M66" s="77" t="s">
        <v>66</v>
      </c>
      <c r="N66" s="96" t="s">
        <v>4251</v>
      </c>
      <c r="O66" s="221" t="s">
        <v>4250</v>
      </c>
      <c r="P66" s="97">
        <v>504</v>
      </c>
      <c r="Q66" s="216">
        <v>45715</v>
      </c>
      <c r="R66" s="220">
        <v>73320640</v>
      </c>
      <c r="S66" s="216">
        <v>45716</v>
      </c>
      <c r="T66" s="220">
        <v>73320640</v>
      </c>
      <c r="U66" s="78" t="s">
        <v>65</v>
      </c>
      <c r="V66" s="219">
        <v>15443332</v>
      </c>
      <c r="W66" s="218" t="s">
        <v>995</v>
      </c>
      <c r="X66" s="217">
        <v>45716</v>
      </c>
      <c r="Y66" s="216">
        <v>45721</v>
      </c>
      <c r="Z66" s="216">
        <v>45721</v>
      </c>
      <c r="AA66" s="216">
        <v>45735</v>
      </c>
      <c r="AB66" s="93">
        <f t="shared" si="6"/>
        <v>14</v>
      </c>
      <c r="AC66" s="82">
        <v>0</v>
      </c>
      <c r="AD66" s="82">
        <v>0</v>
      </c>
      <c r="AE66" s="82">
        <v>0</v>
      </c>
      <c r="AF66" s="85" t="s">
        <v>73</v>
      </c>
      <c r="AG66" s="93">
        <f t="shared" si="7"/>
        <v>0</v>
      </c>
      <c r="AH66" s="82">
        <v>0</v>
      </c>
      <c r="AI66" s="82">
        <v>0</v>
      </c>
      <c r="AJ66" s="78" t="s">
        <v>73</v>
      </c>
      <c r="AK66" s="86" t="s">
        <v>73</v>
      </c>
      <c r="AL66" s="82">
        <v>0</v>
      </c>
      <c r="AM66" s="86" t="s">
        <v>73</v>
      </c>
      <c r="AN66" s="86" t="s">
        <v>73</v>
      </c>
      <c r="AO66" s="86" t="s">
        <v>73</v>
      </c>
      <c r="AP66" s="93">
        <f t="shared" si="8"/>
        <v>0</v>
      </c>
      <c r="AQ66" s="93">
        <f t="shared" si="9"/>
        <v>72320640</v>
      </c>
      <c r="AR66" s="78" t="s">
        <v>65</v>
      </c>
      <c r="AS66" s="82">
        <v>73320640</v>
      </c>
      <c r="AT66" s="78" t="s">
        <v>215</v>
      </c>
      <c r="AU66" s="82">
        <v>0</v>
      </c>
      <c r="AV66" s="88" t="s">
        <v>73</v>
      </c>
      <c r="AW66" s="89">
        <v>0</v>
      </c>
      <c r="AX66" s="94">
        <f t="shared" si="10"/>
        <v>72320640</v>
      </c>
      <c r="AY66" s="90">
        <f t="shared" si="11"/>
        <v>0</v>
      </c>
      <c r="AZ66" s="91">
        <v>0</v>
      </c>
      <c r="BA66" s="88" t="s">
        <v>73</v>
      </c>
      <c r="BB66" s="78" t="s">
        <v>123</v>
      </c>
      <c r="BC66" s="80" t="s">
        <v>4249</v>
      </c>
      <c r="BD66" s="77" t="s">
        <v>65</v>
      </c>
      <c r="BE66" s="77" t="s">
        <v>208</v>
      </c>
    </row>
    <row r="67" spans="2:57" s="23" customFormat="1" ht="15.75" thickBot="1" x14ac:dyDescent="0.3">
      <c r="B67" s="381" t="s">
        <v>67</v>
      </c>
      <c r="C67" s="382"/>
      <c r="D67" s="383"/>
      <c r="E67" s="30">
        <f>+SUBTOTAL(3,E8:E66)</f>
        <v>59</v>
      </c>
      <c r="F67" s="43"/>
      <c r="G67" s="42"/>
      <c r="H67" s="42"/>
      <c r="I67" s="42"/>
      <c r="J67" s="45"/>
      <c r="K67" s="24"/>
      <c r="L67" s="47">
        <f>SUM(L8:L66)</f>
        <v>5104520053</v>
      </c>
      <c r="M67" s="367"/>
      <c r="N67" s="368"/>
      <c r="O67" s="368"/>
      <c r="P67" s="368"/>
      <c r="Q67" s="368"/>
      <c r="R67" s="368"/>
      <c r="S67" s="368"/>
      <c r="T67" s="368"/>
      <c r="U67" s="368"/>
      <c r="V67" s="368"/>
      <c r="W67" s="368"/>
      <c r="X67" s="368"/>
      <c r="Y67" s="368"/>
      <c r="Z67" s="368"/>
      <c r="AA67" s="368"/>
      <c r="AB67" s="384"/>
      <c r="AC67" s="27">
        <f>SUM(AC8:AC66)</f>
        <v>0</v>
      </c>
      <c r="AD67" s="26">
        <f>SUM(AD8:AD66)</f>
        <v>0</v>
      </c>
      <c r="AE67" s="26">
        <f>SUM(AE8:AE66)</f>
        <v>0</v>
      </c>
      <c r="AF67" s="25"/>
      <c r="AG67" s="26">
        <f>SUM(AG8:AG66)</f>
        <v>0</v>
      </c>
      <c r="AH67" s="26">
        <f>SUM(AH8:AH66)</f>
        <v>0</v>
      </c>
      <c r="AI67" s="28">
        <f>SUM(AI8:AI66)</f>
        <v>0</v>
      </c>
      <c r="AJ67" s="25"/>
      <c r="AK67" s="25"/>
      <c r="AL67" s="29">
        <f>SUM(AL8:AL66)</f>
        <v>0</v>
      </c>
      <c r="AM67" s="367"/>
      <c r="AN67" s="368"/>
      <c r="AO67" s="368"/>
      <c r="AP67" s="384"/>
      <c r="AQ67" s="27">
        <f>SUM(AQ8:AQ66)</f>
        <v>5104520053</v>
      </c>
      <c r="AR67" s="25"/>
      <c r="AS67" s="34">
        <f>SUM(AQ67:AR67)</f>
        <v>5104520053</v>
      </c>
      <c r="AT67" s="25"/>
      <c r="AU67" s="26">
        <f>SUM(AU8:AU66)</f>
        <v>466977014.5</v>
      </c>
      <c r="AV67" s="25"/>
      <c r="AW67" s="31">
        <f>SUM(AW8:AW66)</f>
        <v>0</v>
      </c>
      <c r="AX67" s="32">
        <f>SUM(AX8:AX66)</f>
        <v>5104520053</v>
      </c>
      <c r="AY67" s="367"/>
      <c r="AZ67" s="368"/>
      <c r="BA67" s="368"/>
      <c r="BB67" s="368"/>
      <c r="BC67" s="368"/>
      <c r="BD67" s="368"/>
      <c r="BE67" s="368"/>
    </row>
  </sheetData>
  <sheetProtection formatCells="0" formatColumns="0" formatRows="0" insertRows="0" deleteRows="0" autoFilter="0"/>
  <mergeCells count="23">
    <mergeCell ref="AZ6:BB6"/>
    <mergeCell ref="BC6:BE6"/>
    <mergeCell ref="B67:D67"/>
    <mergeCell ref="M67:AB67"/>
    <mergeCell ref="AM67:AP67"/>
    <mergeCell ref="AY67:BE67"/>
    <mergeCell ref="U6:W6"/>
    <mergeCell ref="X6:AB6"/>
    <mergeCell ref="E6:G6"/>
    <mergeCell ref="H6:K6"/>
    <mergeCell ref="N6:O6"/>
    <mergeCell ref="P6:R6"/>
    <mergeCell ref="S6:T6"/>
    <mergeCell ref="AC6:AG6"/>
    <mergeCell ref="AH6:AK6"/>
    <mergeCell ref="AL6:AP6"/>
    <mergeCell ref="AR6:AS6"/>
    <mergeCell ref="B3:C6"/>
    <mergeCell ref="D3:G4"/>
    <mergeCell ref="AT6:AY6"/>
    <mergeCell ref="H3:I5"/>
    <mergeCell ref="F5:G5"/>
    <mergeCell ref="AC5:AP5"/>
  </mergeCells>
  <conditionalFormatting sqref="F5 E6">
    <cfRule type="containsText" dxfId="49" priority="8" operator="containsText" text="Seleccione Ordenador">
      <formula>NOT(ISERROR(SEARCH("Seleccione Ordenador",E5)))</formula>
    </cfRule>
  </conditionalFormatting>
  <conditionalFormatting sqref="F12">
    <cfRule type="colorScale" priority="5">
      <colorScale>
        <cfvo type="min"/>
        <cfvo type="max"/>
        <color theme="5" tint="0.59999389629810485"/>
        <color rgb="FFFFEF9C"/>
      </colorScale>
    </cfRule>
  </conditionalFormatting>
  <conditionalFormatting sqref="F5:G5">
    <cfRule type="colorScale" priority="7">
      <colorScale>
        <cfvo type="min"/>
        <cfvo type="percentile" val="50"/>
        <cfvo type="max"/>
        <color rgb="FFF8696B"/>
        <color rgb="FFFFEB84"/>
        <color rgb="FF63BE7B"/>
      </colorScale>
    </cfRule>
  </conditionalFormatting>
  <conditionalFormatting sqref="AB8:AB66">
    <cfRule type="expression" dxfId="48" priority="6">
      <formula>+_xlfn.ISFORMULA(AB8)</formula>
    </cfRule>
  </conditionalFormatting>
  <conditionalFormatting sqref="AD8:AD66">
    <cfRule type="cellIs" dxfId="47" priority="3" operator="greaterThan">
      <formula>$L$8/2</formula>
    </cfRule>
  </conditionalFormatting>
  <conditionalFormatting sqref="AG8:AG66 AP8:AS66 AX8:AZ66">
    <cfRule type="expression" dxfId="46" priority="4">
      <formula>+_xlfn.ISFORMULA(AG8)</formula>
    </cfRule>
  </conditionalFormatting>
  <dataValidations count="10">
    <dataValidation type="list" allowBlank="1" showInputMessage="1" showErrorMessage="1" sqref="J8:J66" xr:uid="{00000000-0002-0000-0000-000009000000}">
      <formula1>"CONTRATO DE OBRAS, OTROS TIPOS, PRESTACIÓN DE SERVICIOS, SUMINISTROS"</formula1>
    </dataValidation>
    <dataValidation type="list" allowBlank="1" showInputMessage="1" showErrorMessage="1" sqref="BB8:BB66" xr:uid="{00000000-0002-0000-0000-000008000000}">
      <formula1>"Por iniciar,En ejecucion,Suspendido,Terminado,Liquidado"</formula1>
    </dataValidation>
    <dataValidation type="list" allowBlank="1" showInputMessage="1" showErrorMessage="1" sqref="H8:H66" xr:uid="{00000000-0002-0000-0000-000007000000}">
      <formula1>"OTRO SECTOR"</formula1>
    </dataValidation>
    <dataValidation type="list" allowBlank="1" showInputMessage="1" showErrorMessage="1" sqref="M8:M66" xr:uid="{00000000-0002-0000-0000-000006000000}">
      <formula1>"DIRECTA"</formula1>
    </dataValidation>
    <dataValidation type="list" allowBlank="1" showInputMessage="1" showErrorMessage="1" sqref="I8:I66" xr:uid="{00000000-0002-0000-0000-000005000000}">
      <formula1>"FUNCIONAMIENTO,INVERSION,OTROS"</formula1>
    </dataValidation>
    <dataValidation type="list" allowBlank="1" showInputMessage="1" showErrorMessage="1" sqref="BE8:BE66" xr:uid="{00000000-0002-0000-0000-000004000000}">
      <formula1>"SI,NA por TIPO Contrato"</formula1>
    </dataValidation>
    <dataValidation type="list" allowBlank="1" showInputMessage="1" showErrorMessage="1" sqref="BD8:BD66" xr:uid="{00000000-0002-0000-0000-000003000000}">
      <formula1>"SI,NO HA INICIADO"</formula1>
    </dataValidation>
    <dataValidation type="list" allowBlank="1" showInputMessage="1" showErrorMessage="1" sqref="U8:U66 AT8:AT66 AR8:AR66" xr:uid="{00000000-0002-0000-0000-000002000000}">
      <formula1>"SI,NO"</formula1>
    </dataValidation>
    <dataValidation type="list" allowBlank="1" showInputMessage="1" showErrorMessage="1" errorTitle="ERROR" error="SOLO VALIDO LISTA DESPLEGABLE" promptTitle="ESCOJA EL PERIODO" sqref="F5" xr:uid="{00000000-0002-0000-0000-000001000000}">
      <formula1>"Seleccione el periodo a presentar,ENERO,FEBRERO,MARZO,ABRIL,MAYO,JUNIO,JULIO,AGOSTO,SEPTIEMBRE,OCTUBRE,NOVIEMBRE,DICIEMBRE"</formula1>
    </dataValidation>
    <dataValidation type="list" allowBlank="1" showInputMessage="1" showErrorMessage="1" sqref="K4" xr:uid="{00000000-0002-0000-0000-000000000000}">
      <formula1>"42,250,1000,3000"</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C6A5B-0937-4130-8BC4-4A532F3E9753}">
  <dimension ref="A1:BV10"/>
  <sheetViews>
    <sheetView showGridLines="0" zoomScaleNormal="10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209</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52" t="s">
        <v>210</v>
      </c>
      <c r="F8" s="49" t="s">
        <v>211</v>
      </c>
      <c r="G8" s="49">
        <v>0</v>
      </c>
      <c r="H8" s="49" t="s">
        <v>71</v>
      </c>
      <c r="I8" s="48" t="s">
        <v>64</v>
      </c>
      <c r="J8" s="50" t="s">
        <v>81</v>
      </c>
      <c r="K8" s="51" t="s">
        <v>212</v>
      </c>
      <c r="L8" s="53">
        <v>19096000</v>
      </c>
      <c r="M8" s="48" t="s">
        <v>66</v>
      </c>
      <c r="N8" s="51" t="s">
        <v>213</v>
      </c>
      <c r="O8" s="51">
        <v>1082862655</v>
      </c>
      <c r="P8" s="52">
        <v>65</v>
      </c>
      <c r="Q8" s="56">
        <v>45673</v>
      </c>
      <c r="R8" s="52">
        <v>19096000</v>
      </c>
      <c r="S8" s="56">
        <v>45678</v>
      </c>
      <c r="T8" s="53">
        <v>19096000</v>
      </c>
      <c r="U8" s="49" t="s">
        <v>65</v>
      </c>
      <c r="V8" s="53">
        <v>12548945</v>
      </c>
      <c r="W8" s="50" t="s">
        <v>214</v>
      </c>
      <c r="X8" s="54">
        <v>45678</v>
      </c>
      <c r="Y8" s="54">
        <v>45678</v>
      </c>
      <c r="Z8" s="54" t="s">
        <v>73</v>
      </c>
      <c r="AA8" s="54">
        <v>45826</v>
      </c>
      <c r="AB8" s="55">
        <f>+IF(Z8="1800-01-01",AA8-Y8,AA8-Z8)</f>
        <v>148</v>
      </c>
      <c r="AC8" s="49">
        <v>0</v>
      </c>
      <c r="AD8" s="53">
        <v>0</v>
      </c>
      <c r="AE8" s="49">
        <v>0</v>
      </c>
      <c r="AF8" s="56" t="s">
        <v>73</v>
      </c>
      <c r="AG8" s="55">
        <f>+IF(AF8="1800-01-01",0,AF8-AA8)</f>
        <v>0</v>
      </c>
      <c r="AH8" s="49">
        <v>0</v>
      </c>
      <c r="AI8" s="53">
        <v>0</v>
      </c>
      <c r="AJ8" s="49" t="s">
        <v>73</v>
      </c>
      <c r="AK8" s="57" t="s">
        <v>73</v>
      </c>
      <c r="AL8" s="49">
        <v>0</v>
      </c>
      <c r="AM8" s="57" t="s">
        <v>73</v>
      </c>
      <c r="AN8" s="57" t="s">
        <v>73</v>
      </c>
      <c r="AO8" s="57" t="s">
        <v>73</v>
      </c>
      <c r="AP8" s="55">
        <f>+IF(AM8="1800-01-01",0,AN8-AM8)</f>
        <v>0</v>
      </c>
      <c r="AQ8" s="55">
        <f>+L8+AD8-AI8</f>
        <v>19096000</v>
      </c>
      <c r="AR8" s="49" t="s">
        <v>65</v>
      </c>
      <c r="AS8" s="53">
        <v>19096000</v>
      </c>
      <c r="AT8" s="49" t="s">
        <v>215</v>
      </c>
      <c r="AU8" s="53">
        <v>0</v>
      </c>
      <c r="AV8" s="58" t="s">
        <v>73</v>
      </c>
      <c r="AW8" s="59">
        <v>6944000</v>
      </c>
      <c r="AX8" s="60">
        <f>AQ8-AW8</f>
        <v>12152000</v>
      </c>
      <c r="AY8" s="61">
        <f>+IFERROR(AW8/AQ8,"_")</f>
        <v>0.36363636363636365</v>
      </c>
      <c r="AZ8" s="62">
        <v>0.36</v>
      </c>
      <c r="BA8" s="58" t="s">
        <v>73</v>
      </c>
      <c r="BB8" s="49" t="s">
        <v>123</v>
      </c>
      <c r="BC8" s="51" t="s">
        <v>216</v>
      </c>
      <c r="BD8" s="48" t="s">
        <v>65</v>
      </c>
      <c r="BE8" s="48" t="s">
        <v>65</v>
      </c>
    </row>
    <row r="9" spans="1:74" ht="15.75" thickBot="1" x14ac:dyDescent="0.3">
      <c r="B9" s="87">
        <v>2025</v>
      </c>
      <c r="C9" s="87">
        <v>891780111</v>
      </c>
      <c r="D9" s="87" t="s">
        <v>63</v>
      </c>
      <c r="E9" s="81" t="s">
        <v>217</v>
      </c>
      <c r="F9" s="87" t="s">
        <v>218</v>
      </c>
      <c r="G9" s="87">
        <v>0</v>
      </c>
      <c r="H9" s="87" t="s">
        <v>71</v>
      </c>
      <c r="I9" s="87" t="s">
        <v>64</v>
      </c>
      <c r="J9" s="95" t="s">
        <v>81</v>
      </c>
      <c r="K9" s="96" t="s">
        <v>219</v>
      </c>
      <c r="L9" s="97">
        <v>19096000</v>
      </c>
      <c r="M9" s="87" t="s">
        <v>66</v>
      </c>
      <c r="N9" s="96" t="s">
        <v>220</v>
      </c>
      <c r="O9" s="96">
        <v>1082907794</v>
      </c>
      <c r="P9" s="96">
        <v>66</v>
      </c>
      <c r="Q9" s="98">
        <v>45673</v>
      </c>
      <c r="R9" s="96">
        <v>19096000</v>
      </c>
      <c r="S9" s="98">
        <v>45678</v>
      </c>
      <c r="T9" s="97">
        <v>19096000</v>
      </c>
      <c r="U9" s="87" t="s">
        <v>65</v>
      </c>
      <c r="V9" s="97">
        <v>72148417</v>
      </c>
      <c r="W9" s="95" t="s">
        <v>221</v>
      </c>
      <c r="X9" s="99">
        <v>45678</v>
      </c>
      <c r="Y9" s="99">
        <v>45678</v>
      </c>
      <c r="Z9" s="99" t="s">
        <v>73</v>
      </c>
      <c r="AA9" s="99">
        <v>45826</v>
      </c>
      <c r="AB9" s="84">
        <f>+IF(Z9="1800-01-01",AA9-Y9,AA9-Z9)</f>
        <v>148</v>
      </c>
      <c r="AC9" s="87">
        <v>0</v>
      </c>
      <c r="AD9" s="97">
        <v>0</v>
      </c>
      <c r="AE9" s="87">
        <v>0</v>
      </c>
      <c r="AF9" s="87" t="s">
        <v>73</v>
      </c>
      <c r="AG9" s="84">
        <f>+IF(AF9="1800-01-01",0,AF9-AA9)</f>
        <v>0</v>
      </c>
      <c r="AH9" s="87">
        <v>0</v>
      </c>
      <c r="AI9" s="97">
        <v>0</v>
      </c>
      <c r="AJ9" s="87" t="s">
        <v>73</v>
      </c>
      <c r="AK9" s="87" t="s">
        <v>73</v>
      </c>
      <c r="AL9" s="87">
        <v>0</v>
      </c>
      <c r="AM9" s="87" t="s">
        <v>73</v>
      </c>
      <c r="AN9" s="87" t="s">
        <v>73</v>
      </c>
      <c r="AO9" s="87" t="s">
        <v>73</v>
      </c>
      <c r="AP9" s="84">
        <f>+IF(AM9="1800-01-01",0,AN9-AM9)</f>
        <v>0</v>
      </c>
      <c r="AQ9" s="84">
        <f>+L9+AD9-AI9</f>
        <v>19096000</v>
      </c>
      <c r="AR9" s="87" t="s">
        <v>65</v>
      </c>
      <c r="AS9" s="97">
        <v>19096000</v>
      </c>
      <c r="AT9" s="87" t="s">
        <v>215</v>
      </c>
      <c r="AU9" s="97">
        <v>0</v>
      </c>
      <c r="AV9" s="87" t="s">
        <v>73</v>
      </c>
      <c r="AW9" s="100">
        <v>6944000</v>
      </c>
      <c r="AX9" s="101">
        <v>12152000</v>
      </c>
      <c r="AY9" s="102">
        <v>0.36</v>
      </c>
      <c r="AZ9" s="103">
        <v>0.36</v>
      </c>
      <c r="BA9" s="88" t="s">
        <v>73</v>
      </c>
      <c r="BB9" s="87" t="s">
        <v>123</v>
      </c>
      <c r="BC9" s="96" t="s">
        <v>222</v>
      </c>
      <c r="BD9" s="87" t="s">
        <v>65</v>
      </c>
      <c r="BE9" s="87" t="s">
        <v>65</v>
      </c>
    </row>
    <row r="10" spans="1:74" s="23" customFormat="1" ht="15.75" thickBot="1" x14ac:dyDescent="0.3">
      <c r="B10" s="381" t="s">
        <v>67</v>
      </c>
      <c r="C10" s="382"/>
      <c r="D10" s="383"/>
      <c r="E10" s="30">
        <f>+SUBTOTAL(3,E8:E9)</f>
        <v>2</v>
      </c>
      <c r="F10" s="43"/>
      <c r="G10" s="42"/>
      <c r="H10" s="42"/>
      <c r="I10" s="42"/>
      <c r="J10" s="45"/>
      <c r="K10" s="24"/>
      <c r="L10" s="47">
        <f>SUM(L8:L9)</f>
        <v>38192000</v>
      </c>
      <c r="M10" s="367"/>
      <c r="N10" s="368"/>
      <c r="O10" s="368"/>
      <c r="P10" s="368"/>
      <c r="Q10" s="368"/>
      <c r="R10" s="368"/>
      <c r="S10" s="368"/>
      <c r="T10" s="368"/>
      <c r="U10" s="368"/>
      <c r="V10" s="368"/>
      <c r="W10" s="368"/>
      <c r="X10" s="368"/>
      <c r="Y10" s="368"/>
      <c r="Z10" s="368"/>
      <c r="AA10" s="368"/>
      <c r="AB10" s="384"/>
      <c r="AC10" s="27">
        <f>SUM(AC8:AC9)</f>
        <v>0</v>
      </c>
      <c r="AD10" s="26">
        <f>SUM(AD8:AD9)</f>
        <v>0</v>
      </c>
      <c r="AE10" s="26">
        <f>SUM(AE8:AE9)</f>
        <v>0</v>
      </c>
      <c r="AF10" s="25"/>
      <c r="AG10" s="26">
        <f>SUM(AG8:AG9)</f>
        <v>0</v>
      </c>
      <c r="AH10" s="26">
        <f>SUM(AH8:AH9)</f>
        <v>0</v>
      </c>
      <c r="AI10" s="28">
        <f>SUM(AI8:AI9)</f>
        <v>0</v>
      </c>
      <c r="AJ10" s="25"/>
      <c r="AK10" s="25"/>
      <c r="AL10" s="29">
        <f>SUM(AL8:AL9)</f>
        <v>0</v>
      </c>
      <c r="AM10" s="367"/>
      <c r="AN10" s="368"/>
      <c r="AO10" s="368"/>
      <c r="AP10" s="384"/>
      <c r="AQ10" s="27">
        <f>SUM(AQ8:AQ9)</f>
        <v>38192000</v>
      </c>
      <c r="AR10" s="25"/>
      <c r="AS10" s="34">
        <f>SUM(AQ10:AR10)</f>
        <v>38192000</v>
      </c>
      <c r="AT10" s="25"/>
      <c r="AU10" s="26">
        <f>SUM(AU8:AU9)</f>
        <v>0</v>
      </c>
      <c r="AV10" s="25"/>
      <c r="AW10" s="31">
        <f>SUM(AW8:AW9)</f>
        <v>13888000</v>
      </c>
      <c r="AX10" s="32">
        <f>SUM(AX8:AX9)</f>
        <v>24304000</v>
      </c>
      <c r="AY10" s="367"/>
      <c r="AZ10" s="368"/>
      <c r="BA10" s="368"/>
      <c r="BB10" s="368"/>
      <c r="BC10" s="368"/>
      <c r="BD10" s="368"/>
      <c r="BE10" s="368"/>
    </row>
  </sheetData>
  <sheetProtection formatCells="0" formatColumns="0" formatRows="0" insertRows="0" deleteRows="0" autoFilter="0"/>
  <mergeCells count="23">
    <mergeCell ref="AT6:AY6"/>
    <mergeCell ref="AZ6:BB6"/>
    <mergeCell ref="BC6:BE6"/>
    <mergeCell ref="B10:D10"/>
    <mergeCell ref="M10:AB10"/>
    <mergeCell ref="AM10:AP10"/>
    <mergeCell ref="AY10:BE10"/>
    <mergeCell ref="U6:W6"/>
    <mergeCell ref="X6:AB6"/>
    <mergeCell ref="AC6:AG6"/>
    <mergeCell ref="AH6:AK6"/>
    <mergeCell ref="AL6:AP6"/>
    <mergeCell ref="AR6:AS6"/>
    <mergeCell ref="B3:C6"/>
    <mergeCell ref="D3:G4"/>
    <mergeCell ref="H3:I5"/>
    <mergeCell ref="F5:G5"/>
    <mergeCell ref="AC5:AP5"/>
    <mergeCell ref="E6:G6"/>
    <mergeCell ref="H6:K6"/>
    <mergeCell ref="N6:O6"/>
    <mergeCell ref="P6:R6"/>
    <mergeCell ref="S6:T6"/>
  </mergeCells>
  <conditionalFormatting sqref="F5 E6">
    <cfRule type="containsText" dxfId="45"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9">
    <cfRule type="cellIs" dxfId="44" priority="4" operator="greaterThan">
      <formula>$K$5</formula>
    </cfRule>
  </conditionalFormatting>
  <conditionalFormatting sqref="AB8:AB9 AG8:AG9 AP8:AS9 AX8:AZ9">
    <cfRule type="expression" dxfId="43" priority="5">
      <formula>+_xlfn.ISFORMULA(AB8)</formula>
    </cfRule>
  </conditionalFormatting>
  <conditionalFormatting sqref="AD8:AD9">
    <cfRule type="cellIs" dxfId="42" priority="3" operator="greaterThan">
      <formula>$L$8/2</formula>
    </cfRule>
  </conditionalFormatting>
  <dataValidations count="10">
    <dataValidation type="list" allowBlank="1" showInputMessage="1" showErrorMessage="1" sqref="J8" xr:uid="{FDC42D59-B4D2-4CF1-A093-6BA3E09294B2}">
      <formula1>"CONTRATO DE OBRAS, OTROS TIPOS, PRESTACIÓN DE SERVICIOS, SUMINISTROS"</formula1>
    </dataValidation>
    <dataValidation type="list" allowBlank="1" showInputMessage="1" showErrorMessage="1" sqref="BB8:BB9" xr:uid="{631FD675-78E1-424A-9157-FA07D199DCB3}">
      <formula1>"Por iniciar,En ejecucion,Suspendido,Terminado,Liquidado"</formula1>
    </dataValidation>
    <dataValidation type="list" allowBlank="1" showInputMessage="1" showErrorMessage="1" sqref="H8" xr:uid="{175C6D76-C429-43ED-A506-E11FEBF233F9}">
      <formula1>"OTRO SECTOR"</formula1>
    </dataValidation>
    <dataValidation type="list" allowBlank="1" showInputMessage="1" showErrorMessage="1" sqref="M8" xr:uid="{2A2B6F67-6191-414C-AB8E-B47EC274253B}">
      <formula1>"DIRECTA"</formula1>
    </dataValidation>
    <dataValidation type="list" allowBlank="1" showInputMessage="1" showErrorMessage="1" sqref="I8" xr:uid="{BF9AC3E5-5BA1-4C8D-A5BA-9004CB6E648E}">
      <formula1>"FUNCIONAMIENTO,INVERSION,OTROS"</formula1>
    </dataValidation>
    <dataValidation type="list" allowBlank="1" showInputMessage="1" showErrorMessage="1" sqref="BE8" xr:uid="{DC2A144C-9559-4BBC-8E9F-0ABD2DCACFFB}">
      <formula1>"SI,NA por TIPO Contrato"</formula1>
    </dataValidation>
    <dataValidation type="list" allowBlank="1" showInputMessage="1" showErrorMessage="1" sqref="BD8" xr:uid="{1A72FC05-470E-4873-90C0-65FFE1EF31B6}">
      <formula1>"SI,NO HA INICIADO"</formula1>
    </dataValidation>
    <dataValidation type="list" allowBlank="1" showInputMessage="1" showErrorMessage="1" errorTitle="ERROR" error="SOLO VALIDO LISTA DESPLEGABLE" promptTitle="ESCOJA EL PERIODO" sqref="F5" xr:uid="{D75A861D-BBF4-4665-931A-3B1399E9048D}">
      <formula1>"Seleccione el periodo a presentar,ENERO,FEBRERO,MARZO,ABRIL,MAYO,JUNIO,JULIO,AGOSTO,SEPTIEMBRE,OCTUBRE,NOVIEMBRE,DICIEMBRE"</formula1>
    </dataValidation>
    <dataValidation type="list" allowBlank="1" showInputMessage="1" showErrorMessage="1" sqref="K4" xr:uid="{1708085F-2A76-4397-B6AE-A1FD189FEF35}">
      <formula1>"42,250,1000,3000"</formula1>
    </dataValidation>
    <dataValidation type="list" allowBlank="1" showInputMessage="1" showErrorMessage="1" sqref="U8 AT8 AR8:AR9" xr:uid="{4B3EEFED-677E-4D55-9BD1-5226D0A880BE}">
      <formula1>"SI,NO"</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74B0-37D7-4D41-91F0-0E6FFEE7BE16}">
  <dimension ref="A1:BV30"/>
  <sheetViews>
    <sheetView showGridLines="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3.42578125" bestFit="1" customWidth="1"/>
    <col min="13" max="13" width="13.42578125" customWidth="1"/>
    <col min="14" max="14" width="16.140625" customWidth="1"/>
    <col min="15" max="15" width="16.42578125" customWidth="1"/>
    <col min="16" max="16" width="11.42578125" customWidth="1"/>
    <col min="17" max="17" width="12.42578125" customWidth="1"/>
    <col min="18" max="18" width="11.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29" max="30" width="11.425781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 min="57" max="57" width="19"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3994</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127" t="s">
        <v>34</v>
      </c>
      <c r="W7" s="126" t="s">
        <v>35</v>
      </c>
      <c r="X7" s="126" t="s">
        <v>68</v>
      </c>
      <c r="Y7" s="126" t="s">
        <v>36</v>
      </c>
      <c r="Z7" s="126" t="s">
        <v>37</v>
      </c>
      <c r="AA7" s="133"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t="s">
        <v>55</v>
      </c>
      <c r="AW7" s="152" t="s">
        <v>56</v>
      </c>
      <c r="AX7" s="135" t="s">
        <v>57</v>
      </c>
      <c r="AY7" s="135" t="s">
        <v>83</v>
      </c>
      <c r="AZ7" s="136" t="s">
        <v>84</v>
      </c>
      <c r="BA7" s="126"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116" t="s">
        <v>3993</v>
      </c>
      <c r="F8" s="49" t="s">
        <v>3992</v>
      </c>
      <c r="G8" s="49">
        <v>0</v>
      </c>
      <c r="H8" s="49" t="s">
        <v>71</v>
      </c>
      <c r="I8" s="48" t="s">
        <v>64</v>
      </c>
      <c r="J8" s="50" t="s">
        <v>81</v>
      </c>
      <c r="K8" s="51" t="s">
        <v>3991</v>
      </c>
      <c r="L8" s="53">
        <v>18542333</v>
      </c>
      <c r="M8" s="48" t="s">
        <v>66</v>
      </c>
      <c r="N8" s="51" t="s">
        <v>3990</v>
      </c>
      <c r="O8" s="51">
        <v>1124059331</v>
      </c>
      <c r="P8" s="52">
        <v>82</v>
      </c>
      <c r="Q8" s="57">
        <v>45672</v>
      </c>
      <c r="R8" s="52">
        <v>194746333</v>
      </c>
      <c r="S8" s="57">
        <v>45678</v>
      </c>
      <c r="T8" s="53">
        <v>18542333</v>
      </c>
      <c r="U8" s="49" t="s">
        <v>65</v>
      </c>
      <c r="V8" s="53">
        <v>12550144</v>
      </c>
      <c r="W8" s="50" t="s">
        <v>3966</v>
      </c>
      <c r="X8" s="54">
        <v>45678</v>
      </c>
      <c r="Y8" s="54">
        <v>45678</v>
      </c>
      <c r="Z8" s="54" t="s">
        <v>73</v>
      </c>
      <c r="AA8" s="54">
        <v>45808</v>
      </c>
      <c r="AB8" s="55">
        <f t="shared" ref="AB8:AB29" si="0">+IF(Z8="1800-01-01",AA8-Y8,AA8-Z8)</f>
        <v>130</v>
      </c>
      <c r="AC8" s="49">
        <v>0</v>
      </c>
      <c r="AD8" s="53">
        <v>0</v>
      </c>
      <c r="AE8" s="49">
        <v>0</v>
      </c>
      <c r="AF8" s="56" t="s">
        <v>73</v>
      </c>
      <c r="AG8" s="55">
        <f t="shared" ref="AG8:AG29" si="1">+IF(AF8="1800-01-01",0,AF8-AA8)</f>
        <v>0</v>
      </c>
      <c r="AH8" s="49">
        <v>0</v>
      </c>
      <c r="AI8" s="53">
        <v>0</v>
      </c>
      <c r="AJ8" s="49" t="s">
        <v>73</v>
      </c>
      <c r="AK8" s="57" t="s">
        <v>73</v>
      </c>
      <c r="AL8" s="49">
        <v>0</v>
      </c>
      <c r="AM8" s="57" t="s">
        <v>73</v>
      </c>
      <c r="AN8" s="57" t="s">
        <v>73</v>
      </c>
      <c r="AO8" s="57" t="s">
        <v>73</v>
      </c>
      <c r="AP8" s="55">
        <f t="shared" ref="AP8:AP29" si="2">+IF(AM8="1800-01-01",0,AN8-AM8)</f>
        <v>0</v>
      </c>
      <c r="AQ8" s="55">
        <f t="shared" ref="AQ8:AQ29" si="3">+L8+AD8-AI8</f>
        <v>18542333</v>
      </c>
      <c r="AR8" s="49" t="s">
        <v>65</v>
      </c>
      <c r="AS8" s="53">
        <v>18542333</v>
      </c>
      <c r="AT8" s="49" t="s">
        <v>215</v>
      </c>
      <c r="AU8" s="53">
        <v>0</v>
      </c>
      <c r="AV8" s="58" t="s">
        <v>73</v>
      </c>
      <c r="AW8" s="59">
        <v>6872333</v>
      </c>
      <c r="AX8" s="60">
        <f t="shared" ref="AX8:AX29" si="4">AQ8-AW8</f>
        <v>11670000</v>
      </c>
      <c r="AY8" s="61">
        <f t="shared" ref="AY8:AY29" si="5">+IFERROR(AW8/AQ8,"_")</f>
        <v>0.37062935931524904</v>
      </c>
      <c r="AZ8" s="62">
        <v>0.37</v>
      </c>
      <c r="BA8" s="58" t="s">
        <v>73</v>
      </c>
      <c r="BB8" s="49" t="s">
        <v>123</v>
      </c>
      <c r="BC8" s="149" t="s">
        <v>3989</v>
      </c>
      <c r="BD8" s="48" t="s">
        <v>65</v>
      </c>
      <c r="BE8" s="48" t="s">
        <v>65</v>
      </c>
    </row>
    <row r="9" spans="1:74" x14ac:dyDescent="0.25">
      <c r="B9" s="63">
        <v>2025</v>
      </c>
      <c r="C9" s="63">
        <v>891780111</v>
      </c>
      <c r="D9" s="63" t="s">
        <v>63</v>
      </c>
      <c r="E9" s="107" t="s">
        <v>3988</v>
      </c>
      <c r="F9" s="64" t="s">
        <v>3987</v>
      </c>
      <c r="G9" s="64">
        <v>0</v>
      </c>
      <c r="H9" s="64" t="s">
        <v>71</v>
      </c>
      <c r="I9" s="63" t="s">
        <v>64</v>
      </c>
      <c r="J9" s="65" t="s">
        <v>81</v>
      </c>
      <c r="K9" s="67" t="s">
        <v>3986</v>
      </c>
      <c r="L9" s="68">
        <v>18542333</v>
      </c>
      <c r="M9" s="63" t="s">
        <v>66</v>
      </c>
      <c r="N9" s="67" t="s">
        <v>3985</v>
      </c>
      <c r="O9" s="67">
        <v>1079933607</v>
      </c>
      <c r="P9" s="67">
        <v>82</v>
      </c>
      <c r="Q9" s="71">
        <v>45672</v>
      </c>
      <c r="R9" s="67">
        <v>194746333</v>
      </c>
      <c r="S9" s="71">
        <v>45678</v>
      </c>
      <c r="T9" s="68">
        <v>18542333</v>
      </c>
      <c r="U9" s="64" t="s">
        <v>65</v>
      </c>
      <c r="V9" s="68">
        <v>12550144</v>
      </c>
      <c r="W9" s="65" t="s">
        <v>3966</v>
      </c>
      <c r="X9" s="69">
        <v>45678</v>
      </c>
      <c r="Y9" s="69">
        <v>45678</v>
      </c>
      <c r="Z9" s="69" t="s">
        <v>73</v>
      </c>
      <c r="AA9" s="69">
        <v>45808</v>
      </c>
      <c r="AB9" s="92">
        <f t="shared" si="0"/>
        <v>130</v>
      </c>
      <c r="AC9" s="64">
        <v>0</v>
      </c>
      <c r="AD9" s="68">
        <v>0</v>
      </c>
      <c r="AE9" s="64">
        <v>0</v>
      </c>
      <c r="AF9" s="70" t="s">
        <v>73</v>
      </c>
      <c r="AG9" s="92">
        <f t="shared" si="1"/>
        <v>0</v>
      </c>
      <c r="AH9" s="64">
        <v>0</v>
      </c>
      <c r="AI9" s="68">
        <v>0</v>
      </c>
      <c r="AJ9" s="64" t="s">
        <v>73</v>
      </c>
      <c r="AK9" s="71" t="s">
        <v>73</v>
      </c>
      <c r="AL9" s="64">
        <v>0</v>
      </c>
      <c r="AM9" s="71" t="s">
        <v>73</v>
      </c>
      <c r="AN9" s="71" t="s">
        <v>73</v>
      </c>
      <c r="AO9" s="71" t="s">
        <v>73</v>
      </c>
      <c r="AP9" s="92">
        <f t="shared" si="2"/>
        <v>0</v>
      </c>
      <c r="AQ9" s="92">
        <f t="shared" si="3"/>
        <v>18542333</v>
      </c>
      <c r="AR9" s="64" t="s">
        <v>65</v>
      </c>
      <c r="AS9" s="68">
        <v>18542333</v>
      </c>
      <c r="AT9" s="64" t="s">
        <v>215</v>
      </c>
      <c r="AU9" s="68">
        <v>0</v>
      </c>
      <c r="AV9" s="72" t="s">
        <v>73</v>
      </c>
      <c r="AW9" s="73">
        <v>6682333</v>
      </c>
      <c r="AX9" s="74">
        <f t="shared" si="4"/>
        <v>11860000</v>
      </c>
      <c r="AY9" s="75">
        <f t="shared" si="5"/>
        <v>0.36038253654488894</v>
      </c>
      <c r="AZ9" s="76">
        <v>0.36</v>
      </c>
      <c r="BA9" s="72" t="s">
        <v>73</v>
      </c>
      <c r="BB9" s="64" t="s">
        <v>123</v>
      </c>
      <c r="BC9" s="147" t="s">
        <v>3984</v>
      </c>
      <c r="BD9" s="63" t="s">
        <v>65</v>
      </c>
      <c r="BE9" s="63" t="s">
        <v>65</v>
      </c>
    </row>
    <row r="10" spans="1:74" x14ac:dyDescent="0.25">
      <c r="B10" s="63">
        <v>2025</v>
      </c>
      <c r="C10" s="63">
        <v>891780111</v>
      </c>
      <c r="D10" s="63" t="s">
        <v>63</v>
      </c>
      <c r="E10" s="107" t="s">
        <v>3983</v>
      </c>
      <c r="F10" s="64" t="s">
        <v>3982</v>
      </c>
      <c r="G10" s="64">
        <v>0</v>
      </c>
      <c r="H10" s="64" t="s">
        <v>71</v>
      </c>
      <c r="I10" s="63" t="s">
        <v>64</v>
      </c>
      <c r="J10" s="65" t="s">
        <v>81</v>
      </c>
      <c r="K10" s="67" t="s">
        <v>3981</v>
      </c>
      <c r="L10" s="68">
        <v>18542333</v>
      </c>
      <c r="M10" s="63" t="s">
        <v>66</v>
      </c>
      <c r="N10" s="67" t="s">
        <v>3980</v>
      </c>
      <c r="O10" s="67">
        <v>1081761629</v>
      </c>
      <c r="P10" s="67">
        <v>82</v>
      </c>
      <c r="Q10" s="71">
        <v>45672</v>
      </c>
      <c r="R10" s="67">
        <v>194746333</v>
      </c>
      <c r="S10" s="71">
        <v>45678</v>
      </c>
      <c r="T10" s="68">
        <v>18542333</v>
      </c>
      <c r="U10" s="64" t="s">
        <v>65</v>
      </c>
      <c r="V10" s="68">
        <v>12550144</v>
      </c>
      <c r="W10" s="65" t="s">
        <v>3966</v>
      </c>
      <c r="X10" s="69">
        <v>45678</v>
      </c>
      <c r="Y10" s="69">
        <v>45678</v>
      </c>
      <c r="Z10" s="69" t="s">
        <v>73</v>
      </c>
      <c r="AA10" s="69">
        <v>45808</v>
      </c>
      <c r="AB10" s="92">
        <f t="shared" si="0"/>
        <v>130</v>
      </c>
      <c r="AC10" s="64">
        <v>0</v>
      </c>
      <c r="AD10" s="68">
        <v>0</v>
      </c>
      <c r="AE10" s="64">
        <v>0</v>
      </c>
      <c r="AF10" s="70" t="s">
        <v>73</v>
      </c>
      <c r="AG10" s="92">
        <f t="shared" si="1"/>
        <v>0</v>
      </c>
      <c r="AH10" s="64">
        <v>1</v>
      </c>
      <c r="AI10" s="68">
        <v>11310000</v>
      </c>
      <c r="AJ10" s="64" t="s">
        <v>73</v>
      </c>
      <c r="AK10" s="71" t="s">
        <v>73</v>
      </c>
      <c r="AL10" s="64">
        <v>0</v>
      </c>
      <c r="AM10" s="71" t="s">
        <v>73</v>
      </c>
      <c r="AN10" s="71" t="s">
        <v>73</v>
      </c>
      <c r="AO10" s="71" t="s">
        <v>73</v>
      </c>
      <c r="AP10" s="92">
        <f t="shared" si="2"/>
        <v>0</v>
      </c>
      <c r="AQ10" s="92">
        <f t="shared" si="3"/>
        <v>7232333</v>
      </c>
      <c r="AR10" s="64" t="s">
        <v>65</v>
      </c>
      <c r="AS10" s="68">
        <v>18542333</v>
      </c>
      <c r="AT10" s="64" t="s">
        <v>215</v>
      </c>
      <c r="AU10" s="68">
        <v>0</v>
      </c>
      <c r="AV10" s="72" t="s">
        <v>73</v>
      </c>
      <c r="AW10" s="73">
        <v>7232333</v>
      </c>
      <c r="AX10" s="74">
        <f t="shared" si="4"/>
        <v>0</v>
      </c>
      <c r="AY10" s="75">
        <f t="shared" si="5"/>
        <v>1</v>
      </c>
      <c r="AZ10" s="76">
        <v>1</v>
      </c>
      <c r="BA10" s="72" t="s">
        <v>73</v>
      </c>
      <c r="BB10" s="64" t="s">
        <v>123</v>
      </c>
      <c r="BC10" s="106" t="s">
        <v>3979</v>
      </c>
      <c r="BD10" s="63" t="s">
        <v>65</v>
      </c>
      <c r="BE10" s="63" t="s">
        <v>65</v>
      </c>
    </row>
    <row r="11" spans="1:74" x14ac:dyDescent="0.25">
      <c r="B11" s="63">
        <v>2025</v>
      </c>
      <c r="C11" s="63">
        <v>891780111</v>
      </c>
      <c r="D11" s="63" t="s">
        <v>63</v>
      </c>
      <c r="E11" s="107" t="s">
        <v>3978</v>
      </c>
      <c r="F11" s="114" t="s">
        <v>3977</v>
      </c>
      <c r="G11" s="64">
        <v>0</v>
      </c>
      <c r="H11" s="64" t="s">
        <v>71</v>
      </c>
      <c r="I11" s="63" t="s">
        <v>64</v>
      </c>
      <c r="J11" s="65" t="s">
        <v>81</v>
      </c>
      <c r="K11" s="67" t="s">
        <v>3972</v>
      </c>
      <c r="L11" s="68">
        <v>19450000</v>
      </c>
      <c r="M11" s="63" t="s">
        <v>66</v>
      </c>
      <c r="N11" s="67" t="s">
        <v>3976</v>
      </c>
      <c r="O11" s="67">
        <v>1007558518</v>
      </c>
      <c r="P11" s="67">
        <v>82</v>
      </c>
      <c r="Q11" s="71">
        <v>45672</v>
      </c>
      <c r="R11" s="67">
        <v>194746333</v>
      </c>
      <c r="S11" s="71">
        <v>45678</v>
      </c>
      <c r="T11" s="68">
        <v>19450000</v>
      </c>
      <c r="U11" s="64" t="s">
        <v>65</v>
      </c>
      <c r="V11" s="68">
        <v>12550144</v>
      </c>
      <c r="W11" s="65" t="s">
        <v>3966</v>
      </c>
      <c r="X11" s="69">
        <v>45678</v>
      </c>
      <c r="Y11" s="69">
        <v>45678</v>
      </c>
      <c r="Z11" s="69" t="s">
        <v>73</v>
      </c>
      <c r="AA11" s="69">
        <v>45808</v>
      </c>
      <c r="AB11" s="92">
        <f t="shared" si="0"/>
        <v>130</v>
      </c>
      <c r="AC11" s="64">
        <v>0</v>
      </c>
      <c r="AD11" s="68">
        <v>0</v>
      </c>
      <c r="AE11" s="64">
        <v>0</v>
      </c>
      <c r="AF11" s="70" t="s">
        <v>73</v>
      </c>
      <c r="AG11" s="92">
        <f t="shared" si="1"/>
        <v>0</v>
      </c>
      <c r="AH11" s="64">
        <v>0</v>
      </c>
      <c r="AI11" s="68">
        <v>0</v>
      </c>
      <c r="AJ11" s="64" t="s">
        <v>73</v>
      </c>
      <c r="AK11" s="71" t="s">
        <v>73</v>
      </c>
      <c r="AL11" s="64">
        <v>0</v>
      </c>
      <c r="AM11" s="71" t="s">
        <v>73</v>
      </c>
      <c r="AN11" s="71" t="s">
        <v>73</v>
      </c>
      <c r="AO11" s="71" t="s">
        <v>73</v>
      </c>
      <c r="AP11" s="92">
        <f t="shared" si="2"/>
        <v>0</v>
      </c>
      <c r="AQ11" s="92">
        <f t="shared" si="3"/>
        <v>19450000</v>
      </c>
      <c r="AR11" s="64" t="s">
        <v>65</v>
      </c>
      <c r="AS11" s="68">
        <v>19450000</v>
      </c>
      <c r="AT11" s="64" t="s">
        <v>215</v>
      </c>
      <c r="AU11" s="68">
        <v>0</v>
      </c>
      <c r="AV11" s="72" t="s">
        <v>73</v>
      </c>
      <c r="AW11" s="73">
        <v>7780000</v>
      </c>
      <c r="AX11" s="74">
        <f t="shared" si="4"/>
        <v>11670000</v>
      </c>
      <c r="AY11" s="75">
        <f t="shared" si="5"/>
        <v>0.4</v>
      </c>
      <c r="AZ11" s="76">
        <v>0.4</v>
      </c>
      <c r="BA11" s="72" t="s">
        <v>73</v>
      </c>
      <c r="BB11" s="64" t="s">
        <v>123</v>
      </c>
      <c r="BC11" s="147" t="s">
        <v>3975</v>
      </c>
      <c r="BD11" s="63" t="s">
        <v>65</v>
      </c>
      <c r="BE11" s="63" t="s">
        <v>65</v>
      </c>
    </row>
    <row r="12" spans="1:74" x14ac:dyDescent="0.25">
      <c r="B12" s="63">
        <v>2025</v>
      </c>
      <c r="C12" s="63">
        <v>891780111</v>
      </c>
      <c r="D12" s="63" t="s">
        <v>63</v>
      </c>
      <c r="E12" s="107" t="s">
        <v>3974</v>
      </c>
      <c r="F12" s="64" t="s">
        <v>3973</v>
      </c>
      <c r="G12" s="64">
        <v>0</v>
      </c>
      <c r="H12" s="64" t="s">
        <v>71</v>
      </c>
      <c r="I12" s="63" t="s">
        <v>64</v>
      </c>
      <c r="J12" s="65" t="s">
        <v>81</v>
      </c>
      <c r="K12" s="67" t="s">
        <v>3972</v>
      </c>
      <c r="L12" s="68">
        <v>18542333</v>
      </c>
      <c r="M12" s="63" t="s">
        <v>66</v>
      </c>
      <c r="N12" s="67" t="s">
        <v>3971</v>
      </c>
      <c r="O12" s="67">
        <v>1083024578</v>
      </c>
      <c r="P12" s="67">
        <v>82</v>
      </c>
      <c r="Q12" s="71">
        <v>45672</v>
      </c>
      <c r="R12" s="67">
        <v>194746333</v>
      </c>
      <c r="S12" s="71">
        <v>45678</v>
      </c>
      <c r="T12" s="68">
        <v>18542333</v>
      </c>
      <c r="U12" s="64" t="s">
        <v>65</v>
      </c>
      <c r="V12" s="68">
        <v>12550144</v>
      </c>
      <c r="W12" s="65" t="s">
        <v>3966</v>
      </c>
      <c r="X12" s="69">
        <v>45678</v>
      </c>
      <c r="Y12" s="69">
        <v>45678</v>
      </c>
      <c r="Z12" s="69" t="s">
        <v>73</v>
      </c>
      <c r="AA12" s="69">
        <v>45808</v>
      </c>
      <c r="AB12" s="92">
        <f t="shared" si="0"/>
        <v>130</v>
      </c>
      <c r="AC12" s="64">
        <v>0</v>
      </c>
      <c r="AD12" s="68">
        <v>0</v>
      </c>
      <c r="AE12" s="64">
        <v>0</v>
      </c>
      <c r="AF12" s="70" t="s">
        <v>73</v>
      </c>
      <c r="AG12" s="92">
        <f t="shared" si="1"/>
        <v>0</v>
      </c>
      <c r="AH12" s="64">
        <v>0</v>
      </c>
      <c r="AI12" s="68">
        <v>0</v>
      </c>
      <c r="AJ12" s="64" t="s">
        <v>73</v>
      </c>
      <c r="AK12" s="71" t="s">
        <v>73</v>
      </c>
      <c r="AL12" s="64">
        <v>0</v>
      </c>
      <c r="AM12" s="71" t="s">
        <v>73</v>
      </c>
      <c r="AN12" s="71" t="s">
        <v>73</v>
      </c>
      <c r="AO12" s="71" t="s">
        <v>73</v>
      </c>
      <c r="AP12" s="92">
        <f t="shared" si="2"/>
        <v>0</v>
      </c>
      <c r="AQ12" s="92">
        <f t="shared" si="3"/>
        <v>18542333</v>
      </c>
      <c r="AR12" s="64" t="s">
        <v>65</v>
      </c>
      <c r="AS12" s="68">
        <v>18542333</v>
      </c>
      <c r="AT12" s="64" t="s">
        <v>215</v>
      </c>
      <c r="AU12" s="68">
        <v>0</v>
      </c>
      <c r="AV12" s="72" t="s">
        <v>73</v>
      </c>
      <c r="AW12" s="73">
        <v>6872333</v>
      </c>
      <c r="AX12" s="74">
        <f t="shared" si="4"/>
        <v>11670000</v>
      </c>
      <c r="AY12" s="75">
        <f t="shared" si="5"/>
        <v>0.37062935931524904</v>
      </c>
      <c r="AZ12" s="76">
        <v>0.37</v>
      </c>
      <c r="BA12" s="72" t="s">
        <v>73</v>
      </c>
      <c r="BB12" s="64" t="s">
        <v>123</v>
      </c>
      <c r="BC12" s="147" t="s">
        <v>3965</v>
      </c>
      <c r="BD12" s="63" t="s">
        <v>65</v>
      </c>
      <c r="BE12" s="63" t="s">
        <v>65</v>
      </c>
    </row>
    <row r="13" spans="1:74" x14ac:dyDescent="0.25">
      <c r="B13" s="63">
        <v>2025</v>
      </c>
      <c r="C13" s="63">
        <v>891780111</v>
      </c>
      <c r="D13" s="63" t="s">
        <v>63</v>
      </c>
      <c r="E13" s="107" t="s">
        <v>3970</v>
      </c>
      <c r="F13" s="64" t="s">
        <v>3969</v>
      </c>
      <c r="G13" s="64">
        <v>0</v>
      </c>
      <c r="H13" s="64" t="s">
        <v>71</v>
      </c>
      <c r="I13" s="63" t="s">
        <v>64</v>
      </c>
      <c r="J13" s="65" t="s">
        <v>81</v>
      </c>
      <c r="K13" s="67" t="s">
        <v>3968</v>
      </c>
      <c r="L13" s="68">
        <v>18542333</v>
      </c>
      <c r="M13" s="63" t="s">
        <v>66</v>
      </c>
      <c r="N13" s="67" t="s">
        <v>3967</v>
      </c>
      <c r="O13" s="67">
        <v>1083433806</v>
      </c>
      <c r="P13" s="67">
        <v>82</v>
      </c>
      <c r="Q13" s="71">
        <v>45672</v>
      </c>
      <c r="R13" s="67">
        <v>194746333</v>
      </c>
      <c r="S13" s="71">
        <v>45678</v>
      </c>
      <c r="T13" s="68">
        <v>18542333</v>
      </c>
      <c r="U13" s="64" t="s">
        <v>65</v>
      </c>
      <c r="V13" s="68">
        <v>12550144</v>
      </c>
      <c r="W13" s="65" t="s">
        <v>3966</v>
      </c>
      <c r="X13" s="69">
        <v>45678</v>
      </c>
      <c r="Y13" s="69">
        <v>45678</v>
      </c>
      <c r="Z13" s="69" t="s">
        <v>73</v>
      </c>
      <c r="AA13" s="69">
        <v>45808</v>
      </c>
      <c r="AB13" s="92">
        <f t="shared" si="0"/>
        <v>130</v>
      </c>
      <c r="AC13" s="64">
        <v>0</v>
      </c>
      <c r="AD13" s="68">
        <v>0</v>
      </c>
      <c r="AE13" s="64">
        <v>0</v>
      </c>
      <c r="AF13" s="70" t="s">
        <v>73</v>
      </c>
      <c r="AG13" s="92">
        <f t="shared" si="1"/>
        <v>0</v>
      </c>
      <c r="AH13" s="64">
        <v>0</v>
      </c>
      <c r="AI13" s="68">
        <v>0</v>
      </c>
      <c r="AJ13" s="64" t="s">
        <v>73</v>
      </c>
      <c r="AK13" s="71" t="s">
        <v>73</v>
      </c>
      <c r="AL13" s="64">
        <v>0</v>
      </c>
      <c r="AM13" s="71" t="s">
        <v>73</v>
      </c>
      <c r="AN13" s="71" t="s">
        <v>73</v>
      </c>
      <c r="AO13" s="71" t="s">
        <v>73</v>
      </c>
      <c r="AP13" s="92">
        <f t="shared" si="2"/>
        <v>0</v>
      </c>
      <c r="AQ13" s="92">
        <f t="shared" si="3"/>
        <v>18542333</v>
      </c>
      <c r="AR13" s="64" t="s">
        <v>65</v>
      </c>
      <c r="AS13" s="68">
        <v>18542333</v>
      </c>
      <c r="AT13" s="64" t="s">
        <v>215</v>
      </c>
      <c r="AU13" s="68">
        <v>0</v>
      </c>
      <c r="AV13" s="72" t="s">
        <v>73</v>
      </c>
      <c r="AW13" s="73">
        <v>6682333</v>
      </c>
      <c r="AX13" s="74">
        <f t="shared" si="4"/>
        <v>11860000</v>
      </c>
      <c r="AY13" s="75">
        <f t="shared" si="5"/>
        <v>0.36038253654488894</v>
      </c>
      <c r="AZ13" s="76">
        <v>0.36</v>
      </c>
      <c r="BA13" s="72" t="s">
        <v>73</v>
      </c>
      <c r="BB13" s="64" t="s">
        <v>123</v>
      </c>
      <c r="BC13" s="147" t="s">
        <v>3965</v>
      </c>
      <c r="BD13" s="63" t="s">
        <v>65</v>
      </c>
      <c r="BE13" s="63" t="s">
        <v>65</v>
      </c>
    </row>
    <row r="14" spans="1:74" x14ac:dyDescent="0.25">
      <c r="B14" s="63">
        <v>2025</v>
      </c>
      <c r="C14" s="63">
        <v>891780111</v>
      </c>
      <c r="D14" s="63" t="s">
        <v>63</v>
      </c>
      <c r="E14" s="107" t="s">
        <v>3964</v>
      </c>
      <c r="F14" s="64" t="s">
        <v>3963</v>
      </c>
      <c r="G14" s="64">
        <v>0</v>
      </c>
      <c r="H14" s="64" t="s">
        <v>71</v>
      </c>
      <c r="I14" s="63" t="s">
        <v>64</v>
      </c>
      <c r="J14" s="65" t="s">
        <v>81</v>
      </c>
      <c r="K14" s="67" t="s">
        <v>3962</v>
      </c>
      <c r="L14" s="68">
        <v>6500000</v>
      </c>
      <c r="M14" s="63" t="s">
        <v>66</v>
      </c>
      <c r="N14" s="67" t="s">
        <v>3961</v>
      </c>
      <c r="O14" s="67">
        <v>12560114</v>
      </c>
      <c r="P14" s="67">
        <v>82</v>
      </c>
      <c r="Q14" s="71">
        <v>45672</v>
      </c>
      <c r="R14" s="67">
        <v>194746333</v>
      </c>
      <c r="S14" s="71">
        <v>45678</v>
      </c>
      <c r="T14" s="68">
        <v>6500000</v>
      </c>
      <c r="U14" s="64" t="s">
        <v>65</v>
      </c>
      <c r="V14" s="68">
        <v>57420478</v>
      </c>
      <c r="W14" s="107" t="s">
        <v>3886</v>
      </c>
      <c r="X14" s="69">
        <v>45678</v>
      </c>
      <c r="Y14" s="69">
        <v>45678</v>
      </c>
      <c r="Z14" s="69" t="s">
        <v>73</v>
      </c>
      <c r="AA14" s="69">
        <v>45688</v>
      </c>
      <c r="AB14" s="92">
        <f t="shared" si="0"/>
        <v>10</v>
      </c>
      <c r="AC14" s="64">
        <v>0</v>
      </c>
      <c r="AD14" s="68">
        <v>0</v>
      </c>
      <c r="AE14" s="64">
        <v>0</v>
      </c>
      <c r="AF14" s="70" t="s">
        <v>73</v>
      </c>
      <c r="AG14" s="92">
        <f t="shared" si="1"/>
        <v>0</v>
      </c>
      <c r="AH14" s="64">
        <v>0</v>
      </c>
      <c r="AI14" s="68">
        <v>0</v>
      </c>
      <c r="AJ14" s="64" t="s">
        <v>73</v>
      </c>
      <c r="AK14" s="71" t="s">
        <v>73</v>
      </c>
      <c r="AL14" s="64">
        <v>0</v>
      </c>
      <c r="AM14" s="71" t="s">
        <v>73</v>
      </c>
      <c r="AN14" s="71" t="s">
        <v>73</v>
      </c>
      <c r="AO14" s="71" t="s">
        <v>73</v>
      </c>
      <c r="AP14" s="92">
        <f t="shared" si="2"/>
        <v>0</v>
      </c>
      <c r="AQ14" s="92">
        <f t="shared" si="3"/>
        <v>6500000</v>
      </c>
      <c r="AR14" s="64" t="s">
        <v>65</v>
      </c>
      <c r="AS14" s="68">
        <v>6500000</v>
      </c>
      <c r="AT14" s="64" t="s">
        <v>215</v>
      </c>
      <c r="AU14" s="68">
        <v>0</v>
      </c>
      <c r="AV14" s="72" t="s">
        <v>73</v>
      </c>
      <c r="AW14" s="73">
        <v>6500000</v>
      </c>
      <c r="AX14" s="74">
        <f t="shared" si="4"/>
        <v>0</v>
      </c>
      <c r="AY14" s="75">
        <f t="shared" si="5"/>
        <v>1</v>
      </c>
      <c r="AZ14" s="76">
        <v>1</v>
      </c>
      <c r="BA14" s="72" t="s">
        <v>73</v>
      </c>
      <c r="BB14" s="64" t="s">
        <v>1130</v>
      </c>
      <c r="BC14" s="147" t="s">
        <v>3960</v>
      </c>
      <c r="BD14" s="63" t="s">
        <v>65</v>
      </c>
      <c r="BE14" s="63" t="s">
        <v>65</v>
      </c>
    </row>
    <row r="15" spans="1:74" x14ac:dyDescent="0.25">
      <c r="B15" s="63">
        <v>2025</v>
      </c>
      <c r="C15" s="63">
        <v>891780111</v>
      </c>
      <c r="D15" s="63" t="s">
        <v>63</v>
      </c>
      <c r="E15" s="107" t="s">
        <v>3959</v>
      </c>
      <c r="F15" s="64" t="s">
        <v>3958</v>
      </c>
      <c r="G15" s="64">
        <v>0</v>
      </c>
      <c r="H15" s="64" t="s">
        <v>71</v>
      </c>
      <c r="I15" s="63" t="s">
        <v>64</v>
      </c>
      <c r="J15" s="65" t="s">
        <v>81</v>
      </c>
      <c r="K15" s="67" t="s">
        <v>3957</v>
      </c>
      <c r="L15" s="68">
        <v>6500000</v>
      </c>
      <c r="M15" s="63" t="s">
        <v>66</v>
      </c>
      <c r="N15" s="67" t="s">
        <v>2810</v>
      </c>
      <c r="O15" s="67">
        <v>36552092</v>
      </c>
      <c r="P15" s="67">
        <v>82</v>
      </c>
      <c r="Q15" s="71">
        <v>45672</v>
      </c>
      <c r="R15" s="67">
        <v>194746333</v>
      </c>
      <c r="S15" s="71">
        <v>45678</v>
      </c>
      <c r="T15" s="68">
        <v>6500000</v>
      </c>
      <c r="U15" s="64" t="s">
        <v>65</v>
      </c>
      <c r="V15" s="68">
        <v>57420478</v>
      </c>
      <c r="W15" s="107" t="s">
        <v>3886</v>
      </c>
      <c r="X15" s="69">
        <v>45678</v>
      </c>
      <c r="Y15" s="69">
        <v>45678</v>
      </c>
      <c r="Z15" s="69" t="s">
        <v>73</v>
      </c>
      <c r="AA15" s="69">
        <v>45688</v>
      </c>
      <c r="AB15" s="92">
        <f t="shared" si="0"/>
        <v>10</v>
      </c>
      <c r="AC15" s="64">
        <v>0</v>
      </c>
      <c r="AD15" s="68">
        <v>0</v>
      </c>
      <c r="AE15" s="64">
        <v>0</v>
      </c>
      <c r="AF15" s="70" t="s">
        <v>73</v>
      </c>
      <c r="AG15" s="92">
        <f t="shared" si="1"/>
        <v>0</v>
      </c>
      <c r="AH15" s="64">
        <v>0</v>
      </c>
      <c r="AI15" s="68">
        <v>0</v>
      </c>
      <c r="AJ15" s="64" t="s">
        <v>73</v>
      </c>
      <c r="AK15" s="71" t="s">
        <v>73</v>
      </c>
      <c r="AL15" s="64">
        <v>0</v>
      </c>
      <c r="AM15" s="71" t="s">
        <v>73</v>
      </c>
      <c r="AN15" s="71" t="s">
        <v>73</v>
      </c>
      <c r="AO15" s="71" t="s">
        <v>73</v>
      </c>
      <c r="AP15" s="92">
        <f t="shared" si="2"/>
        <v>0</v>
      </c>
      <c r="AQ15" s="92">
        <f t="shared" si="3"/>
        <v>6500000</v>
      </c>
      <c r="AR15" s="64" t="s">
        <v>65</v>
      </c>
      <c r="AS15" s="68">
        <v>6500000</v>
      </c>
      <c r="AT15" s="64" t="s">
        <v>215</v>
      </c>
      <c r="AU15" s="68">
        <v>0</v>
      </c>
      <c r="AV15" s="72" t="s">
        <v>73</v>
      </c>
      <c r="AW15" s="73">
        <v>6500000</v>
      </c>
      <c r="AX15" s="74">
        <f t="shared" si="4"/>
        <v>0</v>
      </c>
      <c r="AY15" s="75">
        <f t="shared" si="5"/>
        <v>1</v>
      </c>
      <c r="AZ15" s="76">
        <v>1</v>
      </c>
      <c r="BA15" s="72" t="s">
        <v>73</v>
      </c>
      <c r="BB15" s="64" t="s">
        <v>1130</v>
      </c>
      <c r="BC15" s="147" t="s">
        <v>3956</v>
      </c>
      <c r="BD15" s="63" t="s">
        <v>65</v>
      </c>
      <c r="BE15" s="63" t="s">
        <v>65</v>
      </c>
    </row>
    <row r="16" spans="1:74" x14ac:dyDescent="0.25">
      <c r="B16" s="63">
        <v>2025</v>
      </c>
      <c r="C16" s="63">
        <v>891780111</v>
      </c>
      <c r="D16" s="63" t="s">
        <v>63</v>
      </c>
      <c r="E16" s="107" t="s">
        <v>3955</v>
      </c>
      <c r="F16" s="64" t="s">
        <v>3954</v>
      </c>
      <c r="G16" s="64">
        <v>0</v>
      </c>
      <c r="H16" s="64" t="s">
        <v>71</v>
      </c>
      <c r="I16" s="63" t="s">
        <v>64</v>
      </c>
      <c r="J16" s="65" t="s">
        <v>81</v>
      </c>
      <c r="K16" s="67" t="s">
        <v>3953</v>
      </c>
      <c r="L16" s="68">
        <v>6500000</v>
      </c>
      <c r="M16" s="63" t="s">
        <v>66</v>
      </c>
      <c r="N16" s="67" t="s">
        <v>3952</v>
      </c>
      <c r="O16" s="67">
        <v>1082866554</v>
      </c>
      <c r="P16" s="67">
        <v>82</v>
      </c>
      <c r="Q16" s="71">
        <v>45672</v>
      </c>
      <c r="R16" s="67">
        <v>194746333</v>
      </c>
      <c r="S16" s="71">
        <v>45678</v>
      </c>
      <c r="T16" s="68">
        <v>6500000</v>
      </c>
      <c r="U16" s="64" t="s">
        <v>65</v>
      </c>
      <c r="V16" s="68">
        <v>57420478</v>
      </c>
      <c r="W16" s="107" t="s">
        <v>3886</v>
      </c>
      <c r="X16" s="69">
        <v>45678</v>
      </c>
      <c r="Y16" s="69">
        <v>45678</v>
      </c>
      <c r="Z16" s="69" t="s">
        <v>73</v>
      </c>
      <c r="AA16" s="69">
        <v>45688</v>
      </c>
      <c r="AB16" s="92">
        <f t="shared" si="0"/>
        <v>10</v>
      </c>
      <c r="AC16" s="64">
        <v>0</v>
      </c>
      <c r="AD16" s="68">
        <v>0</v>
      </c>
      <c r="AE16" s="64">
        <v>0</v>
      </c>
      <c r="AF16" s="70" t="s">
        <v>73</v>
      </c>
      <c r="AG16" s="92">
        <f t="shared" si="1"/>
        <v>0</v>
      </c>
      <c r="AH16" s="64">
        <v>0</v>
      </c>
      <c r="AI16" s="68">
        <v>0</v>
      </c>
      <c r="AJ16" s="64" t="s">
        <v>73</v>
      </c>
      <c r="AK16" s="71" t="s">
        <v>73</v>
      </c>
      <c r="AL16" s="64">
        <v>0</v>
      </c>
      <c r="AM16" s="71" t="s">
        <v>73</v>
      </c>
      <c r="AN16" s="71" t="s">
        <v>73</v>
      </c>
      <c r="AO16" s="71" t="s">
        <v>73</v>
      </c>
      <c r="AP16" s="92">
        <f t="shared" si="2"/>
        <v>0</v>
      </c>
      <c r="AQ16" s="92">
        <f t="shared" si="3"/>
        <v>6500000</v>
      </c>
      <c r="AR16" s="64" t="s">
        <v>65</v>
      </c>
      <c r="AS16" s="68">
        <v>6500000</v>
      </c>
      <c r="AT16" s="64" t="s">
        <v>215</v>
      </c>
      <c r="AU16" s="68">
        <v>0</v>
      </c>
      <c r="AV16" s="72" t="s">
        <v>73</v>
      </c>
      <c r="AW16" s="73">
        <v>6500000</v>
      </c>
      <c r="AX16" s="74">
        <f t="shared" si="4"/>
        <v>0</v>
      </c>
      <c r="AY16" s="75">
        <f t="shared" si="5"/>
        <v>1</v>
      </c>
      <c r="AZ16" s="76">
        <v>1</v>
      </c>
      <c r="BA16" s="72" t="s">
        <v>73</v>
      </c>
      <c r="BB16" s="64" t="s">
        <v>1130</v>
      </c>
      <c r="BC16" s="147" t="s">
        <v>3951</v>
      </c>
      <c r="BD16" s="63" t="s">
        <v>65</v>
      </c>
      <c r="BE16" s="63" t="s">
        <v>65</v>
      </c>
    </row>
    <row r="17" spans="2:57" x14ac:dyDescent="0.25">
      <c r="B17" s="63">
        <v>2025</v>
      </c>
      <c r="C17" s="63">
        <v>891780111</v>
      </c>
      <c r="D17" s="63" t="s">
        <v>63</v>
      </c>
      <c r="E17" s="107" t="s">
        <v>3950</v>
      </c>
      <c r="F17" s="64" t="s">
        <v>3949</v>
      </c>
      <c r="G17" s="64">
        <v>0</v>
      </c>
      <c r="H17" s="64" t="s">
        <v>71</v>
      </c>
      <c r="I17" s="63" t="s">
        <v>64</v>
      </c>
      <c r="J17" s="65" t="s">
        <v>81</v>
      </c>
      <c r="K17" s="67" t="s">
        <v>3948</v>
      </c>
      <c r="L17" s="68">
        <v>6500000</v>
      </c>
      <c r="M17" s="63" t="s">
        <v>66</v>
      </c>
      <c r="N17" s="67" t="s">
        <v>3947</v>
      </c>
      <c r="O17" s="67">
        <v>35602858</v>
      </c>
      <c r="P17" s="67">
        <v>82</v>
      </c>
      <c r="Q17" s="71">
        <v>45672</v>
      </c>
      <c r="R17" s="67">
        <v>194746333</v>
      </c>
      <c r="S17" s="71">
        <v>45678</v>
      </c>
      <c r="T17" s="68">
        <v>6500000</v>
      </c>
      <c r="U17" s="64" t="s">
        <v>65</v>
      </c>
      <c r="V17" s="68">
        <v>57420478</v>
      </c>
      <c r="W17" s="107" t="s">
        <v>3886</v>
      </c>
      <c r="X17" s="69">
        <v>45686</v>
      </c>
      <c r="Y17" s="69">
        <v>45686</v>
      </c>
      <c r="Z17" s="69" t="s">
        <v>73</v>
      </c>
      <c r="AA17" s="69">
        <v>45695</v>
      </c>
      <c r="AB17" s="92">
        <f t="shared" si="0"/>
        <v>9</v>
      </c>
      <c r="AC17" s="64">
        <v>0</v>
      </c>
      <c r="AD17" s="68">
        <v>0</v>
      </c>
      <c r="AE17" s="64">
        <v>0</v>
      </c>
      <c r="AF17" s="70" t="s">
        <v>73</v>
      </c>
      <c r="AG17" s="92">
        <f t="shared" si="1"/>
        <v>0</v>
      </c>
      <c r="AH17" s="64">
        <v>0</v>
      </c>
      <c r="AI17" s="68">
        <v>0</v>
      </c>
      <c r="AJ17" s="64" t="s">
        <v>73</v>
      </c>
      <c r="AK17" s="71" t="s">
        <v>73</v>
      </c>
      <c r="AL17" s="64">
        <v>0</v>
      </c>
      <c r="AM17" s="71" t="s">
        <v>73</v>
      </c>
      <c r="AN17" s="71" t="s">
        <v>73</v>
      </c>
      <c r="AO17" s="71" t="s">
        <v>73</v>
      </c>
      <c r="AP17" s="92">
        <f t="shared" si="2"/>
        <v>0</v>
      </c>
      <c r="AQ17" s="92">
        <f t="shared" si="3"/>
        <v>6500000</v>
      </c>
      <c r="AR17" s="64" t="s">
        <v>65</v>
      </c>
      <c r="AS17" s="68">
        <v>6500000</v>
      </c>
      <c r="AT17" s="64" t="s">
        <v>215</v>
      </c>
      <c r="AU17" s="68">
        <v>0</v>
      </c>
      <c r="AV17" s="72" t="s">
        <v>73</v>
      </c>
      <c r="AW17" s="73">
        <v>6500000</v>
      </c>
      <c r="AX17" s="74">
        <f t="shared" si="4"/>
        <v>0</v>
      </c>
      <c r="AY17" s="75">
        <f t="shared" si="5"/>
        <v>1</v>
      </c>
      <c r="AZ17" s="76">
        <v>1</v>
      </c>
      <c r="BA17" s="72" t="s">
        <v>73</v>
      </c>
      <c r="BB17" s="64" t="s">
        <v>1130</v>
      </c>
      <c r="BC17" s="147" t="s">
        <v>3946</v>
      </c>
      <c r="BD17" s="63" t="s">
        <v>65</v>
      </c>
      <c r="BE17" s="63" t="s">
        <v>65</v>
      </c>
    </row>
    <row r="18" spans="2:57" ht="15.75" customHeight="1" x14ac:dyDescent="0.25">
      <c r="B18" s="63">
        <v>2025</v>
      </c>
      <c r="C18" s="63">
        <v>891780111</v>
      </c>
      <c r="D18" s="63" t="s">
        <v>63</v>
      </c>
      <c r="E18" s="107" t="s">
        <v>3945</v>
      </c>
      <c r="F18" s="64" t="s">
        <v>3944</v>
      </c>
      <c r="G18" s="64">
        <v>0</v>
      </c>
      <c r="H18" s="64" t="s">
        <v>71</v>
      </c>
      <c r="I18" s="63" t="s">
        <v>64</v>
      </c>
      <c r="J18" s="65" t="s">
        <v>81</v>
      </c>
      <c r="K18" s="67" t="s">
        <v>3943</v>
      </c>
      <c r="L18" s="68">
        <v>6500000</v>
      </c>
      <c r="M18" s="63" t="s">
        <v>66</v>
      </c>
      <c r="N18" s="67" t="s">
        <v>3942</v>
      </c>
      <c r="O18" s="67">
        <v>26666767</v>
      </c>
      <c r="P18" s="67">
        <v>82</v>
      </c>
      <c r="Q18" s="71">
        <v>45672</v>
      </c>
      <c r="R18" s="67">
        <v>194746333</v>
      </c>
      <c r="S18" s="71">
        <v>45678</v>
      </c>
      <c r="T18" s="68">
        <v>6500000</v>
      </c>
      <c r="U18" s="64" t="s">
        <v>65</v>
      </c>
      <c r="V18" s="68">
        <v>57420478</v>
      </c>
      <c r="W18" s="107" t="s">
        <v>3886</v>
      </c>
      <c r="X18" s="69">
        <v>45686</v>
      </c>
      <c r="Y18" s="69">
        <v>45686</v>
      </c>
      <c r="Z18" s="69" t="s">
        <v>73</v>
      </c>
      <c r="AA18" s="69">
        <v>45695</v>
      </c>
      <c r="AB18" s="92">
        <f t="shared" si="0"/>
        <v>9</v>
      </c>
      <c r="AC18" s="64">
        <v>0</v>
      </c>
      <c r="AD18" s="68">
        <v>0</v>
      </c>
      <c r="AE18" s="64">
        <v>0</v>
      </c>
      <c r="AF18" s="70" t="s">
        <v>73</v>
      </c>
      <c r="AG18" s="92">
        <f t="shared" si="1"/>
        <v>0</v>
      </c>
      <c r="AH18" s="64">
        <v>0</v>
      </c>
      <c r="AI18" s="68">
        <v>0</v>
      </c>
      <c r="AJ18" s="64" t="s">
        <v>73</v>
      </c>
      <c r="AK18" s="71" t="s">
        <v>73</v>
      </c>
      <c r="AL18" s="64">
        <v>0</v>
      </c>
      <c r="AM18" s="71" t="s">
        <v>73</v>
      </c>
      <c r="AN18" s="71" t="s">
        <v>73</v>
      </c>
      <c r="AO18" s="71" t="s">
        <v>73</v>
      </c>
      <c r="AP18" s="92">
        <f t="shared" si="2"/>
        <v>0</v>
      </c>
      <c r="AQ18" s="92">
        <f t="shared" si="3"/>
        <v>6500000</v>
      </c>
      <c r="AR18" s="64" t="s">
        <v>65</v>
      </c>
      <c r="AS18" s="68">
        <v>6500000</v>
      </c>
      <c r="AT18" s="64" t="s">
        <v>215</v>
      </c>
      <c r="AU18" s="68">
        <v>0</v>
      </c>
      <c r="AV18" s="72" t="s">
        <v>73</v>
      </c>
      <c r="AW18" s="73">
        <v>6500000</v>
      </c>
      <c r="AX18" s="74">
        <f t="shared" si="4"/>
        <v>0</v>
      </c>
      <c r="AY18" s="75">
        <f t="shared" si="5"/>
        <v>1</v>
      </c>
      <c r="AZ18" s="76">
        <v>1</v>
      </c>
      <c r="BA18" s="72" t="s">
        <v>73</v>
      </c>
      <c r="BB18" s="64" t="s">
        <v>1130</v>
      </c>
      <c r="BC18" s="147" t="s">
        <v>3941</v>
      </c>
      <c r="BD18" s="63" t="s">
        <v>65</v>
      </c>
      <c r="BE18" s="63" t="s">
        <v>65</v>
      </c>
    </row>
    <row r="19" spans="2:57" x14ac:dyDescent="0.25">
      <c r="B19" s="63">
        <v>2025</v>
      </c>
      <c r="C19" s="63">
        <v>891780111</v>
      </c>
      <c r="D19" s="63" t="s">
        <v>63</v>
      </c>
      <c r="E19" s="107" t="s">
        <v>3940</v>
      </c>
      <c r="F19" s="64" t="s">
        <v>3939</v>
      </c>
      <c r="G19" s="64">
        <v>0</v>
      </c>
      <c r="H19" s="64" t="s">
        <v>71</v>
      </c>
      <c r="I19" s="63" t="s">
        <v>64</v>
      </c>
      <c r="J19" s="65" t="s">
        <v>81</v>
      </c>
      <c r="K19" s="67" t="s">
        <v>3938</v>
      </c>
      <c r="L19" s="68">
        <v>24750000</v>
      </c>
      <c r="M19" s="63" t="s">
        <v>66</v>
      </c>
      <c r="N19" s="67" t="s">
        <v>3937</v>
      </c>
      <c r="O19" s="67">
        <v>1082944854</v>
      </c>
      <c r="P19" s="67">
        <v>271</v>
      </c>
      <c r="Q19" s="71">
        <v>45690</v>
      </c>
      <c r="R19" s="67">
        <v>27500000</v>
      </c>
      <c r="S19" s="71">
        <v>45700</v>
      </c>
      <c r="T19" s="68">
        <v>24750000</v>
      </c>
      <c r="U19" s="64" t="s">
        <v>65</v>
      </c>
      <c r="V19" s="68">
        <v>85472735</v>
      </c>
      <c r="W19" s="107" t="s">
        <v>3931</v>
      </c>
      <c r="X19" s="69">
        <v>45699</v>
      </c>
      <c r="Y19" s="69">
        <v>45700</v>
      </c>
      <c r="Z19" s="69" t="s">
        <v>73</v>
      </c>
      <c r="AA19" s="69">
        <v>45838</v>
      </c>
      <c r="AB19" s="92">
        <f t="shared" si="0"/>
        <v>138</v>
      </c>
      <c r="AC19" s="64">
        <v>0</v>
      </c>
      <c r="AD19" s="68">
        <v>0</v>
      </c>
      <c r="AE19" s="64">
        <v>0</v>
      </c>
      <c r="AF19" s="70" t="s">
        <v>73</v>
      </c>
      <c r="AG19" s="92">
        <f t="shared" si="1"/>
        <v>0</v>
      </c>
      <c r="AH19" s="64">
        <v>0</v>
      </c>
      <c r="AI19" s="68">
        <v>0</v>
      </c>
      <c r="AJ19" s="64" t="s">
        <v>73</v>
      </c>
      <c r="AK19" s="71" t="s">
        <v>73</v>
      </c>
      <c r="AL19" s="64">
        <v>0</v>
      </c>
      <c r="AM19" s="71" t="s">
        <v>73</v>
      </c>
      <c r="AN19" s="71" t="s">
        <v>73</v>
      </c>
      <c r="AO19" s="71" t="s">
        <v>73</v>
      </c>
      <c r="AP19" s="92">
        <f t="shared" si="2"/>
        <v>0</v>
      </c>
      <c r="AQ19" s="92">
        <f t="shared" si="3"/>
        <v>24750000</v>
      </c>
      <c r="AR19" s="64" t="s">
        <v>65</v>
      </c>
      <c r="AS19" s="68">
        <v>24750000</v>
      </c>
      <c r="AT19" s="64" t="s">
        <v>215</v>
      </c>
      <c r="AU19" s="68">
        <v>0</v>
      </c>
      <c r="AV19" s="72" t="s">
        <v>73</v>
      </c>
      <c r="AW19" s="73">
        <v>5950000</v>
      </c>
      <c r="AX19" s="74">
        <f t="shared" si="4"/>
        <v>18800000</v>
      </c>
      <c r="AY19" s="75">
        <f t="shared" si="5"/>
        <v>0.2404040404040404</v>
      </c>
      <c r="AZ19" s="76">
        <v>0.24</v>
      </c>
      <c r="BA19" s="72" t="s">
        <v>73</v>
      </c>
      <c r="BB19" s="64" t="s">
        <v>123</v>
      </c>
      <c r="BC19" s="147" t="s">
        <v>3936</v>
      </c>
      <c r="BD19" s="63" t="s">
        <v>65</v>
      </c>
      <c r="BE19" s="63" t="s">
        <v>65</v>
      </c>
    </row>
    <row r="20" spans="2:57" x14ac:dyDescent="0.25">
      <c r="B20" s="63">
        <v>2025</v>
      </c>
      <c r="C20" s="63">
        <v>891780111</v>
      </c>
      <c r="D20" s="63" t="s">
        <v>63</v>
      </c>
      <c r="E20" s="107" t="s">
        <v>3935</v>
      </c>
      <c r="F20" s="64" t="s">
        <v>3934</v>
      </c>
      <c r="G20" s="64">
        <v>0</v>
      </c>
      <c r="H20" s="64" t="s">
        <v>71</v>
      </c>
      <c r="I20" s="63" t="s">
        <v>64</v>
      </c>
      <c r="J20" s="65" t="s">
        <v>81</v>
      </c>
      <c r="K20" s="67" t="s">
        <v>3933</v>
      </c>
      <c r="L20" s="68">
        <v>24750000</v>
      </c>
      <c r="M20" s="63" t="s">
        <v>66</v>
      </c>
      <c r="N20" s="67" t="s">
        <v>3932</v>
      </c>
      <c r="O20" s="67">
        <v>1082988307</v>
      </c>
      <c r="P20" s="67">
        <v>272</v>
      </c>
      <c r="Q20" s="71">
        <v>45690</v>
      </c>
      <c r="R20" s="67">
        <v>27500000</v>
      </c>
      <c r="S20" s="71">
        <v>45700</v>
      </c>
      <c r="T20" s="68">
        <v>24750000</v>
      </c>
      <c r="U20" s="64" t="s">
        <v>65</v>
      </c>
      <c r="V20" s="68">
        <v>85472735</v>
      </c>
      <c r="W20" s="107" t="s">
        <v>3931</v>
      </c>
      <c r="X20" s="69">
        <v>45699</v>
      </c>
      <c r="Y20" s="69">
        <v>45700</v>
      </c>
      <c r="Z20" s="69" t="s">
        <v>73</v>
      </c>
      <c r="AA20" s="69">
        <v>45838</v>
      </c>
      <c r="AB20" s="92">
        <f t="shared" si="0"/>
        <v>138</v>
      </c>
      <c r="AC20" s="64">
        <v>0</v>
      </c>
      <c r="AD20" s="68">
        <v>0</v>
      </c>
      <c r="AE20" s="64">
        <v>0</v>
      </c>
      <c r="AF20" s="70" t="s">
        <v>73</v>
      </c>
      <c r="AG20" s="92">
        <f t="shared" si="1"/>
        <v>0</v>
      </c>
      <c r="AH20" s="64">
        <v>0</v>
      </c>
      <c r="AI20" s="68">
        <v>0</v>
      </c>
      <c r="AJ20" s="64" t="s">
        <v>73</v>
      </c>
      <c r="AK20" s="71" t="s">
        <v>73</v>
      </c>
      <c r="AL20" s="64">
        <v>0</v>
      </c>
      <c r="AM20" s="71" t="s">
        <v>73</v>
      </c>
      <c r="AN20" s="71" t="s">
        <v>73</v>
      </c>
      <c r="AO20" s="71" t="s">
        <v>73</v>
      </c>
      <c r="AP20" s="92">
        <f t="shared" si="2"/>
        <v>0</v>
      </c>
      <c r="AQ20" s="92">
        <f t="shared" si="3"/>
        <v>24750000</v>
      </c>
      <c r="AR20" s="64" t="s">
        <v>65</v>
      </c>
      <c r="AS20" s="68">
        <v>24750000</v>
      </c>
      <c r="AT20" s="64" t="s">
        <v>215</v>
      </c>
      <c r="AU20" s="68">
        <v>0</v>
      </c>
      <c r="AV20" s="72" t="s">
        <v>73</v>
      </c>
      <c r="AW20" s="169">
        <v>6250000</v>
      </c>
      <c r="AX20" s="74">
        <f t="shared" si="4"/>
        <v>18500000</v>
      </c>
      <c r="AY20" s="75">
        <f t="shared" si="5"/>
        <v>0.25252525252525254</v>
      </c>
      <c r="AZ20" s="76">
        <v>0.25</v>
      </c>
      <c r="BA20" s="72" t="s">
        <v>73</v>
      </c>
      <c r="BB20" s="64" t="s">
        <v>123</v>
      </c>
      <c r="BC20" s="147" t="s">
        <v>3930</v>
      </c>
      <c r="BD20" s="63" t="s">
        <v>65</v>
      </c>
      <c r="BE20" s="63" t="s">
        <v>65</v>
      </c>
    </row>
    <row r="21" spans="2:57" x14ac:dyDescent="0.25">
      <c r="B21" s="63">
        <v>2025</v>
      </c>
      <c r="C21" s="63">
        <v>891780111</v>
      </c>
      <c r="D21" s="63" t="s">
        <v>63</v>
      </c>
      <c r="E21" s="107" t="s">
        <v>3929</v>
      </c>
      <c r="F21" s="64" t="s">
        <v>3928</v>
      </c>
      <c r="G21" s="64">
        <v>0</v>
      </c>
      <c r="H21" s="64" t="s">
        <v>71</v>
      </c>
      <c r="I21" s="63" t="s">
        <v>64</v>
      </c>
      <c r="J21" s="65" t="s">
        <v>81</v>
      </c>
      <c r="K21" s="67" t="s">
        <v>3927</v>
      </c>
      <c r="L21" s="68">
        <v>15560000</v>
      </c>
      <c r="M21" s="63" t="s">
        <v>66</v>
      </c>
      <c r="N21" s="67" t="s">
        <v>3926</v>
      </c>
      <c r="O21" s="67">
        <v>9878209</v>
      </c>
      <c r="P21" s="67">
        <v>82</v>
      </c>
      <c r="Q21" s="71">
        <v>45672</v>
      </c>
      <c r="R21" s="67">
        <v>194746333</v>
      </c>
      <c r="S21" s="71">
        <v>45701</v>
      </c>
      <c r="T21" s="68">
        <v>15560000</v>
      </c>
      <c r="U21" s="64" t="s">
        <v>65</v>
      </c>
      <c r="V21" s="68">
        <v>57420478</v>
      </c>
      <c r="W21" s="107" t="s">
        <v>3886</v>
      </c>
      <c r="X21" s="69">
        <v>45701</v>
      </c>
      <c r="Y21" s="69">
        <v>45701</v>
      </c>
      <c r="Z21" s="69" t="s">
        <v>73</v>
      </c>
      <c r="AA21" s="69">
        <v>45808</v>
      </c>
      <c r="AB21" s="92">
        <f t="shared" si="0"/>
        <v>107</v>
      </c>
      <c r="AC21" s="64">
        <v>0</v>
      </c>
      <c r="AD21" s="68">
        <v>0</v>
      </c>
      <c r="AE21" s="64">
        <v>0</v>
      </c>
      <c r="AF21" s="70" t="s">
        <v>73</v>
      </c>
      <c r="AG21" s="92">
        <f t="shared" si="1"/>
        <v>0</v>
      </c>
      <c r="AH21" s="64">
        <v>0</v>
      </c>
      <c r="AI21" s="68">
        <v>0</v>
      </c>
      <c r="AJ21" s="64" t="s">
        <v>73</v>
      </c>
      <c r="AK21" s="71" t="s">
        <v>73</v>
      </c>
      <c r="AL21" s="64">
        <v>0</v>
      </c>
      <c r="AM21" s="71" t="s">
        <v>73</v>
      </c>
      <c r="AN21" s="71" t="s">
        <v>73</v>
      </c>
      <c r="AO21" s="71" t="s">
        <v>73</v>
      </c>
      <c r="AP21" s="92">
        <f t="shared" si="2"/>
        <v>0</v>
      </c>
      <c r="AQ21" s="92">
        <f t="shared" si="3"/>
        <v>15560000</v>
      </c>
      <c r="AR21" s="64" t="s">
        <v>65</v>
      </c>
      <c r="AS21" s="68">
        <v>15560000</v>
      </c>
      <c r="AT21" s="64" t="s">
        <v>215</v>
      </c>
      <c r="AU21" s="68">
        <v>0</v>
      </c>
      <c r="AV21" s="72" t="s">
        <v>73</v>
      </c>
      <c r="AW21" s="169">
        <v>0</v>
      </c>
      <c r="AX21" s="74">
        <f t="shared" si="4"/>
        <v>15560000</v>
      </c>
      <c r="AY21" s="75">
        <f t="shared" si="5"/>
        <v>0</v>
      </c>
      <c r="AZ21" s="76">
        <v>0</v>
      </c>
      <c r="BA21" s="72" t="s">
        <v>73</v>
      </c>
      <c r="BB21" s="64" t="s">
        <v>123</v>
      </c>
      <c r="BC21" s="147" t="s">
        <v>3921</v>
      </c>
      <c r="BD21" s="63" t="s">
        <v>65</v>
      </c>
      <c r="BE21" s="63" t="s">
        <v>65</v>
      </c>
    </row>
    <row r="22" spans="2:57" x14ac:dyDescent="0.25">
      <c r="B22" s="63">
        <v>2025</v>
      </c>
      <c r="C22" s="63">
        <v>891780111</v>
      </c>
      <c r="D22" s="63" t="s">
        <v>63</v>
      </c>
      <c r="E22" s="107" t="s">
        <v>3925</v>
      </c>
      <c r="F22" s="64" t="s">
        <v>3924</v>
      </c>
      <c r="G22" s="64">
        <v>0</v>
      </c>
      <c r="H22" s="64" t="s">
        <v>71</v>
      </c>
      <c r="I22" s="63" t="s">
        <v>64</v>
      </c>
      <c r="J22" s="65" t="s">
        <v>81</v>
      </c>
      <c r="K22" s="67" t="s">
        <v>3923</v>
      </c>
      <c r="L22" s="68">
        <v>14850000</v>
      </c>
      <c r="M22" s="63" t="s">
        <v>66</v>
      </c>
      <c r="N22" s="67" t="s">
        <v>3922</v>
      </c>
      <c r="O22" s="67">
        <v>39046134</v>
      </c>
      <c r="P22" s="67">
        <v>319</v>
      </c>
      <c r="Q22" s="69">
        <v>45699</v>
      </c>
      <c r="R22" s="67">
        <v>29700000</v>
      </c>
      <c r="S22" s="69">
        <v>45702</v>
      </c>
      <c r="T22" s="68">
        <v>14850000</v>
      </c>
      <c r="U22" s="64" t="s">
        <v>65</v>
      </c>
      <c r="V22" s="68">
        <v>57420478</v>
      </c>
      <c r="W22" s="107" t="s">
        <v>3886</v>
      </c>
      <c r="X22" s="69">
        <v>45702</v>
      </c>
      <c r="Y22" s="69">
        <v>45702</v>
      </c>
      <c r="Z22" s="69" t="s">
        <v>73</v>
      </c>
      <c r="AA22" s="69">
        <v>45838</v>
      </c>
      <c r="AB22" s="92">
        <f t="shared" si="0"/>
        <v>136</v>
      </c>
      <c r="AC22" s="64">
        <v>0</v>
      </c>
      <c r="AD22" s="68">
        <v>0</v>
      </c>
      <c r="AE22" s="64">
        <v>0</v>
      </c>
      <c r="AF22" s="70" t="s">
        <v>73</v>
      </c>
      <c r="AG22" s="92">
        <f t="shared" si="1"/>
        <v>0</v>
      </c>
      <c r="AH22" s="64">
        <v>0</v>
      </c>
      <c r="AI22" s="68">
        <v>0</v>
      </c>
      <c r="AJ22" s="64" t="s">
        <v>73</v>
      </c>
      <c r="AK22" s="71" t="s">
        <v>73</v>
      </c>
      <c r="AL22" s="64">
        <v>0</v>
      </c>
      <c r="AM22" s="71" t="s">
        <v>73</v>
      </c>
      <c r="AN22" s="71" t="s">
        <v>73</v>
      </c>
      <c r="AO22" s="71" t="s">
        <v>73</v>
      </c>
      <c r="AP22" s="92">
        <f t="shared" si="2"/>
        <v>0</v>
      </c>
      <c r="AQ22" s="92">
        <f t="shared" si="3"/>
        <v>14850000</v>
      </c>
      <c r="AR22" s="64" t="s">
        <v>65</v>
      </c>
      <c r="AS22" s="68">
        <v>14850000</v>
      </c>
      <c r="AT22" s="64" t="s">
        <v>215</v>
      </c>
      <c r="AU22" s="68">
        <v>0</v>
      </c>
      <c r="AV22" s="72" t="s">
        <v>73</v>
      </c>
      <c r="AW22" s="169">
        <v>0</v>
      </c>
      <c r="AX22" s="74">
        <f t="shared" si="4"/>
        <v>14850000</v>
      </c>
      <c r="AY22" s="75">
        <f t="shared" si="5"/>
        <v>0</v>
      </c>
      <c r="AZ22" s="76">
        <v>0</v>
      </c>
      <c r="BA22" s="72" t="s">
        <v>73</v>
      </c>
      <c r="BB22" s="64" t="s">
        <v>123</v>
      </c>
      <c r="BC22" s="147" t="s">
        <v>3921</v>
      </c>
      <c r="BD22" s="63" t="s">
        <v>65</v>
      </c>
      <c r="BE22" s="63" t="s">
        <v>65</v>
      </c>
    </row>
    <row r="23" spans="2:57" x14ac:dyDescent="0.25">
      <c r="B23" s="63">
        <v>2025</v>
      </c>
      <c r="C23" s="63">
        <v>891780111</v>
      </c>
      <c r="D23" s="63" t="s">
        <v>63</v>
      </c>
      <c r="E23" s="107" t="s">
        <v>3920</v>
      </c>
      <c r="F23" s="64" t="s">
        <v>3919</v>
      </c>
      <c r="G23" s="64">
        <v>0</v>
      </c>
      <c r="H23" s="64" t="s">
        <v>71</v>
      </c>
      <c r="I23" s="63" t="s">
        <v>64</v>
      </c>
      <c r="J23" s="65" t="s">
        <v>81</v>
      </c>
      <c r="K23" s="67" t="s">
        <v>3918</v>
      </c>
      <c r="L23" s="68">
        <v>28550000</v>
      </c>
      <c r="M23" s="63" t="s">
        <v>66</v>
      </c>
      <c r="N23" s="67" t="s">
        <v>3917</v>
      </c>
      <c r="O23" s="67">
        <v>36726367</v>
      </c>
      <c r="P23" s="67">
        <v>353</v>
      </c>
      <c r="Q23" s="69">
        <v>45701</v>
      </c>
      <c r="R23" s="67">
        <v>28550000</v>
      </c>
      <c r="S23" s="69">
        <v>45706</v>
      </c>
      <c r="T23" s="68">
        <v>28550000</v>
      </c>
      <c r="U23" s="64" t="s">
        <v>65</v>
      </c>
      <c r="V23" s="68">
        <v>1083044087</v>
      </c>
      <c r="W23" s="107" t="s">
        <v>3916</v>
      </c>
      <c r="X23" s="69">
        <v>45706</v>
      </c>
      <c r="Y23" s="69">
        <v>45706</v>
      </c>
      <c r="Z23" s="69" t="s">
        <v>73</v>
      </c>
      <c r="AA23" s="69">
        <v>45838</v>
      </c>
      <c r="AB23" s="92">
        <f t="shared" si="0"/>
        <v>132</v>
      </c>
      <c r="AC23" s="64">
        <v>0</v>
      </c>
      <c r="AD23" s="68">
        <v>0</v>
      </c>
      <c r="AE23" s="64">
        <v>0</v>
      </c>
      <c r="AF23" s="70" t="s">
        <v>73</v>
      </c>
      <c r="AG23" s="92">
        <f t="shared" si="1"/>
        <v>0</v>
      </c>
      <c r="AH23" s="64">
        <v>0</v>
      </c>
      <c r="AI23" s="68">
        <v>0</v>
      </c>
      <c r="AJ23" s="64" t="s">
        <v>73</v>
      </c>
      <c r="AK23" s="71" t="s">
        <v>73</v>
      </c>
      <c r="AL23" s="64">
        <v>0</v>
      </c>
      <c r="AM23" s="71" t="s">
        <v>73</v>
      </c>
      <c r="AN23" s="71" t="s">
        <v>73</v>
      </c>
      <c r="AO23" s="71" t="s">
        <v>73</v>
      </c>
      <c r="AP23" s="92">
        <f t="shared" si="2"/>
        <v>0</v>
      </c>
      <c r="AQ23" s="92">
        <f t="shared" si="3"/>
        <v>28550000</v>
      </c>
      <c r="AR23" s="64" t="s">
        <v>65</v>
      </c>
      <c r="AS23" s="68">
        <v>28550000</v>
      </c>
      <c r="AT23" s="64" t="s">
        <v>215</v>
      </c>
      <c r="AU23" s="68">
        <v>0</v>
      </c>
      <c r="AV23" s="72" t="s">
        <v>73</v>
      </c>
      <c r="AW23" s="169">
        <v>4500000</v>
      </c>
      <c r="AX23" s="74">
        <f t="shared" si="4"/>
        <v>24050000</v>
      </c>
      <c r="AY23" s="75">
        <f t="shared" si="5"/>
        <v>0.15761821366024517</v>
      </c>
      <c r="AZ23" s="76">
        <v>0.16</v>
      </c>
      <c r="BA23" s="72" t="s">
        <v>73</v>
      </c>
      <c r="BB23" s="64" t="s">
        <v>123</v>
      </c>
      <c r="BC23" s="147" t="s">
        <v>3915</v>
      </c>
      <c r="BD23" s="63" t="s">
        <v>65</v>
      </c>
      <c r="BE23" s="63" t="s">
        <v>65</v>
      </c>
    </row>
    <row r="24" spans="2:57" x14ac:dyDescent="0.25">
      <c r="B24" s="63">
        <v>2025</v>
      </c>
      <c r="C24" s="63">
        <v>891780111</v>
      </c>
      <c r="D24" s="63" t="s">
        <v>63</v>
      </c>
      <c r="E24" s="107" t="s">
        <v>3914</v>
      </c>
      <c r="F24" s="64" t="s">
        <v>3913</v>
      </c>
      <c r="G24" s="64">
        <v>0</v>
      </c>
      <c r="H24" s="64" t="s">
        <v>71</v>
      </c>
      <c r="I24" s="63" t="s">
        <v>64</v>
      </c>
      <c r="J24" s="65" t="s">
        <v>81</v>
      </c>
      <c r="K24" s="67" t="s">
        <v>3912</v>
      </c>
      <c r="L24" s="68">
        <v>15560000</v>
      </c>
      <c r="M24" s="63" t="s">
        <v>66</v>
      </c>
      <c r="N24" s="67" t="s">
        <v>3911</v>
      </c>
      <c r="O24" s="67">
        <v>1082852722</v>
      </c>
      <c r="P24" s="67">
        <v>82</v>
      </c>
      <c r="Q24" s="71">
        <v>45672</v>
      </c>
      <c r="R24" s="67">
        <v>194746333</v>
      </c>
      <c r="S24" s="69">
        <v>45706</v>
      </c>
      <c r="T24" s="68">
        <v>15560000</v>
      </c>
      <c r="U24" s="64" t="s">
        <v>65</v>
      </c>
      <c r="V24" s="68">
        <v>57420478</v>
      </c>
      <c r="W24" s="107" t="s">
        <v>3886</v>
      </c>
      <c r="X24" s="69">
        <v>45706</v>
      </c>
      <c r="Y24" s="69">
        <v>45706</v>
      </c>
      <c r="Z24" s="69" t="s">
        <v>73</v>
      </c>
      <c r="AA24" s="69">
        <v>45808</v>
      </c>
      <c r="AB24" s="92">
        <f t="shared" si="0"/>
        <v>102</v>
      </c>
      <c r="AC24" s="64">
        <v>0</v>
      </c>
      <c r="AD24" s="68">
        <v>0</v>
      </c>
      <c r="AE24" s="64">
        <v>0</v>
      </c>
      <c r="AF24" s="70" t="s">
        <v>73</v>
      </c>
      <c r="AG24" s="92">
        <f t="shared" si="1"/>
        <v>0</v>
      </c>
      <c r="AH24" s="64">
        <v>0</v>
      </c>
      <c r="AI24" s="68">
        <v>0</v>
      </c>
      <c r="AJ24" s="64" t="s">
        <v>73</v>
      </c>
      <c r="AK24" s="71" t="s">
        <v>73</v>
      </c>
      <c r="AL24" s="64">
        <v>0</v>
      </c>
      <c r="AM24" s="71" t="s">
        <v>73</v>
      </c>
      <c r="AN24" s="71" t="s">
        <v>73</v>
      </c>
      <c r="AO24" s="71" t="s">
        <v>73</v>
      </c>
      <c r="AP24" s="92">
        <f t="shared" si="2"/>
        <v>0</v>
      </c>
      <c r="AQ24" s="92">
        <f t="shared" si="3"/>
        <v>15560000</v>
      </c>
      <c r="AR24" s="64" t="s">
        <v>65</v>
      </c>
      <c r="AS24" s="68">
        <v>15550000</v>
      </c>
      <c r="AT24" s="64" t="s">
        <v>215</v>
      </c>
      <c r="AU24" s="68">
        <v>0</v>
      </c>
      <c r="AV24" s="72" t="s">
        <v>73</v>
      </c>
      <c r="AW24" s="169">
        <v>0</v>
      </c>
      <c r="AX24" s="74">
        <f t="shared" si="4"/>
        <v>15560000</v>
      </c>
      <c r="AY24" s="75">
        <f t="shared" si="5"/>
        <v>0</v>
      </c>
      <c r="AZ24" s="76">
        <v>0</v>
      </c>
      <c r="BA24" s="72" t="s">
        <v>73</v>
      </c>
      <c r="BB24" s="64" t="s">
        <v>123</v>
      </c>
      <c r="BC24" s="147" t="s">
        <v>3910</v>
      </c>
      <c r="BD24" s="63" t="s">
        <v>65</v>
      </c>
      <c r="BE24" s="63" t="s">
        <v>65</v>
      </c>
    </row>
    <row r="25" spans="2:57" x14ac:dyDescent="0.25">
      <c r="B25" s="63">
        <v>2025</v>
      </c>
      <c r="C25" s="63">
        <v>891780111</v>
      </c>
      <c r="D25" s="63" t="s">
        <v>63</v>
      </c>
      <c r="E25" s="107" t="s">
        <v>3909</v>
      </c>
      <c r="F25" s="64" t="s">
        <v>3908</v>
      </c>
      <c r="G25" s="64">
        <v>0</v>
      </c>
      <c r="H25" s="64" t="s">
        <v>71</v>
      </c>
      <c r="I25" s="63" t="s">
        <v>64</v>
      </c>
      <c r="J25" s="65" t="s">
        <v>81</v>
      </c>
      <c r="K25" s="67" t="s">
        <v>3907</v>
      </c>
      <c r="L25" s="68">
        <v>14850000</v>
      </c>
      <c r="M25" s="63" t="s">
        <v>66</v>
      </c>
      <c r="N25" s="67" t="s">
        <v>3906</v>
      </c>
      <c r="O25" s="67">
        <v>57434101</v>
      </c>
      <c r="P25" s="67">
        <v>350</v>
      </c>
      <c r="Q25" s="69">
        <v>45701</v>
      </c>
      <c r="R25" s="67">
        <v>14850000</v>
      </c>
      <c r="S25" s="69">
        <v>45707</v>
      </c>
      <c r="T25" s="68">
        <v>14850000</v>
      </c>
      <c r="U25" s="64" t="s">
        <v>65</v>
      </c>
      <c r="V25" s="68">
        <v>57420478</v>
      </c>
      <c r="W25" s="107" t="s">
        <v>3886</v>
      </c>
      <c r="X25" s="69">
        <v>45707</v>
      </c>
      <c r="Y25" s="69">
        <v>45707</v>
      </c>
      <c r="Z25" s="69" t="s">
        <v>73</v>
      </c>
      <c r="AA25" s="69">
        <v>45838</v>
      </c>
      <c r="AB25" s="92">
        <f t="shared" si="0"/>
        <v>131</v>
      </c>
      <c r="AC25" s="64">
        <v>0</v>
      </c>
      <c r="AD25" s="68">
        <v>0</v>
      </c>
      <c r="AE25" s="64">
        <v>0</v>
      </c>
      <c r="AF25" s="70" t="s">
        <v>73</v>
      </c>
      <c r="AG25" s="92">
        <f t="shared" si="1"/>
        <v>0</v>
      </c>
      <c r="AH25" s="64">
        <v>0</v>
      </c>
      <c r="AI25" s="68">
        <v>0</v>
      </c>
      <c r="AJ25" s="64" t="s">
        <v>73</v>
      </c>
      <c r="AK25" s="71" t="s">
        <v>73</v>
      </c>
      <c r="AL25" s="64">
        <v>0</v>
      </c>
      <c r="AM25" s="71" t="s">
        <v>73</v>
      </c>
      <c r="AN25" s="71" t="s">
        <v>73</v>
      </c>
      <c r="AO25" s="71" t="s">
        <v>73</v>
      </c>
      <c r="AP25" s="92">
        <f t="shared" si="2"/>
        <v>0</v>
      </c>
      <c r="AQ25" s="92">
        <f t="shared" si="3"/>
        <v>14850000</v>
      </c>
      <c r="AR25" s="64" t="s">
        <v>65</v>
      </c>
      <c r="AS25" s="68">
        <v>14850000</v>
      </c>
      <c r="AT25" s="64" t="s">
        <v>215</v>
      </c>
      <c r="AU25" s="68">
        <v>0</v>
      </c>
      <c r="AV25" s="72" t="s">
        <v>73</v>
      </c>
      <c r="AW25" s="169">
        <v>0</v>
      </c>
      <c r="AX25" s="74">
        <f t="shared" si="4"/>
        <v>14850000</v>
      </c>
      <c r="AY25" s="75">
        <f t="shared" si="5"/>
        <v>0</v>
      </c>
      <c r="AZ25" s="76">
        <v>0</v>
      </c>
      <c r="BA25" s="72" t="s">
        <v>73</v>
      </c>
      <c r="BB25" s="64" t="s">
        <v>123</v>
      </c>
      <c r="BC25" s="147" t="s">
        <v>3905</v>
      </c>
      <c r="BD25" s="63" t="s">
        <v>65</v>
      </c>
      <c r="BE25" s="63" t="s">
        <v>65</v>
      </c>
    </row>
    <row r="26" spans="2:57" x14ac:dyDescent="0.25">
      <c r="B26" s="63">
        <v>2025</v>
      </c>
      <c r="C26" s="63">
        <v>891780111</v>
      </c>
      <c r="D26" s="63" t="s">
        <v>63</v>
      </c>
      <c r="E26" s="107" t="s">
        <v>3904</v>
      </c>
      <c r="F26" s="64" t="s">
        <v>3903</v>
      </c>
      <c r="G26" s="64">
        <v>0</v>
      </c>
      <c r="H26" s="64" t="s">
        <v>71</v>
      </c>
      <c r="I26" s="63" t="s">
        <v>64</v>
      </c>
      <c r="J26" s="65" t="s">
        <v>81</v>
      </c>
      <c r="K26" s="67" t="s">
        <v>3902</v>
      </c>
      <c r="L26" s="68">
        <v>15560000</v>
      </c>
      <c r="M26" s="63" t="s">
        <v>66</v>
      </c>
      <c r="N26" s="67" t="s">
        <v>3901</v>
      </c>
      <c r="O26" s="67">
        <v>1083001858</v>
      </c>
      <c r="P26" s="67">
        <v>82</v>
      </c>
      <c r="Q26" s="71">
        <v>45672</v>
      </c>
      <c r="R26" s="67">
        <v>194746333</v>
      </c>
      <c r="S26" s="69">
        <v>45707</v>
      </c>
      <c r="T26" s="68">
        <v>15560000</v>
      </c>
      <c r="U26" s="64" t="s">
        <v>65</v>
      </c>
      <c r="V26" s="68">
        <v>12542472</v>
      </c>
      <c r="W26" s="107" t="s">
        <v>1610</v>
      </c>
      <c r="X26" s="69">
        <v>45707</v>
      </c>
      <c r="Y26" s="69">
        <v>45707</v>
      </c>
      <c r="Z26" s="69" t="s">
        <v>73</v>
      </c>
      <c r="AA26" s="69">
        <v>45808</v>
      </c>
      <c r="AB26" s="92">
        <f t="shared" si="0"/>
        <v>101</v>
      </c>
      <c r="AC26" s="64">
        <v>0</v>
      </c>
      <c r="AD26" s="68">
        <v>0</v>
      </c>
      <c r="AE26" s="64">
        <v>0</v>
      </c>
      <c r="AF26" s="70" t="s">
        <v>73</v>
      </c>
      <c r="AG26" s="92">
        <f t="shared" si="1"/>
        <v>0</v>
      </c>
      <c r="AH26" s="64">
        <v>0</v>
      </c>
      <c r="AI26" s="68">
        <v>0</v>
      </c>
      <c r="AJ26" s="64" t="s">
        <v>73</v>
      </c>
      <c r="AK26" s="71" t="s">
        <v>73</v>
      </c>
      <c r="AL26" s="64">
        <v>0</v>
      </c>
      <c r="AM26" s="71" t="s">
        <v>73</v>
      </c>
      <c r="AN26" s="71" t="s">
        <v>73</v>
      </c>
      <c r="AO26" s="71" t="s">
        <v>73</v>
      </c>
      <c r="AP26" s="92">
        <f t="shared" si="2"/>
        <v>0</v>
      </c>
      <c r="AQ26" s="92">
        <f t="shared" si="3"/>
        <v>15560000</v>
      </c>
      <c r="AR26" s="64" t="s">
        <v>65</v>
      </c>
      <c r="AS26" s="68">
        <v>15560000</v>
      </c>
      <c r="AT26" s="64" t="s">
        <v>215</v>
      </c>
      <c r="AU26" s="68">
        <v>0</v>
      </c>
      <c r="AV26" s="72" t="s">
        <v>73</v>
      </c>
      <c r="AW26" s="169">
        <v>3890000</v>
      </c>
      <c r="AX26" s="74">
        <f t="shared" si="4"/>
        <v>11670000</v>
      </c>
      <c r="AY26" s="75">
        <f t="shared" si="5"/>
        <v>0.25</v>
      </c>
      <c r="AZ26" s="76">
        <v>0.25</v>
      </c>
      <c r="BA26" s="72" t="s">
        <v>73</v>
      </c>
      <c r="BB26" s="64" t="s">
        <v>123</v>
      </c>
      <c r="BC26" s="147" t="s">
        <v>3900</v>
      </c>
      <c r="BD26" s="63" t="s">
        <v>65</v>
      </c>
      <c r="BE26" s="63" t="s">
        <v>65</v>
      </c>
    </row>
    <row r="27" spans="2:57" x14ac:dyDescent="0.25">
      <c r="B27" s="63">
        <v>2025</v>
      </c>
      <c r="C27" s="63">
        <v>891780111</v>
      </c>
      <c r="D27" s="63" t="s">
        <v>63</v>
      </c>
      <c r="E27" s="107" t="s">
        <v>3899</v>
      </c>
      <c r="F27" s="64" t="s">
        <v>3898</v>
      </c>
      <c r="G27" s="64">
        <v>0</v>
      </c>
      <c r="H27" s="64" t="s">
        <v>71</v>
      </c>
      <c r="I27" s="63" t="s">
        <v>64</v>
      </c>
      <c r="J27" s="65" t="s">
        <v>81</v>
      </c>
      <c r="K27" s="67" t="s">
        <v>3897</v>
      </c>
      <c r="L27" s="68">
        <v>16200000</v>
      </c>
      <c r="M27" s="63" t="s">
        <v>66</v>
      </c>
      <c r="N27" s="67" t="s">
        <v>3673</v>
      </c>
      <c r="O27" s="67">
        <v>1221979591</v>
      </c>
      <c r="P27" s="67">
        <v>418</v>
      </c>
      <c r="Q27" s="69">
        <v>45709</v>
      </c>
      <c r="R27" s="67">
        <v>16200000</v>
      </c>
      <c r="S27" s="69">
        <v>45713</v>
      </c>
      <c r="T27" s="68">
        <v>16200000</v>
      </c>
      <c r="U27" s="64" t="s">
        <v>65</v>
      </c>
      <c r="V27" s="68">
        <v>57420478</v>
      </c>
      <c r="W27" s="107" t="s">
        <v>3886</v>
      </c>
      <c r="X27" s="69">
        <v>45713</v>
      </c>
      <c r="Y27" s="69">
        <v>45713</v>
      </c>
      <c r="Z27" s="69" t="s">
        <v>73</v>
      </c>
      <c r="AA27" s="69">
        <v>45838</v>
      </c>
      <c r="AB27" s="92">
        <f t="shared" si="0"/>
        <v>125</v>
      </c>
      <c r="AC27" s="64">
        <v>0</v>
      </c>
      <c r="AD27" s="68">
        <v>0</v>
      </c>
      <c r="AE27" s="64">
        <v>0</v>
      </c>
      <c r="AF27" s="70" t="s">
        <v>73</v>
      </c>
      <c r="AG27" s="92">
        <f t="shared" si="1"/>
        <v>0</v>
      </c>
      <c r="AH27" s="64">
        <v>0</v>
      </c>
      <c r="AI27" s="68">
        <v>0</v>
      </c>
      <c r="AJ27" s="64" t="s">
        <v>73</v>
      </c>
      <c r="AK27" s="71" t="s">
        <v>73</v>
      </c>
      <c r="AL27" s="64">
        <v>0</v>
      </c>
      <c r="AM27" s="71" t="s">
        <v>73</v>
      </c>
      <c r="AN27" s="71" t="s">
        <v>73</v>
      </c>
      <c r="AO27" s="71" t="s">
        <v>73</v>
      </c>
      <c r="AP27" s="92">
        <f t="shared" si="2"/>
        <v>0</v>
      </c>
      <c r="AQ27" s="92">
        <f t="shared" si="3"/>
        <v>16200000</v>
      </c>
      <c r="AR27" s="64" t="s">
        <v>65</v>
      </c>
      <c r="AS27" s="68">
        <v>16200000</v>
      </c>
      <c r="AT27" s="64" t="s">
        <v>215</v>
      </c>
      <c r="AU27" s="68">
        <v>0</v>
      </c>
      <c r="AV27" s="72" t="s">
        <v>73</v>
      </c>
      <c r="AW27" s="168">
        <v>0</v>
      </c>
      <c r="AX27" s="74">
        <f t="shared" si="4"/>
        <v>16200000</v>
      </c>
      <c r="AY27" s="75">
        <f t="shared" si="5"/>
        <v>0</v>
      </c>
      <c r="AZ27" s="76">
        <v>0</v>
      </c>
      <c r="BA27" s="72" t="s">
        <v>73</v>
      </c>
      <c r="BB27" s="64" t="s">
        <v>123</v>
      </c>
      <c r="BC27" s="106" t="s">
        <v>3896</v>
      </c>
      <c r="BD27" s="63" t="s">
        <v>65</v>
      </c>
      <c r="BE27" s="63" t="s">
        <v>65</v>
      </c>
    </row>
    <row r="28" spans="2:57" x14ac:dyDescent="0.25">
      <c r="B28" s="63">
        <v>2025</v>
      </c>
      <c r="C28" s="63">
        <v>891780111</v>
      </c>
      <c r="D28" s="63" t="s">
        <v>63</v>
      </c>
      <c r="E28" s="107" t="s">
        <v>3895</v>
      </c>
      <c r="F28" s="64" t="s">
        <v>3894</v>
      </c>
      <c r="G28" s="64">
        <v>0</v>
      </c>
      <c r="H28" s="64" t="s">
        <v>71</v>
      </c>
      <c r="I28" s="63" t="s">
        <v>64</v>
      </c>
      <c r="J28" s="65" t="s">
        <v>81</v>
      </c>
      <c r="K28" s="67" t="s">
        <v>3893</v>
      </c>
      <c r="L28" s="68">
        <v>30000000</v>
      </c>
      <c r="M28" s="63" t="s">
        <v>66</v>
      </c>
      <c r="N28" s="67" t="s">
        <v>3892</v>
      </c>
      <c r="O28" s="67">
        <v>901094352</v>
      </c>
      <c r="P28" s="67">
        <v>419</v>
      </c>
      <c r="Q28" s="69">
        <v>45709</v>
      </c>
      <c r="R28" s="67">
        <v>30000000</v>
      </c>
      <c r="S28" s="69">
        <v>45713</v>
      </c>
      <c r="T28" s="68">
        <v>30000000</v>
      </c>
      <c r="U28" s="64" t="s">
        <v>65</v>
      </c>
      <c r="V28" s="68">
        <v>57420478</v>
      </c>
      <c r="W28" s="107" t="s">
        <v>3886</v>
      </c>
      <c r="X28" s="69">
        <v>45713</v>
      </c>
      <c r="Y28" s="69">
        <v>45713</v>
      </c>
      <c r="Z28" s="69" t="s">
        <v>73</v>
      </c>
      <c r="AA28" s="69">
        <v>46022</v>
      </c>
      <c r="AB28" s="92">
        <f t="shared" si="0"/>
        <v>309</v>
      </c>
      <c r="AC28" s="64">
        <v>0</v>
      </c>
      <c r="AD28" s="68">
        <v>0</v>
      </c>
      <c r="AE28" s="64">
        <v>0</v>
      </c>
      <c r="AF28" s="70" t="s">
        <v>73</v>
      </c>
      <c r="AG28" s="92">
        <f t="shared" si="1"/>
        <v>0</v>
      </c>
      <c r="AH28" s="64">
        <v>0</v>
      </c>
      <c r="AI28" s="68">
        <v>0</v>
      </c>
      <c r="AJ28" s="64" t="s">
        <v>73</v>
      </c>
      <c r="AK28" s="71" t="s">
        <v>73</v>
      </c>
      <c r="AL28" s="64">
        <v>0</v>
      </c>
      <c r="AM28" s="71" t="s">
        <v>73</v>
      </c>
      <c r="AN28" s="71" t="s">
        <v>73</v>
      </c>
      <c r="AO28" s="71" t="s">
        <v>73</v>
      </c>
      <c r="AP28" s="92">
        <f t="shared" si="2"/>
        <v>0</v>
      </c>
      <c r="AQ28" s="92">
        <f t="shared" si="3"/>
        <v>30000000</v>
      </c>
      <c r="AR28" s="64" t="s">
        <v>65</v>
      </c>
      <c r="AS28" s="68">
        <v>30000000</v>
      </c>
      <c r="AT28" s="64" t="s">
        <v>215</v>
      </c>
      <c r="AU28" s="68">
        <v>0</v>
      </c>
      <c r="AV28" s="72" t="s">
        <v>73</v>
      </c>
      <c r="AW28" s="168">
        <v>0</v>
      </c>
      <c r="AX28" s="74">
        <f t="shared" si="4"/>
        <v>30000000</v>
      </c>
      <c r="AY28" s="75">
        <f t="shared" si="5"/>
        <v>0</v>
      </c>
      <c r="AZ28" s="76">
        <v>0</v>
      </c>
      <c r="BA28" s="72" t="s">
        <v>73</v>
      </c>
      <c r="BB28" s="64" t="s">
        <v>123</v>
      </c>
      <c r="BC28" s="106" t="s">
        <v>3891</v>
      </c>
      <c r="BD28" s="64" t="s">
        <v>65</v>
      </c>
      <c r="BE28" s="107" t="s">
        <v>208</v>
      </c>
    </row>
    <row r="29" spans="2:57" ht="15.75" thickBot="1" x14ac:dyDescent="0.3">
      <c r="B29" s="77">
        <v>2025</v>
      </c>
      <c r="C29" s="77">
        <v>891780111</v>
      </c>
      <c r="D29" s="77" t="s">
        <v>63</v>
      </c>
      <c r="E29" s="105" t="s">
        <v>3890</v>
      </c>
      <c r="F29" s="78" t="s">
        <v>3889</v>
      </c>
      <c r="G29" s="78">
        <v>0</v>
      </c>
      <c r="H29" s="78" t="s">
        <v>71</v>
      </c>
      <c r="I29" s="77" t="s">
        <v>64</v>
      </c>
      <c r="J29" s="79" t="s">
        <v>81</v>
      </c>
      <c r="K29" s="81" t="s">
        <v>3888</v>
      </c>
      <c r="L29" s="82">
        <v>15000000</v>
      </c>
      <c r="M29" s="77" t="s">
        <v>66</v>
      </c>
      <c r="N29" s="81" t="s">
        <v>3887</v>
      </c>
      <c r="O29" s="81">
        <v>901238253</v>
      </c>
      <c r="P29" s="81">
        <v>420</v>
      </c>
      <c r="Q29" s="83">
        <v>45709</v>
      </c>
      <c r="R29" s="81">
        <v>15000000</v>
      </c>
      <c r="S29" s="83">
        <v>45713</v>
      </c>
      <c r="T29" s="82">
        <v>15000000</v>
      </c>
      <c r="U29" s="78" t="s">
        <v>65</v>
      </c>
      <c r="V29" s="82">
        <v>57420478</v>
      </c>
      <c r="W29" s="105" t="s">
        <v>3886</v>
      </c>
      <c r="X29" s="83">
        <v>45713</v>
      </c>
      <c r="Y29" s="83">
        <v>45713</v>
      </c>
      <c r="Z29" s="83" t="s">
        <v>73</v>
      </c>
      <c r="AA29" s="83">
        <v>46022</v>
      </c>
      <c r="AB29" s="93">
        <f t="shared" si="0"/>
        <v>309</v>
      </c>
      <c r="AC29" s="78">
        <v>0</v>
      </c>
      <c r="AD29" s="82">
        <v>0</v>
      </c>
      <c r="AE29" s="78">
        <v>0</v>
      </c>
      <c r="AF29" s="85" t="s">
        <v>73</v>
      </c>
      <c r="AG29" s="93">
        <f t="shared" si="1"/>
        <v>0</v>
      </c>
      <c r="AH29" s="78">
        <v>0</v>
      </c>
      <c r="AI29" s="82">
        <v>0</v>
      </c>
      <c r="AJ29" s="78" t="s">
        <v>73</v>
      </c>
      <c r="AK29" s="86" t="s">
        <v>73</v>
      </c>
      <c r="AL29" s="78">
        <v>0</v>
      </c>
      <c r="AM29" s="86" t="s">
        <v>73</v>
      </c>
      <c r="AN29" s="86" t="s">
        <v>73</v>
      </c>
      <c r="AO29" s="86" t="s">
        <v>73</v>
      </c>
      <c r="AP29" s="93">
        <f t="shared" si="2"/>
        <v>0</v>
      </c>
      <c r="AQ29" s="93">
        <f t="shared" si="3"/>
        <v>15000000</v>
      </c>
      <c r="AR29" s="78" t="s">
        <v>65</v>
      </c>
      <c r="AS29" s="82">
        <v>15000000</v>
      </c>
      <c r="AT29" s="78" t="s">
        <v>215</v>
      </c>
      <c r="AU29" s="82">
        <v>0</v>
      </c>
      <c r="AV29" s="88" t="s">
        <v>73</v>
      </c>
      <c r="AW29" s="167">
        <v>0</v>
      </c>
      <c r="AX29" s="94">
        <f t="shared" si="4"/>
        <v>15000000</v>
      </c>
      <c r="AY29" s="75">
        <f t="shared" si="5"/>
        <v>0</v>
      </c>
      <c r="AZ29" s="91">
        <v>0</v>
      </c>
      <c r="BA29" s="88" t="s">
        <v>73</v>
      </c>
      <c r="BB29" s="78" t="s">
        <v>123</v>
      </c>
      <c r="BC29" s="104" t="s">
        <v>3885</v>
      </c>
      <c r="BD29" s="78" t="s">
        <v>65</v>
      </c>
      <c r="BE29" s="105" t="s">
        <v>208</v>
      </c>
    </row>
    <row r="30" spans="2:57" s="23" customFormat="1" ht="15.75" thickBot="1" x14ac:dyDescent="0.3">
      <c r="B30" s="396" t="s">
        <v>67</v>
      </c>
      <c r="C30" s="397"/>
      <c r="D30" s="397"/>
      <c r="E30" s="164">
        <f>+SUBTOTAL(3,E8:E29)</f>
        <v>22</v>
      </c>
      <c r="F30" s="160"/>
      <c r="G30" s="160"/>
      <c r="H30" s="160"/>
      <c r="I30" s="160"/>
      <c r="J30" s="166"/>
      <c r="K30" s="162"/>
      <c r="L30" s="165">
        <f>SUM(L8:L29)</f>
        <v>360291665</v>
      </c>
      <c r="M30" s="395"/>
      <c r="N30" s="395"/>
      <c r="O30" s="395"/>
      <c r="P30" s="395"/>
      <c r="Q30" s="395"/>
      <c r="R30" s="395"/>
      <c r="S30" s="395"/>
      <c r="T30" s="395"/>
      <c r="U30" s="395"/>
      <c r="V30" s="395"/>
      <c r="W30" s="395"/>
      <c r="X30" s="395"/>
      <c r="Y30" s="395"/>
      <c r="Z30" s="395"/>
      <c r="AA30" s="395"/>
      <c r="AB30" s="395"/>
      <c r="AC30" s="163">
        <f>SUM(AC8:AC29)</f>
        <v>0</v>
      </c>
      <c r="AD30" s="163">
        <f>SUM(AD8:AD29)</f>
        <v>0</v>
      </c>
      <c r="AE30" s="163">
        <f>SUM(AE8:AE29)</f>
        <v>0</v>
      </c>
      <c r="AF30" s="162"/>
      <c r="AG30" s="163">
        <f>SUM(AG8:AG29)</f>
        <v>0</v>
      </c>
      <c r="AH30" s="163">
        <f>SUM(AH8:AH29)</f>
        <v>1</v>
      </c>
      <c r="AI30" s="163">
        <f>SUM(AI8:AI29)</f>
        <v>11310000</v>
      </c>
      <c r="AJ30" s="162"/>
      <c r="AK30" s="162"/>
      <c r="AL30" s="164">
        <f>SUM(AL8:AL29)</f>
        <v>0</v>
      </c>
      <c r="AM30" s="395"/>
      <c r="AN30" s="395"/>
      <c r="AO30" s="395"/>
      <c r="AP30" s="395"/>
      <c r="AQ30" s="163">
        <f>SUM(AQ8:AQ29)</f>
        <v>348981665</v>
      </c>
      <c r="AR30" s="162"/>
      <c r="AS30" s="163">
        <f>SUM(AQ30:AR30)</f>
        <v>348981665</v>
      </c>
      <c r="AT30" s="162"/>
      <c r="AU30" s="163">
        <f>SUM(AU8:AU29)</f>
        <v>0</v>
      </c>
      <c r="AV30" s="162"/>
      <c r="AW30" s="161">
        <f>SUM(AW8:AW29)</f>
        <v>95211665</v>
      </c>
      <c r="AX30" s="161">
        <f>SUM(AX8:AX29)</f>
        <v>253770000</v>
      </c>
      <c r="AY30" s="395"/>
      <c r="AZ30" s="395"/>
      <c r="BA30" s="395"/>
      <c r="BB30" s="395"/>
      <c r="BC30" s="395"/>
      <c r="BD30" s="395"/>
      <c r="BE30" s="395"/>
    </row>
  </sheetData>
  <sheetProtection formatCells="0" formatColumns="0" formatRows="0" insertRows="0" deleteRows="0" autoFilter="0"/>
  <mergeCells count="23">
    <mergeCell ref="B3:C6"/>
    <mergeCell ref="D3:G4"/>
    <mergeCell ref="AY30:BE30"/>
    <mergeCell ref="H3:I5"/>
    <mergeCell ref="E6:G6"/>
    <mergeCell ref="AZ6:BB6"/>
    <mergeCell ref="F5:G5"/>
    <mergeCell ref="B30:D30"/>
    <mergeCell ref="M30:AB30"/>
    <mergeCell ref="BC6:BE6"/>
    <mergeCell ref="N6:O6"/>
    <mergeCell ref="P6:R6"/>
    <mergeCell ref="S6:T6"/>
    <mergeCell ref="AM30:AP30"/>
    <mergeCell ref="U6:W6"/>
    <mergeCell ref="AC5:AP5"/>
    <mergeCell ref="H6:K6"/>
    <mergeCell ref="AT6:AY6"/>
    <mergeCell ref="AR6:AS6"/>
    <mergeCell ref="AH6:AK6"/>
    <mergeCell ref="AL6:AP6"/>
    <mergeCell ref="X6:AB6"/>
    <mergeCell ref="AC6:AG6"/>
  </mergeCells>
  <conditionalFormatting sqref="F5 E6">
    <cfRule type="containsText" dxfId="41" priority="10" operator="containsText" text="Seleccione Ordenador">
      <formula>NOT(ISERROR(SEARCH("Seleccione Ordenador",E5)))</formula>
    </cfRule>
  </conditionalFormatting>
  <conditionalFormatting sqref="F12">
    <cfRule type="colorScale" priority="8">
      <colorScale>
        <cfvo type="min"/>
        <cfvo type="max"/>
        <color theme="5" tint="0.59999389629810485"/>
        <color rgb="FFFFEF9C"/>
      </colorScale>
    </cfRule>
  </conditionalFormatting>
  <conditionalFormatting sqref="F5:G5">
    <cfRule type="colorScale" priority="9">
      <colorScale>
        <cfvo type="min"/>
        <cfvo type="percentile" val="50"/>
        <cfvo type="max"/>
        <color rgb="FFF8696B"/>
        <color rgb="FFFFEB84"/>
        <color rgb="FF63BE7B"/>
      </colorScale>
    </cfRule>
  </conditionalFormatting>
  <conditionalFormatting sqref="L8:L29">
    <cfRule type="cellIs" dxfId="40" priority="6" operator="greaterThan">
      <formula>$K$5</formula>
    </cfRule>
  </conditionalFormatting>
  <conditionalFormatting sqref="T8:T18">
    <cfRule type="cellIs" dxfId="39" priority="3" operator="greaterThan">
      <formula>$K$5</formula>
    </cfRule>
  </conditionalFormatting>
  <conditionalFormatting sqref="AB8:AB29 AG8:AG29 AP8:AS29">
    <cfRule type="expression" dxfId="38" priority="7">
      <formula>+_xlfn.ISFORMULA(AB8)</formula>
    </cfRule>
  </conditionalFormatting>
  <conditionalFormatting sqref="AD8:AD29">
    <cfRule type="cellIs" dxfId="37" priority="2" operator="greaterThan">
      <formula>$L$8/2</formula>
    </cfRule>
  </conditionalFormatting>
  <conditionalFormatting sqref="AX8:AZ29">
    <cfRule type="expression" dxfId="36" priority="1">
      <formula>+_xlfn.ISFORMULA(AX8)</formula>
    </cfRule>
  </conditionalFormatting>
  <dataValidations count="10">
    <dataValidation type="list" allowBlank="1" showInputMessage="1" showErrorMessage="1" sqref="BB8:BB29" xr:uid="{00000000-0002-0000-0100-000009000000}">
      <formula1>"Por iniciar,En ejecucion,Suspendido,Terminado,Liquidado"</formula1>
    </dataValidation>
    <dataValidation type="list" allowBlank="1" showInputMessage="1" showErrorMessage="1" sqref="J8:J29" xr:uid="{00000000-0002-0000-0100-000008000000}">
      <formula1>"CONTRATO DE OBRAS, OTROS TIPOS, PRESTACIÓN DE SERVICIOS, SUMINISTROS"</formula1>
    </dataValidation>
    <dataValidation type="list" allowBlank="1" showInputMessage="1" showErrorMessage="1" sqref="H8:H29" xr:uid="{00000000-0002-0000-0100-000007000000}">
      <formula1>"OTRO SECTOR"</formula1>
    </dataValidation>
    <dataValidation type="list" allowBlank="1" showInputMessage="1" showErrorMessage="1" sqref="M8:M29" xr:uid="{00000000-0002-0000-0100-000006000000}">
      <formula1>"DIRECTA"</formula1>
    </dataValidation>
    <dataValidation type="list" allowBlank="1" showInputMessage="1" showErrorMessage="1" sqref="I8:I29" xr:uid="{00000000-0002-0000-0100-000005000000}">
      <formula1>"FUNCIONAMIENTO,INVERSION,OTROS"</formula1>
    </dataValidation>
    <dataValidation type="list" allowBlank="1" showInputMessage="1" showErrorMessage="1" sqref="BE8:BE28" xr:uid="{00000000-0002-0000-0100-000004000000}">
      <formula1>"SI,NA por TIPO Contrato"</formula1>
    </dataValidation>
    <dataValidation type="list" allowBlank="1" showInputMessage="1" showErrorMessage="1" sqref="BD8:BD27" xr:uid="{00000000-0002-0000-0100-000003000000}">
      <formula1>"SI,NO HA INICIADO"</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K4" xr:uid="{00000000-0002-0000-0100-000001000000}">
      <formula1>"42,250,1000,3000"</formula1>
    </dataValidation>
    <dataValidation type="list" allowBlank="1" showInputMessage="1" showErrorMessage="1" sqref="U8:U26 AT8:AT29 AR8:AR29" xr:uid="{00000000-0002-0000-0100-000000000000}">
      <formula1>"SI,NO"</formula1>
    </dataValidation>
  </dataValidations>
  <hyperlinks>
    <hyperlink ref="BC8" r:id="rId1" xr:uid="{C19E8783-B9D4-4962-AF6D-4F539D42FACC}"/>
    <hyperlink ref="BC9" r:id="rId2" xr:uid="{44813568-1F6A-45E9-9FD9-0831DC17C009}"/>
    <hyperlink ref="BC10" r:id="rId3" xr:uid="{A5565F5F-F0A0-4168-83E1-C5C2AFC0654D}"/>
    <hyperlink ref="BC11" r:id="rId4" xr:uid="{77C63C4A-BC71-49D6-A5E7-2EFBC6F9FDB5}"/>
    <hyperlink ref="BC12" r:id="rId5" xr:uid="{B6651011-FBF0-457F-9A73-470B199388BA}"/>
    <hyperlink ref="BC14" r:id="rId6" xr:uid="{606BA401-A9D3-44EA-BCB9-3974866E80DF}"/>
    <hyperlink ref="BC13" r:id="rId7" xr:uid="{82CABA84-10EA-431D-92E5-A980F0E4FE88}"/>
    <hyperlink ref="BC16" r:id="rId8" xr:uid="{BB2A150E-17F9-45DD-BE89-200B2F91B736}"/>
    <hyperlink ref="BC15" r:id="rId9" xr:uid="{95781C83-F3E7-4428-B1D5-AC446A94DFDD}"/>
    <hyperlink ref="BC17" r:id="rId10" xr:uid="{4D498838-9CD1-4D3D-BF44-DC34A8AB9797}"/>
    <hyperlink ref="BC18" r:id="rId11" xr:uid="{A696328D-FCF2-40A4-BDF6-A5C195C6A258}"/>
    <hyperlink ref="BC19" r:id="rId12" xr:uid="{E78C244E-F33C-4B64-B892-ACAAAD2BE207}"/>
    <hyperlink ref="BC20" r:id="rId13" xr:uid="{D91D9339-E781-4A22-A1C6-91AE78F0FAA0}"/>
    <hyperlink ref="BC21" r:id="rId14" xr:uid="{AA1F3796-59DD-4C78-8582-67719947D5B3}"/>
    <hyperlink ref="BC22" r:id="rId15" xr:uid="{6AE1235F-2081-4DFD-BCED-02353179D36C}"/>
    <hyperlink ref="BC23" r:id="rId16" xr:uid="{64E94AC8-7D46-41B1-ADAC-921C38B49381}"/>
    <hyperlink ref="BC24" r:id="rId17" xr:uid="{565F466E-9A3F-44A8-A14B-18F7EF4D93D8}"/>
    <hyperlink ref="BC25" r:id="rId18" xr:uid="{F3EA726E-0994-4FBD-BE55-94F8D0E17E7C}"/>
    <hyperlink ref="BC26" r:id="rId19" xr:uid="{A1AF588A-C167-43A1-8CCD-8B9FF6758550}"/>
    <hyperlink ref="BC27" r:id="rId20" xr:uid="{DF307E46-D273-4D4A-903C-E5C749492759}"/>
    <hyperlink ref="BC28" r:id="rId21" xr:uid="{8C4A8801-E5E3-4EF5-A679-E0CF89B8545A}"/>
    <hyperlink ref="BC29" r:id="rId22" xr:uid="{4E066BAA-BB6F-47E7-BD76-8DD063E032A4}"/>
  </hyperlinks>
  <pageMargins left="0.7" right="0.7" top="0.75" bottom="0.75" header="0.3" footer="0.3"/>
  <pageSetup orientation="portrait" horizontalDpi="300" verticalDpi="300" r:id="rId23"/>
  <drawing r:id="rId2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4D9E-533E-4C80-B57D-1B87E58852F2}">
  <dimension ref="A1:BV14"/>
  <sheetViews>
    <sheetView showGridLines="0" zoomScaleNormal="10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3" width="13.42578125" customWidth="1"/>
    <col min="14" max="14" width="16.7109375" customWidth="1"/>
    <col min="15" max="15" width="16.42578125" customWidth="1"/>
    <col min="16" max="16" width="11.42578125" customWidth="1"/>
    <col min="17" max="17" width="12.42578125" customWidth="1"/>
    <col min="18" max="18" width="11.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29" max="30" width="11.425781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4065</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x14ac:dyDescent="0.25">
      <c r="B8" s="182">
        <v>2025</v>
      </c>
      <c r="C8" s="182">
        <v>891780111</v>
      </c>
      <c r="D8" s="182" t="s">
        <v>63</v>
      </c>
      <c r="E8" s="181" t="s">
        <v>4064</v>
      </c>
      <c r="F8" s="188" t="s">
        <v>4063</v>
      </c>
      <c r="G8" s="182">
        <v>0</v>
      </c>
      <c r="H8" s="182" t="s">
        <v>71</v>
      </c>
      <c r="I8" s="182" t="s">
        <v>64</v>
      </c>
      <c r="J8" s="50" t="s">
        <v>81</v>
      </c>
      <c r="K8" s="180" t="s">
        <v>4062</v>
      </c>
      <c r="L8" s="187">
        <v>26000000</v>
      </c>
      <c r="M8" s="182" t="s">
        <v>66</v>
      </c>
      <c r="N8" s="180" t="s">
        <v>4061</v>
      </c>
      <c r="O8" s="180">
        <v>57291132</v>
      </c>
      <c r="P8" s="180">
        <v>33</v>
      </c>
      <c r="Q8" s="57">
        <v>45671</v>
      </c>
      <c r="R8" s="180">
        <v>26000000</v>
      </c>
      <c r="S8" s="57">
        <v>45672</v>
      </c>
      <c r="T8" s="187">
        <v>26000000</v>
      </c>
      <c r="U8" s="49" t="s">
        <v>65</v>
      </c>
      <c r="V8" s="187">
        <v>45691169</v>
      </c>
      <c r="W8" s="181" t="s">
        <v>1284</v>
      </c>
      <c r="X8" s="54">
        <v>45672</v>
      </c>
      <c r="Y8" s="54">
        <v>45672</v>
      </c>
      <c r="Z8" s="54" t="s">
        <v>73</v>
      </c>
      <c r="AA8" s="54">
        <v>45869</v>
      </c>
      <c r="AB8" s="40">
        <f t="shared" ref="AB8:AB13" si="0">+IF(Z8="1800-01-01",AA8-Y8,AA8-Z8)</f>
        <v>197</v>
      </c>
      <c r="AC8" s="182">
        <v>0</v>
      </c>
      <c r="AD8" s="187">
        <v>0</v>
      </c>
      <c r="AE8" s="182">
        <v>0</v>
      </c>
      <c r="AF8" s="182" t="s">
        <v>73</v>
      </c>
      <c r="AG8" s="40">
        <f t="shared" ref="AG8:AG13" si="1">+IF(AF8="1800-01-01",0,AF8-AA8)</f>
        <v>0</v>
      </c>
      <c r="AH8" s="182">
        <v>1</v>
      </c>
      <c r="AI8" s="187">
        <v>22666667</v>
      </c>
      <c r="AJ8" s="54">
        <v>45698</v>
      </c>
      <c r="AK8" s="54" t="s">
        <v>73</v>
      </c>
      <c r="AL8" s="182">
        <v>0</v>
      </c>
      <c r="AM8" s="182" t="s">
        <v>73</v>
      </c>
      <c r="AN8" s="182" t="s">
        <v>73</v>
      </c>
      <c r="AO8" s="182" t="s">
        <v>73</v>
      </c>
      <c r="AP8" s="40">
        <f t="shared" ref="AP8:AP13" si="2">+IF(AM8="1800-01-01",0,AN8-AM8)</f>
        <v>0</v>
      </c>
      <c r="AQ8" s="40">
        <f t="shared" ref="AQ8:AQ13" si="3">+L8+AD8-AI8</f>
        <v>3333333</v>
      </c>
      <c r="AR8" s="182" t="s">
        <v>65</v>
      </c>
      <c r="AS8" s="187">
        <v>26000000</v>
      </c>
      <c r="AT8" s="182" t="s">
        <v>215</v>
      </c>
      <c r="AU8" s="187">
        <v>0</v>
      </c>
      <c r="AV8" s="182" t="s">
        <v>73</v>
      </c>
      <c r="AW8" s="186">
        <v>3333333</v>
      </c>
      <c r="AX8" s="185">
        <f t="shared" ref="AX8:AX13" si="4">AQ8-AW8</f>
        <v>0</v>
      </c>
      <c r="AY8" s="184">
        <f t="shared" ref="AY8:AY13" si="5">+IFERROR(AW8/AQ8,"_")</f>
        <v>1</v>
      </c>
      <c r="AZ8" s="183">
        <v>1</v>
      </c>
      <c r="BA8" s="182" t="s">
        <v>73</v>
      </c>
      <c r="BB8" s="182" t="s">
        <v>1130</v>
      </c>
      <c r="BC8" s="181" t="s">
        <v>4060</v>
      </c>
      <c r="BD8" s="48" t="s">
        <v>65</v>
      </c>
      <c r="BE8" s="48" t="s">
        <v>65</v>
      </c>
    </row>
    <row r="9" spans="1:74" x14ac:dyDescent="0.25">
      <c r="B9" s="146">
        <v>2025</v>
      </c>
      <c r="C9" s="146">
        <v>891780111</v>
      </c>
      <c r="D9" s="146" t="s">
        <v>63</v>
      </c>
      <c r="E9" s="176" t="s">
        <v>4059</v>
      </c>
      <c r="F9" s="146" t="s">
        <v>4058</v>
      </c>
      <c r="G9" s="146">
        <v>0</v>
      </c>
      <c r="H9" s="146" t="s">
        <v>71</v>
      </c>
      <c r="I9" s="146" t="s">
        <v>64</v>
      </c>
      <c r="J9" s="65" t="s">
        <v>81</v>
      </c>
      <c r="K9" s="140" t="s">
        <v>4057</v>
      </c>
      <c r="L9" s="142">
        <v>22750000</v>
      </c>
      <c r="M9" s="146" t="s">
        <v>66</v>
      </c>
      <c r="N9" s="140" t="s">
        <v>4056</v>
      </c>
      <c r="O9" s="140">
        <v>1082986396</v>
      </c>
      <c r="P9" s="140">
        <v>32</v>
      </c>
      <c r="Q9" s="71">
        <v>45671</v>
      </c>
      <c r="R9" s="140">
        <v>22750000</v>
      </c>
      <c r="S9" s="71">
        <v>45672</v>
      </c>
      <c r="T9" s="142">
        <v>22750000</v>
      </c>
      <c r="U9" s="64" t="s">
        <v>65</v>
      </c>
      <c r="V9" s="142">
        <v>45691169</v>
      </c>
      <c r="W9" s="176" t="s">
        <v>1284</v>
      </c>
      <c r="X9" s="69">
        <v>45672</v>
      </c>
      <c r="Y9" s="69">
        <v>45672</v>
      </c>
      <c r="Z9" s="69" t="s">
        <v>73</v>
      </c>
      <c r="AA9" s="69">
        <v>45869</v>
      </c>
      <c r="AB9" s="41">
        <f t="shared" si="0"/>
        <v>197</v>
      </c>
      <c r="AC9" s="146">
        <v>0</v>
      </c>
      <c r="AD9" s="142">
        <v>0</v>
      </c>
      <c r="AE9" s="146">
        <v>0</v>
      </c>
      <c r="AF9" s="146" t="s">
        <v>73</v>
      </c>
      <c r="AG9" s="41">
        <f t="shared" si="1"/>
        <v>0</v>
      </c>
      <c r="AH9" s="146">
        <v>0</v>
      </c>
      <c r="AI9" s="142">
        <v>0</v>
      </c>
      <c r="AJ9" s="146" t="s">
        <v>73</v>
      </c>
      <c r="AK9" s="146" t="s">
        <v>73</v>
      </c>
      <c r="AL9" s="146">
        <v>0</v>
      </c>
      <c r="AM9" s="146" t="s">
        <v>73</v>
      </c>
      <c r="AN9" s="146" t="s">
        <v>73</v>
      </c>
      <c r="AO9" s="146" t="s">
        <v>73</v>
      </c>
      <c r="AP9" s="41">
        <f t="shared" si="2"/>
        <v>0</v>
      </c>
      <c r="AQ9" s="41">
        <f t="shared" si="3"/>
        <v>22750000</v>
      </c>
      <c r="AR9" s="146" t="s">
        <v>65</v>
      </c>
      <c r="AS9" s="142">
        <v>22750000</v>
      </c>
      <c r="AT9" s="146" t="s">
        <v>215</v>
      </c>
      <c r="AU9" s="142">
        <v>0</v>
      </c>
      <c r="AV9" s="146" t="s">
        <v>73</v>
      </c>
      <c r="AW9" s="179">
        <v>5250000</v>
      </c>
      <c r="AX9" s="141">
        <f t="shared" si="4"/>
        <v>17500000</v>
      </c>
      <c r="AY9" s="178">
        <f t="shared" si="5"/>
        <v>0.23076923076923078</v>
      </c>
      <c r="AZ9" s="177">
        <v>0.23</v>
      </c>
      <c r="BA9" s="146" t="s">
        <v>73</v>
      </c>
      <c r="BB9" s="146" t="s">
        <v>123</v>
      </c>
      <c r="BC9" s="176" t="s">
        <v>4055</v>
      </c>
      <c r="BD9" s="63" t="s">
        <v>65</v>
      </c>
      <c r="BE9" s="63" t="s">
        <v>65</v>
      </c>
    </row>
    <row r="10" spans="1:74" x14ac:dyDescent="0.25">
      <c r="B10" s="146">
        <v>2025</v>
      </c>
      <c r="C10" s="146">
        <v>891780111</v>
      </c>
      <c r="D10" s="146" t="s">
        <v>63</v>
      </c>
      <c r="E10" s="176" t="s">
        <v>4054</v>
      </c>
      <c r="F10" s="146" t="s">
        <v>4053</v>
      </c>
      <c r="G10" s="146">
        <v>0</v>
      </c>
      <c r="H10" s="146" t="s">
        <v>71</v>
      </c>
      <c r="I10" s="146" t="s">
        <v>64</v>
      </c>
      <c r="J10" s="65" t="s">
        <v>81</v>
      </c>
      <c r="K10" s="140" t="s">
        <v>4052</v>
      </c>
      <c r="L10" s="142">
        <v>17550000</v>
      </c>
      <c r="M10" s="146" t="s">
        <v>66</v>
      </c>
      <c r="N10" s="140" t="s">
        <v>4051</v>
      </c>
      <c r="O10" s="140">
        <v>1082961539</v>
      </c>
      <c r="P10" s="140">
        <v>36</v>
      </c>
      <c r="Q10" s="71">
        <v>45671</v>
      </c>
      <c r="R10" s="140">
        <v>37100000</v>
      </c>
      <c r="S10" s="71">
        <v>45673</v>
      </c>
      <c r="T10" s="142">
        <v>17550000</v>
      </c>
      <c r="U10" s="64" t="s">
        <v>65</v>
      </c>
      <c r="V10" s="142">
        <v>45691169</v>
      </c>
      <c r="W10" s="176" t="s">
        <v>1284</v>
      </c>
      <c r="X10" s="69">
        <v>45673</v>
      </c>
      <c r="Y10" s="69">
        <v>45673</v>
      </c>
      <c r="Z10" s="69" t="s">
        <v>73</v>
      </c>
      <c r="AA10" s="69">
        <v>45869</v>
      </c>
      <c r="AB10" s="41">
        <f t="shared" si="0"/>
        <v>196</v>
      </c>
      <c r="AC10" s="146">
        <v>0</v>
      </c>
      <c r="AD10" s="142">
        <v>0</v>
      </c>
      <c r="AE10" s="146">
        <v>0</v>
      </c>
      <c r="AF10" s="146" t="s">
        <v>73</v>
      </c>
      <c r="AG10" s="41">
        <f t="shared" si="1"/>
        <v>0</v>
      </c>
      <c r="AH10" s="146">
        <v>0</v>
      </c>
      <c r="AI10" s="142">
        <v>0</v>
      </c>
      <c r="AJ10" s="146" t="s">
        <v>73</v>
      </c>
      <c r="AK10" s="146" t="s">
        <v>73</v>
      </c>
      <c r="AL10" s="146">
        <v>0</v>
      </c>
      <c r="AM10" s="146" t="s">
        <v>73</v>
      </c>
      <c r="AN10" s="146" t="s">
        <v>73</v>
      </c>
      <c r="AO10" s="146" t="s">
        <v>73</v>
      </c>
      <c r="AP10" s="41">
        <f t="shared" si="2"/>
        <v>0</v>
      </c>
      <c r="AQ10" s="41">
        <f t="shared" si="3"/>
        <v>17550000</v>
      </c>
      <c r="AR10" s="146" t="s">
        <v>65</v>
      </c>
      <c r="AS10" s="142">
        <v>17550000</v>
      </c>
      <c r="AT10" s="146" t="s">
        <v>215</v>
      </c>
      <c r="AU10" s="142">
        <v>0</v>
      </c>
      <c r="AV10" s="146" t="s">
        <v>73</v>
      </c>
      <c r="AW10" s="179">
        <v>4050000</v>
      </c>
      <c r="AX10" s="141">
        <f t="shared" si="4"/>
        <v>13500000</v>
      </c>
      <c r="AY10" s="178">
        <f t="shared" si="5"/>
        <v>0.23076923076923078</v>
      </c>
      <c r="AZ10" s="177">
        <v>0.23</v>
      </c>
      <c r="BA10" s="146" t="s">
        <v>73</v>
      </c>
      <c r="BB10" s="146" t="s">
        <v>123</v>
      </c>
      <c r="BC10" s="176" t="s">
        <v>4050</v>
      </c>
      <c r="BD10" s="63" t="s">
        <v>65</v>
      </c>
      <c r="BE10" s="63" t="s">
        <v>65</v>
      </c>
    </row>
    <row r="11" spans="1:74" x14ac:dyDescent="0.25">
      <c r="B11" s="146">
        <v>2025</v>
      </c>
      <c r="C11" s="146">
        <v>891780111</v>
      </c>
      <c r="D11" s="146" t="s">
        <v>63</v>
      </c>
      <c r="E11" s="176" t="s">
        <v>4049</v>
      </c>
      <c r="F11" s="146" t="s">
        <v>4048</v>
      </c>
      <c r="G11" s="146">
        <v>0</v>
      </c>
      <c r="H11" s="146" t="s">
        <v>71</v>
      </c>
      <c r="I11" s="146" t="s">
        <v>64</v>
      </c>
      <c r="J11" s="65" t="s">
        <v>81</v>
      </c>
      <c r="K11" s="140" t="s">
        <v>4047</v>
      </c>
      <c r="L11" s="142">
        <v>17100000</v>
      </c>
      <c r="M11" s="146" t="s">
        <v>66</v>
      </c>
      <c r="N11" s="140" t="s">
        <v>4046</v>
      </c>
      <c r="O11" s="140">
        <v>1082845936</v>
      </c>
      <c r="P11" s="140">
        <v>31</v>
      </c>
      <c r="Q11" s="71">
        <v>45671</v>
      </c>
      <c r="R11" s="140">
        <v>17550000</v>
      </c>
      <c r="S11" s="71">
        <v>45677</v>
      </c>
      <c r="T11" s="142">
        <v>17100000</v>
      </c>
      <c r="U11" s="64" t="s">
        <v>65</v>
      </c>
      <c r="V11" s="142">
        <v>45691169</v>
      </c>
      <c r="W11" s="176" t="s">
        <v>1284</v>
      </c>
      <c r="X11" s="69">
        <v>45677</v>
      </c>
      <c r="Y11" s="69">
        <v>45677</v>
      </c>
      <c r="Z11" s="69" t="s">
        <v>73</v>
      </c>
      <c r="AA11" s="69">
        <v>45869</v>
      </c>
      <c r="AB11" s="41">
        <f t="shared" si="0"/>
        <v>192</v>
      </c>
      <c r="AC11" s="146">
        <v>0</v>
      </c>
      <c r="AD11" s="142">
        <v>0</v>
      </c>
      <c r="AE11" s="146">
        <v>0</v>
      </c>
      <c r="AF11" s="146" t="s">
        <v>73</v>
      </c>
      <c r="AG11" s="41">
        <f t="shared" si="1"/>
        <v>0</v>
      </c>
      <c r="AH11" s="146">
        <v>0</v>
      </c>
      <c r="AI11" s="142">
        <v>0</v>
      </c>
      <c r="AJ11" s="146" t="s">
        <v>73</v>
      </c>
      <c r="AK11" s="146" t="s">
        <v>73</v>
      </c>
      <c r="AL11" s="146">
        <v>0</v>
      </c>
      <c r="AM11" s="146" t="s">
        <v>73</v>
      </c>
      <c r="AN11" s="146" t="s">
        <v>73</v>
      </c>
      <c r="AO11" s="146" t="s">
        <v>73</v>
      </c>
      <c r="AP11" s="41">
        <f t="shared" si="2"/>
        <v>0</v>
      </c>
      <c r="AQ11" s="41">
        <f t="shared" si="3"/>
        <v>17100000</v>
      </c>
      <c r="AR11" s="146" t="s">
        <v>65</v>
      </c>
      <c r="AS11" s="142">
        <v>17100000</v>
      </c>
      <c r="AT11" s="146" t="s">
        <v>215</v>
      </c>
      <c r="AU11" s="142">
        <v>0</v>
      </c>
      <c r="AV11" s="146" t="s">
        <v>73</v>
      </c>
      <c r="AW11" s="179">
        <v>3600000</v>
      </c>
      <c r="AX11" s="141">
        <f t="shared" si="4"/>
        <v>13500000</v>
      </c>
      <c r="AY11" s="178">
        <f t="shared" si="5"/>
        <v>0.21052631578947367</v>
      </c>
      <c r="AZ11" s="177">
        <v>0.21</v>
      </c>
      <c r="BA11" s="146" t="s">
        <v>73</v>
      </c>
      <c r="BB11" s="146" t="s">
        <v>123</v>
      </c>
      <c r="BC11" s="176" t="s">
        <v>4045</v>
      </c>
      <c r="BD11" s="63" t="s">
        <v>65</v>
      </c>
      <c r="BE11" s="63" t="s">
        <v>65</v>
      </c>
    </row>
    <row r="12" spans="1:74" x14ac:dyDescent="0.25">
      <c r="B12" s="146">
        <v>2025</v>
      </c>
      <c r="C12" s="146">
        <v>891780111</v>
      </c>
      <c r="D12" s="146" t="s">
        <v>63</v>
      </c>
      <c r="E12" s="176" t="s">
        <v>4044</v>
      </c>
      <c r="F12" s="146" t="s">
        <v>4043</v>
      </c>
      <c r="G12" s="146">
        <v>0</v>
      </c>
      <c r="H12" s="146" t="s">
        <v>71</v>
      </c>
      <c r="I12" s="146" t="s">
        <v>64</v>
      </c>
      <c r="J12" s="65" t="s">
        <v>81</v>
      </c>
      <c r="K12" s="140" t="s">
        <v>4042</v>
      </c>
      <c r="L12" s="142">
        <v>19000000</v>
      </c>
      <c r="M12" s="146" t="s">
        <v>66</v>
      </c>
      <c r="N12" s="140" t="s">
        <v>4041</v>
      </c>
      <c r="O12" s="140">
        <v>1082989749</v>
      </c>
      <c r="P12" s="140">
        <v>36</v>
      </c>
      <c r="Q12" s="71">
        <v>45671</v>
      </c>
      <c r="R12" s="140">
        <v>37100000</v>
      </c>
      <c r="S12" s="71">
        <v>45677</v>
      </c>
      <c r="T12" s="142">
        <v>19000000</v>
      </c>
      <c r="U12" s="64" t="s">
        <v>65</v>
      </c>
      <c r="V12" s="142">
        <v>45691169</v>
      </c>
      <c r="W12" s="176" t="s">
        <v>1284</v>
      </c>
      <c r="X12" s="69">
        <v>45677</v>
      </c>
      <c r="Y12" s="69">
        <v>45677</v>
      </c>
      <c r="Z12" s="69" t="s">
        <v>73</v>
      </c>
      <c r="AA12" s="69">
        <v>45869</v>
      </c>
      <c r="AB12" s="41">
        <f t="shared" si="0"/>
        <v>192</v>
      </c>
      <c r="AC12" s="146">
        <v>0</v>
      </c>
      <c r="AD12" s="142">
        <v>0</v>
      </c>
      <c r="AE12" s="146">
        <v>0</v>
      </c>
      <c r="AF12" s="146" t="s">
        <v>73</v>
      </c>
      <c r="AG12" s="41">
        <f t="shared" si="1"/>
        <v>0</v>
      </c>
      <c r="AH12" s="146">
        <v>0</v>
      </c>
      <c r="AI12" s="142">
        <v>0</v>
      </c>
      <c r="AJ12" s="146" t="s">
        <v>73</v>
      </c>
      <c r="AK12" s="146" t="s">
        <v>73</v>
      </c>
      <c r="AL12" s="146">
        <v>0</v>
      </c>
      <c r="AM12" s="146" t="s">
        <v>73</v>
      </c>
      <c r="AN12" s="146" t="s">
        <v>73</v>
      </c>
      <c r="AO12" s="146" t="s">
        <v>73</v>
      </c>
      <c r="AP12" s="41">
        <f t="shared" si="2"/>
        <v>0</v>
      </c>
      <c r="AQ12" s="41">
        <f t="shared" si="3"/>
        <v>19000000</v>
      </c>
      <c r="AR12" s="146" t="s">
        <v>65</v>
      </c>
      <c r="AS12" s="142">
        <v>19000000</v>
      </c>
      <c r="AT12" s="146" t="s">
        <v>215</v>
      </c>
      <c r="AU12" s="142">
        <v>0</v>
      </c>
      <c r="AV12" s="146" t="s">
        <v>73</v>
      </c>
      <c r="AW12" s="179">
        <v>4000000</v>
      </c>
      <c r="AX12" s="141">
        <f t="shared" si="4"/>
        <v>15000000</v>
      </c>
      <c r="AY12" s="178">
        <f t="shared" si="5"/>
        <v>0.21052631578947367</v>
      </c>
      <c r="AZ12" s="177">
        <v>0.21</v>
      </c>
      <c r="BA12" s="146" t="s">
        <v>73</v>
      </c>
      <c r="BB12" s="146" t="s">
        <v>123</v>
      </c>
      <c r="BC12" s="176" t="s">
        <v>4040</v>
      </c>
      <c r="BD12" s="63" t="s">
        <v>65</v>
      </c>
      <c r="BE12" s="63" t="s">
        <v>65</v>
      </c>
    </row>
    <row r="13" spans="1:74" ht="15.75" thickBot="1" x14ac:dyDescent="0.3">
      <c r="B13" s="87">
        <v>2025</v>
      </c>
      <c r="C13" s="87">
        <v>891780111</v>
      </c>
      <c r="D13" s="87" t="s">
        <v>63</v>
      </c>
      <c r="E13" s="95" t="s">
        <v>4039</v>
      </c>
      <c r="F13" s="87" t="s">
        <v>4038</v>
      </c>
      <c r="G13" s="87">
        <v>0</v>
      </c>
      <c r="H13" s="87" t="s">
        <v>71</v>
      </c>
      <c r="I13" s="87" t="s">
        <v>64</v>
      </c>
      <c r="J13" s="79" t="s">
        <v>4037</v>
      </c>
      <c r="K13" s="96" t="s">
        <v>4036</v>
      </c>
      <c r="L13" s="97">
        <v>17120000</v>
      </c>
      <c r="M13" s="87" t="s">
        <v>66</v>
      </c>
      <c r="N13" s="96" t="s">
        <v>4035</v>
      </c>
      <c r="O13" s="96">
        <v>60385970</v>
      </c>
      <c r="P13" s="96">
        <v>245</v>
      </c>
      <c r="Q13" s="86">
        <v>45692</v>
      </c>
      <c r="R13" s="96">
        <v>17120000</v>
      </c>
      <c r="S13" s="86">
        <v>45694</v>
      </c>
      <c r="T13" s="97">
        <v>17120000</v>
      </c>
      <c r="U13" s="78" t="s">
        <v>65</v>
      </c>
      <c r="V13" s="97">
        <v>45691169</v>
      </c>
      <c r="W13" s="95" t="s">
        <v>1284</v>
      </c>
      <c r="X13" s="83">
        <v>45694</v>
      </c>
      <c r="Y13" s="83">
        <v>45694</v>
      </c>
      <c r="Z13" s="83" t="s">
        <v>73</v>
      </c>
      <c r="AA13" s="83">
        <v>45709</v>
      </c>
      <c r="AB13" s="84">
        <f t="shared" si="0"/>
        <v>15</v>
      </c>
      <c r="AC13" s="87">
        <v>0</v>
      </c>
      <c r="AD13" s="97">
        <v>0</v>
      </c>
      <c r="AE13" s="87">
        <v>0</v>
      </c>
      <c r="AF13" s="87" t="s">
        <v>73</v>
      </c>
      <c r="AG13" s="84">
        <f t="shared" si="1"/>
        <v>0</v>
      </c>
      <c r="AH13" s="87">
        <v>0</v>
      </c>
      <c r="AI13" s="97">
        <v>0</v>
      </c>
      <c r="AJ13" s="87" t="s">
        <v>73</v>
      </c>
      <c r="AK13" s="87" t="s">
        <v>73</v>
      </c>
      <c r="AL13" s="87">
        <v>0</v>
      </c>
      <c r="AM13" s="87" t="s">
        <v>73</v>
      </c>
      <c r="AN13" s="87" t="s">
        <v>73</v>
      </c>
      <c r="AO13" s="87" t="s">
        <v>73</v>
      </c>
      <c r="AP13" s="84">
        <f t="shared" si="2"/>
        <v>0</v>
      </c>
      <c r="AQ13" s="84">
        <f t="shared" si="3"/>
        <v>17120000</v>
      </c>
      <c r="AR13" s="87" t="s">
        <v>65</v>
      </c>
      <c r="AS13" s="97">
        <v>17120000</v>
      </c>
      <c r="AT13" s="87" t="s">
        <v>215</v>
      </c>
      <c r="AU13" s="97">
        <v>0</v>
      </c>
      <c r="AV13" s="87" t="s">
        <v>73</v>
      </c>
      <c r="AW13" s="100">
        <v>17120000</v>
      </c>
      <c r="AX13" s="139">
        <f t="shared" si="4"/>
        <v>0</v>
      </c>
      <c r="AY13" s="175">
        <f t="shared" si="5"/>
        <v>1</v>
      </c>
      <c r="AZ13" s="103">
        <v>1</v>
      </c>
      <c r="BA13" s="87" t="s">
        <v>73</v>
      </c>
      <c r="BB13" s="87" t="s">
        <v>1130</v>
      </c>
      <c r="BC13" s="95" t="s">
        <v>4034</v>
      </c>
      <c r="BD13" s="77" t="s">
        <v>65</v>
      </c>
      <c r="BE13" s="77" t="s">
        <v>65</v>
      </c>
    </row>
    <row r="14" spans="1:74" s="23" customFormat="1" ht="15.75" thickBot="1" x14ac:dyDescent="0.3">
      <c r="B14" s="381" t="s">
        <v>67</v>
      </c>
      <c r="C14" s="382"/>
      <c r="D14" s="383"/>
      <c r="E14" s="30">
        <f>+SUBTOTAL(3,E8:E13)</f>
        <v>6</v>
      </c>
      <c r="F14" s="43"/>
      <c r="G14" s="42"/>
      <c r="H14" s="42"/>
      <c r="I14" s="42"/>
      <c r="J14" s="45"/>
      <c r="K14" s="24"/>
      <c r="L14" s="47">
        <f>SUM(L8:L13)</f>
        <v>119520000</v>
      </c>
      <c r="M14" s="367"/>
      <c r="N14" s="368"/>
      <c r="O14" s="368"/>
      <c r="P14" s="368"/>
      <c r="Q14" s="368"/>
      <c r="R14" s="368"/>
      <c r="S14" s="368"/>
      <c r="T14" s="368"/>
      <c r="U14" s="368"/>
      <c r="V14" s="368"/>
      <c r="W14" s="368"/>
      <c r="X14" s="368"/>
      <c r="Y14" s="368"/>
      <c r="Z14" s="368"/>
      <c r="AA14" s="368"/>
      <c r="AB14" s="384"/>
      <c r="AC14" s="27">
        <f>SUM(AC8:AC13)</f>
        <v>0</v>
      </c>
      <c r="AD14" s="26">
        <f>SUM(AD8:AD13)</f>
        <v>0</v>
      </c>
      <c r="AE14" s="26">
        <f>SUM(AE8:AE13)</f>
        <v>0</v>
      </c>
      <c r="AF14" s="25"/>
      <c r="AG14" s="26">
        <f>SUM(AG8:AG13)</f>
        <v>0</v>
      </c>
      <c r="AH14" s="26">
        <f>SUM(AH8:AH13)</f>
        <v>1</v>
      </c>
      <c r="AI14" s="28">
        <f>SUM(AI8:AI13)</f>
        <v>22666667</v>
      </c>
      <c r="AJ14" s="25"/>
      <c r="AK14" s="25"/>
      <c r="AL14" s="29">
        <f>SUM(AL8:AL13)</f>
        <v>0</v>
      </c>
      <c r="AM14" s="367"/>
      <c r="AN14" s="368"/>
      <c r="AO14" s="368"/>
      <c r="AP14" s="384"/>
      <c r="AQ14" s="27">
        <f>SUM(AQ8:AQ13)</f>
        <v>96853333</v>
      </c>
      <c r="AR14" s="25"/>
      <c r="AS14" s="34">
        <f>SUM(AQ14:AR14)</f>
        <v>96853333</v>
      </c>
      <c r="AT14" s="25"/>
      <c r="AU14" s="26">
        <f>SUM(AU8:AU13)</f>
        <v>0</v>
      </c>
      <c r="AV14" s="25"/>
      <c r="AW14" s="31">
        <f>SUM(AW8:AW13)</f>
        <v>37353333</v>
      </c>
      <c r="AX14" s="32">
        <f>SUM(AX8:AX13)</f>
        <v>59500000</v>
      </c>
      <c r="AY14" s="367"/>
      <c r="AZ14" s="368"/>
      <c r="BA14" s="368"/>
      <c r="BB14" s="368"/>
      <c r="BC14" s="368"/>
      <c r="BD14" s="368"/>
      <c r="BE14" s="368"/>
    </row>
  </sheetData>
  <sheetProtection formatCells="0" formatColumns="0" formatRows="0" insertRows="0" deleteRows="0" autoFilter="0"/>
  <mergeCells count="23">
    <mergeCell ref="B3:C6"/>
    <mergeCell ref="D3:G4"/>
    <mergeCell ref="AY14:BE14"/>
    <mergeCell ref="H3:I5"/>
    <mergeCell ref="E6:G6"/>
    <mergeCell ref="AZ6:BB6"/>
    <mergeCell ref="F5:G5"/>
    <mergeCell ref="B14:D14"/>
    <mergeCell ref="M14:AB14"/>
    <mergeCell ref="BC6:BE6"/>
    <mergeCell ref="N6:O6"/>
    <mergeCell ref="P6:R6"/>
    <mergeCell ref="S6:T6"/>
    <mergeCell ref="AM14:AP14"/>
    <mergeCell ref="U6:W6"/>
    <mergeCell ref="AC5:AP5"/>
    <mergeCell ref="H6:K6"/>
    <mergeCell ref="AT6:AY6"/>
    <mergeCell ref="AR6:AS6"/>
    <mergeCell ref="AH6:AK6"/>
    <mergeCell ref="AL6:AP6"/>
    <mergeCell ref="X6:AB6"/>
    <mergeCell ref="AC6:AG6"/>
  </mergeCells>
  <conditionalFormatting sqref="F5 E6">
    <cfRule type="containsText" dxfId="35" priority="8" operator="containsText" text="Seleccione Ordenador">
      <formula>NOT(ISERROR(SEARCH("Seleccione Ordenador",E5)))</formula>
    </cfRule>
  </conditionalFormatting>
  <conditionalFormatting sqref="F9">
    <cfRule type="colorScale" priority="6">
      <colorScale>
        <cfvo type="min"/>
        <cfvo type="max"/>
        <color theme="5" tint="0.59999389629810485"/>
        <color rgb="FFFFEF9C"/>
      </colorScale>
    </cfRule>
  </conditionalFormatting>
  <conditionalFormatting sqref="F5:G5">
    <cfRule type="colorScale" priority="7">
      <colorScale>
        <cfvo type="min"/>
        <cfvo type="percentile" val="50"/>
        <cfvo type="max"/>
        <color rgb="FFF8696B"/>
        <color rgb="FFFFEB84"/>
        <color rgb="FF63BE7B"/>
      </colorScale>
    </cfRule>
  </conditionalFormatting>
  <conditionalFormatting sqref="L8:L13">
    <cfRule type="cellIs" dxfId="34" priority="4" operator="greaterThan">
      <formula>$K$5</formula>
    </cfRule>
  </conditionalFormatting>
  <conditionalFormatting sqref="AB8:AB13 AG8:AG13 AP8:AS13 AX8:AZ13">
    <cfRule type="expression" dxfId="33" priority="5">
      <formula>+_xlfn.ISFORMULA(AB8)</formula>
    </cfRule>
  </conditionalFormatting>
  <conditionalFormatting sqref="AD8:AD13">
    <cfRule type="cellIs" dxfId="32" priority="3" operator="greaterThan">
      <formula>#REF!/2</formula>
    </cfRule>
  </conditionalFormatting>
  <dataValidations count="7">
    <dataValidation type="list" allowBlank="1" showInputMessage="1" showErrorMessage="1" sqref="J8:J13" xr:uid="{FAF74885-72D6-4561-BE2D-B13692DE44E5}">
      <formula1>"CONTRATO DE OBRAS, OTROS TIPOS, PRESTACIÓN DE SERVICIOS, SUMINISTROS"</formula1>
    </dataValidation>
    <dataValidation type="list" allowBlank="1" showInputMessage="1" showErrorMessage="1" sqref="BB8:BB13" xr:uid="{63DA7620-CE4C-4F8A-896E-61CFBC4FF58E}">
      <formula1>"Por iniciar,En ejecucion,Suspendido,Terminado,Liquidado"</formula1>
    </dataValidation>
    <dataValidation type="list" allowBlank="1" showInputMessage="1" showErrorMessage="1" sqref="BE8:BE13" xr:uid="{7299B4FF-1FDF-4CCF-8E6C-D62CC1F07AC6}">
      <formula1>"SI,NA por TIPO Contrato"</formula1>
    </dataValidation>
    <dataValidation type="list" allowBlank="1" showInputMessage="1" showErrorMessage="1" sqref="BD8:BD13" xr:uid="{C999323E-82E4-4B22-A9EA-DF4DDEFC5E8D}">
      <formula1>"SI,NO HA INICIADO"</formula1>
    </dataValidation>
    <dataValidation type="list" allowBlank="1" showInputMessage="1" showErrorMessage="1" sqref="AR8:AR13 U8:U13"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s>
  <hyperlinks>
    <hyperlink ref="BC13" r:id="rId1" xr:uid="{862B4FAE-D68E-4323-9EC3-4DC2F9E710FF}"/>
  </hyperlinks>
  <pageMargins left="0.7" right="0.7" top="0.75" bottom="0.75" header="0.3" footer="0.3"/>
  <pageSetup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29"/>
  <sheetViews>
    <sheetView showGridLines="0" zoomScaleNormal="10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style="44" customWidth="1"/>
    <col min="7" max="7" width="15.85546875" style="44" customWidth="1"/>
    <col min="8" max="8" width="16.5703125" style="44" customWidth="1"/>
    <col min="9" max="9" width="17.42578125" style="44" customWidth="1"/>
    <col min="10" max="10" width="17.42578125" style="46" customWidth="1"/>
    <col min="11" max="11" width="18.42578125" customWidth="1"/>
    <col min="12" max="12" width="13.42578125" bestFit="1" customWidth="1"/>
    <col min="13" max="13" width="13.42578125" customWidth="1"/>
    <col min="14" max="14" width="16.1406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7.140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 min="57" max="57" width="20"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85</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5" t="s">
        <v>16</v>
      </c>
      <c r="C7" s="16" t="s">
        <v>17</v>
      </c>
      <c r="D7" s="17" t="s">
        <v>18</v>
      </c>
      <c r="E7" s="18" t="s">
        <v>19</v>
      </c>
      <c r="F7" s="18" t="s">
        <v>20</v>
      </c>
      <c r="G7" s="17" t="s">
        <v>21</v>
      </c>
      <c r="H7" s="15" t="s">
        <v>22</v>
      </c>
      <c r="I7" s="15" t="s">
        <v>70</v>
      </c>
      <c r="J7" s="15" t="s">
        <v>78</v>
      </c>
      <c r="K7" s="15" t="s">
        <v>23</v>
      </c>
      <c r="L7" s="15" t="s">
        <v>24</v>
      </c>
      <c r="M7" s="15" t="s">
        <v>25</v>
      </c>
      <c r="N7" s="15" t="s">
        <v>26</v>
      </c>
      <c r="O7" s="16" t="s">
        <v>27</v>
      </c>
      <c r="P7" s="16" t="s">
        <v>28</v>
      </c>
      <c r="Q7" s="15" t="s">
        <v>29</v>
      </c>
      <c r="R7" s="15" t="s">
        <v>30</v>
      </c>
      <c r="S7" s="15" t="s">
        <v>31</v>
      </c>
      <c r="T7" s="15" t="s">
        <v>32</v>
      </c>
      <c r="U7" s="15" t="s">
        <v>33</v>
      </c>
      <c r="V7" s="16" t="s">
        <v>34</v>
      </c>
      <c r="W7" s="15" t="s">
        <v>35</v>
      </c>
      <c r="X7" s="15" t="s">
        <v>68</v>
      </c>
      <c r="Y7" s="15" t="s">
        <v>36</v>
      </c>
      <c r="Z7" s="15" t="s">
        <v>37</v>
      </c>
      <c r="AA7" s="19" t="s">
        <v>38</v>
      </c>
      <c r="AB7" s="35" t="s">
        <v>39</v>
      </c>
      <c r="AC7" s="15" t="s">
        <v>40</v>
      </c>
      <c r="AD7" s="15" t="s">
        <v>41</v>
      </c>
      <c r="AE7" s="15" t="s">
        <v>42</v>
      </c>
      <c r="AF7" s="19" t="s">
        <v>43</v>
      </c>
      <c r="AG7" s="35" t="s">
        <v>44</v>
      </c>
      <c r="AH7" s="15" t="s">
        <v>45</v>
      </c>
      <c r="AI7" s="15" t="s">
        <v>46</v>
      </c>
      <c r="AJ7" s="19" t="s">
        <v>47</v>
      </c>
      <c r="AK7" s="19" t="s">
        <v>80</v>
      </c>
      <c r="AL7" s="15" t="s">
        <v>48</v>
      </c>
      <c r="AM7" s="19" t="s">
        <v>49</v>
      </c>
      <c r="AN7" s="19" t="s">
        <v>50</v>
      </c>
      <c r="AO7" s="19" t="s">
        <v>79</v>
      </c>
      <c r="AP7" s="35" t="s">
        <v>51</v>
      </c>
      <c r="AQ7" s="35" t="s">
        <v>52</v>
      </c>
      <c r="AR7" s="15" t="s">
        <v>76</v>
      </c>
      <c r="AS7" s="15" t="s">
        <v>77</v>
      </c>
      <c r="AT7" s="15" t="s">
        <v>53</v>
      </c>
      <c r="AU7" s="15" t="s">
        <v>54</v>
      </c>
      <c r="AV7" s="15" t="s">
        <v>55</v>
      </c>
      <c r="AW7" s="20" t="s">
        <v>56</v>
      </c>
      <c r="AX7" s="36" t="s">
        <v>57</v>
      </c>
      <c r="AY7" s="36" t="s">
        <v>83</v>
      </c>
      <c r="AZ7" s="37" t="s">
        <v>84</v>
      </c>
      <c r="BA7" s="15" t="s">
        <v>58</v>
      </c>
      <c r="BB7" s="15" t="s">
        <v>59</v>
      </c>
      <c r="BC7" s="16" t="s">
        <v>60</v>
      </c>
      <c r="BD7" s="16" t="s">
        <v>61</v>
      </c>
      <c r="BE7" s="16"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48" t="s">
        <v>86</v>
      </c>
      <c r="F8" s="55" t="s">
        <v>130</v>
      </c>
      <c r="G8" s="49">
        <v>0</v>
      </c>
      <c r="H8" s="49" t="s">
        <v>71</v>
      </c>
      <c r="I8" s="48" t="s">
        <v>64</v>
      </c>
      <c r="J8" s="50" t="s">
        <v>81</v>
      </c>
      <c r="K8" s="50" t="s">
        <v>97</v>
      </c>
      <c r="L8" s="51">
        <v>25850000</v>
      </c>
      <c r="M8" s="48" t="s">
        <v>66</v>
      </c>
      <c r="N8" s="50" t="s">
        <v>108</v>
      </c>
      <c r="O8" s="51">
        <v>49778889</v>
      </c>
      <c r="P8" s="205">
        <v>118</v>
      </c>
      <c r="Q8" s="307">
        <v>45679</v>
      </c>
      <c r="R8" s="51">
        <v>25850000</v>
      </c>
      <c r="S8" s="307">
        <v>45684</v>
      </c>
      <c r="T8" s="51">
        <v>25850000</v>
      </c>
      <c r="U8" s="49" t="s">
        <v>65</v>
      </c>
      <c r="V8" s="53">
        <v>1082943047</v>
      </c>
      <c r="W8" s="50" t="s">
        <v>121</v>
      </c>
      <c r="X8" s="308">
        <v>45684</v>
      </c>
      <c r="Y8" s="308">
        <v>45691</v>
      </c>
      <c r="Z8" s="54" t="s">
        <v>73</v>
      </c>
      <c r="AA8" s="308">
        <v>45853</v>
      </c>
      <c r="AB8" s="55">
        <f>+IF(Z8="1800-01-01",AA8-Y8,AA8-Z8)</f>
        <v>162</v>
      </c>
      <c r="AC8" s="49">
        <v>0</v>
      </c>
      <c r="AD8" s="53">
        <v>0</v>
      </c>
      <c r="AE8" s="49">
        <v>0</v>
      </c>
      <c r="AF8" s="56" t="s">
        <v>73</v>
      </c>
      <c r="AG8" s="55">
        <f>+IF(AF8="1800-01-01",0,AF8-AA8)</f>
        <v>0</v>
      </c>
      <c r="AH8" s="49">
        <v>0</v>
      </c>
      <c r="AI8" s="53">
        <v>0</v>
      </c>
      <c r="AJ8" s="49" t="s">
        <v>73</v>
      </c>
      <c r="AK8" s="57" t="s">
        <v>73</v>
      </c>
      <c r="AL8" s="49"/>
      <c r="AM8" s="57"/>
      <c r="AN8" s="57"/>
      <c r="AO8" s="57" t="s">
        <v>73</v>
      </c>
      <c r="AP8" s="55">
        <f>+IF(AM8="1800-01-01",0,AN8-AM8)</f>
        <v>0</v>
      </c>
      <c r="AQ8" s="55">
        <f t="shared" ref="AQ8:AQ28" si="0">+L8+AD8-AI8</f>
        <v>25850000</v>
      </c>
      <c r="AR8" s="49" t="s">
        <v>65</v>
      </c>
      <c r="AS8" s="51">
        <v>25850000</v>
      </c>
      <c r="AT8" s="49"/>
      <c r="AU8" s="53">
        <v>0</v>
      </c>
      <c r="AV8" s="58" t="s">
        <v>73</v>
      </c>
      <c r="AW8" s="59">
        <v>0</v>
      </c>
      <c r="AX8" s="60">
        <f>AQ8-AW8</f>
        <v>25850000</v>
      </c>
      <c r="AY8" s="61">
        <f>+IFERROR(AW8/AQ8,"_")</f>
        <v>0</v>
      </c>
      <c r="AZ8" s="62">
        <v>0</v>
      </c>
      <c r="BA8" s="58" t="s">
        <v>73</v>
      </c>
      <c r="BB8" s="49" t="s">
        <v>123</v>
      </c>
      <c r="BC8" s="253" t="s">
        <v>124</v>
      </c>
      <c r="BD8" s="48" t="s">
        <v>65</v>
      </c>
      <c r="BE8" s="48" t="s">
        <v>65</v>
      </c>
    </row>
    <row r="9" spans="1:74" x14ac:dyDescent="0.25">
      <c r="B9" s="63">
        <v>2025</v>
      </c>
      <c r="C9" s="63">
        <v>891780111</v>
      </c>
      <c r="D9" s="63" t="s">
        <v>63</v>
      </c>
      <c r="E9" s="63" t="s">
        <v>87</v>
      </c>
      <c r="F9" s="92" t="s">
        <v>131</v>
      </c>
      <c r="G9" s="64">
        <v>0</v>
      </c>
      <c r="H9" s="64" t="s">
        <v>71</v>
      </c>
      <c r="I9" s="63" t="s">
        <v>64</v>
      </c>
      <c r="J9" s="65" t="s">
        <v>81</v>
      </c>
      <c r="K9" s="65" t="s">
        <v>98</v>
      </c>
      <c r="L9" s="66">
        <v>17358000</v>
      </c>
      <c r="M9" s="63" t="s">
        <v>66</v>
      </c>
      <c r="N9" s="65" t="s">
        <v>109</v>
      </c>
      <c r="O9" s="66">
        <v>1083044902</v>
      </c>
      <c r="P9" s="202">
        <v>125</v>
      </c>
      <c r="Q9" s="309">
        <v>45680</v>
      </c>
      <c r="R9" s="66">
        <v>34716000</v>
      </c>
      <c r="S9" s="309">
        <v>45685</v>
      </c>
      <c r="T9" s="66">
        <v>17358000</v>
      </c>
      <c r="U9" s="64" t="s">
        <v>65</v>
      </c>
      <c r="V9" s="68">
        <v>1082943047</v>
      </c>
      <c r="W9" s="65" t="s">
        <v>121</v>
      </c>
      <c r="X9" s="310">
        <v>45685</v>
      </c>
      <c r="Y9" s="310">
        <v>45691</v>
      </c>
      <c r="Z9" s="69" t="s">
        <v>73</v>
      </c>
      <c r="AA9" s="310">
        <v>45853</v>
      </c>
      <c r="AB9" s="92">
        <f t="shared" ref="AB9:AB28" si="1">+IF(Z9="1800-01-01",AA9-Y9,AA9-Z9)</f>
        <v>162</v>
      </c>
      <c r="AC9" s="64">
        <v>0</v>
      </c>
      <c r="AD9" s="68">
        <v>0</v>
      </c>
      <c r="AE9" s="64">
        <v>0</v>
      </c>
      <c r="AF9" s="70" t="s">
        <v>73</v>
      </c>
      <c r="AG9" s="92">
        <f t="shared" ref="AG9:AG28" si="2">+IF(AF9="1800-01-01",0,AF9-AA9)</f>
        <v>0</v>
      </c>
      <c r="AH9" s="64">
        <v>0</v>
      </c>
      <c r="AI9" s="68">
        <v>0</v>
      </c>
      <c r="AJ9" s="64" t="s">
        <v>73</v>
      </c>
      <c r="AK9" s="71" t="s">
        <v>73</v>
      </c>
      <c r="AL9" s="64"/>
      <c r="AM9" s="64"/>
      <c r="AN9" s="64"/>
      <c r="AO9" s="71" t="s">
        <v>73</v>
      </c>
      <c r="AP9" s="92">
        <f t="shared" ref="AP9:AP28" si="3">+IF(AM9="1800-01-01",0,AN9-AM9)</f>
        <v>0</v>
      </c>
      <c r="AQ9" s="92">
        <f t="shared" si="0"/>
        <v>17358000</v>
      </c>
      <c r="AR9" s="64" t="s">
        <v>65</v>
      </c>
      <c r="AS9" s="66">
        <v>17358000</v>
      </c>
      <c r="AT9" s="64"/>
      <c r="AU9" s="68">
        <v>0</v>
      </c>
      <c r="AV9" s="72" t="s">
        <v>73</v>
      </c>
      <c r="AW9" s="73">
        <v>0</v>
      </c>
      <c r="AX9" s="74">
        <f>AQ9-AW9</f>
        <v>17358000</v>
      </c>
      <c r="AY9" s="75">
        <f t="shared" ref="AY9:AY28" si="4">+IFERROR(AW9/AQ9,"_")</f>
        <v>0</v>
      </c>
      <c r="AZ9" s="76">
        <v>0</v>
      </c>
      <c r="BA9" s="72" t="s">
        <v>73</v>
      </c>
      <c r="BB9" s="64" t="s">
        <v>123</v>
      </c>
      <c r="BC9" s="108" t="s">
        <v>125</v>
      </c>
      <c r="BD9" s="63" t="s">
        <v>65</v>
      </c>
      <c r="BE9" s="63" t="s">
        <v>65</v>
      </c>
    </row>
    <row r="10" spans="1:74" x14ac:dyDescent="0.25">
      <c r="B10" s="63">
        <v>2025</v>
      </c>
      <c r="C10" s="63">
        <v>891780111</v>
      </c>
      <c r="D10" s="63" t="s">
        <v>63</v>
      </c>
      <c r="E10" s="63" t="s">
        <v>88</v>
      </c>
      <c r="F10" s="92" t="s">
        <v>132</v>
      </c>
      <c r="G10" s="64">
        <v>0</v>
      </c>
      <c r="H10" s="64" t="s">
        <v>71</v>
      </c>
      <c r="I10" s="63" t="s">
        <v>64</v>
      </c>
      <c r="J10" s="65" t="s">
        <v>81</v>
      </c>
      <c r="K10" s="65" t="s">
        <v>99</v>
      </c>
      <c r="L10" s="66">
        <v>17358000</v>
      </c>
      <c r="M10" s="63" t="s">
        <v>66</v>
      </c>
      <c r="N10" s="65" t="s">
        <v>110</v>
      </c>
      <c r="O10" s="66">
        <v>1082856526</v>
      </c>
      <c r="P10" s="202">
        <v>125</v>
      </c>
      <c r="Q10" s="309">
        <v>45680</v>
      </c>
      <c r="R10" s="66">
        <v>34716000</v>
      </c>
      <c r="S10" s="309">
        <v>45685</v>
      </c>
      <c r="T10" s="66">
        <v>17358000</v>
      </c>
      <c r="U10" s="64" t="s">
        <v>65</v>
      </c>
      <c r="V10" s="68">
        <v>1082943047</v>
      </c>
      <c r="W10" s="65" t="s">
        <v>121</v>
      </c>
      <c r="X10" s="310">
        <v>45685</v>
      </c>
      <c r="Y10" s="310">
        <v>45691</v>
      </c>
      <c r="Z10" s="69" t="s">
        <v>73</v>
      </c>
      <c r="AA10" s="310">
        <v>45853</v>
      </c>
      <c r="AB10" s="92">
        <f t="shared" si="1"/>
        <v>162</v>
      </c>
      <c r="AC10" s="64">
        <v>0</v>
      </c>
      <c r="AD10" s="68">
        <v>0</v>
      </c>
      <c r="AE10" s="64">
        <v>0</v>
      </c>
      <c r="AF10" s="70" t="s">
        <v>73</v>
      </c>
      <c r="AG10" s="92">
        <f t="shared" si="2"/>
        <v>0</v>
      </c>
      <c r="AH10" s="64">
        <v>0</v>
      </c>
      <c r="AI10" s="68">
        <v>0</v>
      </c>
      <c r="AJ10" s="64" t="s">
        <v>73</v>
      </c>
      <c r="AK10" s="71" t="s">
        <v>73</v>
      </c>
      <c r="AL10" s="64"/>
      <c r="AM10" s="64"/>
      <c r="AN10" s="64"/>
      <c r="AO10" s="71" t="s">
        <v>73</v>
      </c>
      <c r="AP10" s="92">
        <f>+IF(AM10="1800-01-01",0,AN10-AM10)</f>
        <v>0</v>
      </c>
      <c r="AQ10" s="92">
        <f t="shared" si="0"/>
        <v>17358000</v>
      </c>
      <c r="AR10" s="64" t="s">
        <v>65</v>
      </c>
      <c r="AS10" s="66">
        <v>17358000</v>
      </c>
      <c r="AT10" s="64"/>
      <c r="AU10" s="68">
        <v>0</v>
      </c>
      <c r="AV10" s="72" t="s">
        <v>73</v>
      </c>
      <c r="AW10" s="73">
        <v>0</v>
      </c>
      <c r="AX10" s="74">
        <f t="shared" ref="AX10:AX28" si="5">AQ10-AW10</f>
        <v>17358000</v>
      </c>
      <c r="AY10" s="75">
        <f t="shared" si="4"/>
        <v>0</v>
      </c>
      <c r="AZ10" s="76">
        <v>0</v>
      </c>
      <c r="BA10" s="72" t="s">
        <v>73</v>
      </c>
      <c r="BB10" s="64" t="s">
        <v>123</v>
      </c>
      <c r="BC10" s="108" t="s">
        <v>126</v>
      </c>
      <c r="BD10" s="63" t="s">
        <v>65</v>
      </c>
      <c r="BE10" s="63" t="s">
        <v>65</v>
      </c>
    </row>
    <row r="11" spans="1:74" x14ac:dyDescent="0.25">
      <c r="B11" s="63">
        <v>2025</v>
      </c>
      <c r="C11" s="63">
        <v>891780111</v>
      </c>
      <c r="D11" s="63" t="s">
        <v>63</v>
      </c>
      <c r="E11" s="63" t="s">
        <v>89</v>
      </c>
      <c r="F11" s="92" t="s">
        <v>133</v>
      </c>
      <c r="G11" s="64">
        <v>0</v>
      </c>
      <c r="H11" s="64" t="s">
        <v>71</v>
      </c>
      <c r="I11" s="63" t="s">
        <v>64</v>
      </c>
      <c r="J11" s="65" t="s">
        <v>81</v>
      </c>
      <c r="K11" s="65" t="s">
        <v>100</v>
      </c>
      <c r="L11" s="66">
        <v>19250000</v>
      </c>
      <c r="M11" s="63" t="s">
        <v>66</v>
      </c>
      <c r="N11" s="65" t="s">
        <v>111</v>
      </c>
      <c r="O11" s="66">
        <v>1083023487</v>
      </c>
      <c r="P11" s="202">
        <v>126</v>
      </c>
      <c r="Q11" s="309">
        <v>45680</v>
      </c>
      <c r="R11" s="66">
        <v>19250000</v>
      </c>
      <c r="S11" s="309">
        <v>45686</v>
      </c>
      <c r="T11" s="66">
        <v>19250000</v>
      </c>
      <c r="U11" s="64" t="s">
        <v>65</v>
      </c>
      <c r="V11" s="68">
        <v>1082943047</v>
      </c>
      <c r="W11" s="65" t="s">
        <v>121</v>
      </c>
      <c r="X11" s="310">
        <v>45686</v>
      </c>
      <c r="Y11" s="310">
        <v>45691</v>
      </c>
      <c r="Z11" s="69" t="s">
        <v>73</v>
      </c>
      <c r="AA11" s="310">
        <v>45853</v>
      </c>
      <c r="AB11" s="92">
        <f t="shared" si="1"/>
        <v>162</v>
      </c>
      <c r="AC11" s="64">
        <v>0</v>
      </c>
      <c r="AD11" s="68">
        <v>0</v>
      </c>
      <c r="AE11" s="64">
        <v>0</v>
      </c>
      <c r="AF11" s="70" t="s">
        <v>73</v>
      </c>
      <c r="AG11" s="92">
        <f t="shared" si="2"/>
        <v>0</v>
      </c>
      <c r="AH11" s="64">
        <v>0</v>
      </c>
      <c r="AI11" s="68">
        <v>0</v>
      </c>
      <c r="AJ11" s="64" t="s">
        <v>73</v>
      </c>
      <c r="AK11" s="71" t="s">
        <v>73</v>
      </c>
      <c r="AL11" s="64"/>
      <c r="AM11" s="64"/>
      <c r="AN11" s="64"/>
      <c r="AO11" s="71" t="s">
        <v>73</v>
      </c>
      <c r="AP11" s="92">
        <f>+IF(AM11="1800-01-01",0,AN11-AM11)</f>
        <v>0</v>
      </c>
      <c r="AQ11" s="92">
        <f t="shared" si="0"/>
        <v>19250000</v>
      </c>
      <c r="AR11" s="64" t="s">
        <v>65</v>
      </c>
      <c r="AS11" s="66">
        <v>19250000</v>
      </c>
      <c r="AT11" s="64"/>
      <c r="AU11" s="68">
        <v>0</v>
      </c>
      <c r="AV11" s="72" t="s">
        <v>73</v>
      </c>
      <c r="AW11" s="73">
        <v>0</v>
      </c>
      <c r="AX11" s="74">
        <f t="shared" si="5"/>
        <v>19250000</v>
      </c>
      <c r="AY11" s="75">
        <f t="shared" si="4"/>
        <v>0</v>
      </c>
      <c r="AZ11" s="76">
        <v>0</v>
      </c>
      <c r="BA11" s="72" t="s">
        <v>73</v>
      </c>
      <c r="BB11" s="64" t="s">
        <v>123</v>
      </c>
      <c r="BC11" s="108" t="s">
        <v>127</v>
      </c>
      <c r="BD11" s="63" t="s">
        <v>65</v>
      </c>
      <c r="BE11" s="63" t="s">
        <v>65</v>
      </c>
    </row>
    <row r="12" spans="1:74" x14ac:dyDescent="0.25">
      <c r="B12" s="63">
        <v>2025</v>
      </c>
      <c r="C12" s="63">
        <v>891780111</v>
      </c>
      <c r="D12" s="63" t="s">
        <v>63</v>
      </c>
      <c r="E12" s="63" t="s">
        <v>90</v>
      </c>
      <c r="F12" s="92" t="s">
        <v>134</v>
      </c>
      <c r="G12" s="64">
        <v>0</v>
      </c>
      <c r="H12" s="64" t="s">
        <v>71</v>
      </c>
      <c r="I12" s="63" t="s">
        <v>64</v>
      </c>
      <c r="J12" s="65" t="s">
        <v>81</v>
      </c>
      <c r="K12" s="65" t="s">
        <v>101</v>
      </c>
      <c r="L12" s="66">
        <v>20625000</v>
      </c>
      <c r="M12" s="63" t="s">
        <v>66</v>
      </c>
      <c r="N12" s="65" t="s">
        <v>112</v>
      </c>
      <c r="O12" s="66">
        <v>1083005553</v>
      </c>
      <c r="P12" s="202">
        <v>163</v>
      </c>
      <c r="Q12" s="309">
        <v>45684</v>
      </c>
      <c r="R12" s="66">
        <v>20625000</v>
      </c>
      <c r="S12" s="309">
        <v>45686</v>
      </c>
      <c r="T12" s="66">
        <v>20625000</v>
      </c>
      <c r="U12" s="64" t="s">
        <v>65</v>
      </c>
      <c r="V12" s="68">
        <v>84455280</v>
      </c>
      <c r="W12" s="65" t="s">
        <v>119</v>
      </c>
      <c r="X12" s="310">
        <v>45686</v>
      </c>
      <c r="Y12" s="310">
        <v>45691</v>
      </c>
      <c r="Z12" s="69" t="s">
        <v>73</v>
      </c>
      <c r="AA12" s="310">
        <v>45853</v>
      </c>
      <c r="AB12" s="92">
        <f t="shared" si="1"/>
        <v>162</v>
      </c>
      <c r="AC12" s="64">
        <v>0</v>
      </c>
      <c r="AD12" s="68">
        <v>0</v>
      </c>
      <c r="AE12" s="64">
        <v>0</v>
      </c>
      <c r="AF12" s="70" t="s">
        <v>73</v>
      </c>
      <c r="AG12" s="92">
        <f t="shared" si="2"/>
        <v>0</v>
      </c>
      <c r="AH12" s="64">
        <v>0</v>
      </c>
      <c r="AI12" s="68">
        <v>0</v>
      </c>
      <c r="AJ12" s="64" t="s">
        <v>73</v>
      </c>
      <c r="AK12" s="71" t="s">
        <v>73</v>
      </c>
      <c r="AL12" s="64"/>
      <c r="AM12" s="64"/>
      <c r="AN12" s="64"/>
      <c r="AO12" s="71" t="s">
        <v>73</v>
      </c>
      <c r="AP12" s="92">
        <f t="shared" si="3"/>
        <v>0</v>
      </c>
      <c r="AQ12" s="92">
        <f t="shared" si="0"/>
        <v>20625000</v>
      </c>
      <c r="AR12" s="64" t="s">
        <v>65</v>
      </c>
      <c r="AS12" s="66">
        <v>20625000</v>
      </c>
      <c r="AT12" s="64"/>
      <c r="AU12" s="68">
        <v>0</v>
      </c>
      <c r="AV12" s="72" t="s">
        <v>73</v>
      </c>
      <c r="AW12" s="73">
        <v>0</v>
      </c>
      <c r="AX12" s="74">
        <f t="shared" si="5"/>
        <v>20625000</v>
      </c>
      <c r="AY12" s="75">
        <f t="shared" si="4"/>
        <v>0</v>
      </c>
      <c r="AZ12" s="76">
        <v>0</v>
      </c>
      <c r="BA12" s="72" t="s">
        <v>73</v>
      </c>
      <c r="BB12" s="64" t="s">
        <v>123</v>
      </c>
      <c r="BC12" s="108" t="s">
        <v>128</v>
      </c>
      <c r="BD12" s="63" t="s">
        <v>65</v>
      </c>
      <c r="BE12" s="63" t="s">
        <v>65</v>
      </c>
    </row>
    <row r="13" spans="1:74" x14ac:dyDescent="0.25">
      <c r="B13" s="63">
        <v>2025</v>
      </c>
      <c r="C13" s="63">
        <v>891780111</v>
      </c>
      <c r="D13" s="63" t="s">
        <v>63</v>
      </c>
      <c r="E13" s="63" t="s">
        <v>91</v>
      </c>
      <c r="F13" s="92" t="s">
        <v>135</v>
      </c>
      <c r="G13" s="64">
        <v>0</v>
      </c>
      <c r="H13" s="64" t="s">
        <v>71</v>
      </c>
      <c r="I13" s="63" t="s">
        <v>64</v>
      </c>
      <c r="J13" s="65" t="s">
        <v>81</v>
      </c>
      <c r="K13" s="65" t="s">
        <v>102</v>
      </c>
      <c r="L13" s="66">
        <v>14250000</v>
      </c>
      <c r="M13" s="63" t="s">
        <v>66</v>
      </c>
      <c r="N13" s="65" t="s">
        <v>113</v>
      </c>
      <c r="O13" s="66">
        <v>1083010275</v>
      </c>
      <c r="P13" s="202">
        <v>161</v>
      </c>
      <c r="Q13" s="309">
        <v>45684</v>
      </c>
      <c r="R13" s="66">
        <v>14250000</v>
      </c>
      <c r="S13" s="309">
        <v>45687</v>
      </c>
      <c r="T13" s="66">
        <v>14250000</v>
      </c>
      <c r="U13" s="64" t="s">
        <v>65</v>
      </c>
      <c r="V13" s="68">
        <v>4978990</v>
      </c>
      <c r="W13" s="65" t="s">
        <v>120</v>
      </c>
      <c r="X13" s="310">
        <v>45687</v>
      </c>
      <c r="Y13" s="310">
        <v>45691</v>
      </c>
      <c r="Z13" s="69" t="s">
        <v>73</v>
      </c>
      <c r="AA13" s="310">
        <v>45838</v>
      </c>
      <c r="AB13" s="92">
        <f t="shared" si="1"/>
        <v>147</v>
      </c>
      <c r="AC13" s="64">
        <v>0</v>
      </c>
      <c r="AD13" s="68">
        <v>0</v>
      </c>
      <c r="AE13" s="64">
        <v>0</v>
      </c>
      <c r="AF13" s="70" t="s">
        <v>73</v>
      </c>
      <c r="AG13" s="92">
        <f t="shared" si="2"/>
        <v>0</v>
      </c>
      <c r="AH13" s="64">
        <v>0</v>
      </c>
      <c r="AI13" s="68">
        <v>0</v>
      </c>
      <c r="AJ13" s="64" t="s">
        <v>73</v>
      </c>
      <c r="AK13" s="71" t="s">
        <v>73</v>
      </c>
      <c r="AL13" s="64"/>
      <c r="AM13" s="64"/>
      <c r="AN13" s="64"/>
      <c r="AO13" s="71" t="s">
        <v>73</v>
      </c>
      <c r="AP13" s="92">
        <f t="shared" si="3"/>
        <v>0</v>
      </c>
      <c r="AQ13" s="92">
        <f t="shared" si="0"/>
        <v>14250000</v>
      </c>
      <c r="AR13" s="64" t="s">
        <v>65</v>
      </c>
      <c r="AS13" s="66">
        <v>14250000</v>
      </c>
      <c r="AT13" s="64"/>
      <c r="AU13" s="68">
        <v>0</v>
      </c>
      <c r="AV13" s="72" t="s">
        <v>73</v>
      </c>
      <c r="AW13" s="73">
        <v>0</v>
      </c>
      <c r="AX13" s="74">
        <f t="shared" si="5"/>
        <v>14250000</v>
      </c>
      <c r="AY13" s="75">
        <f t="shared" si="4"/>
        <v>0</v>
      </c>
      <c r="AZ13" s="76">
        <v>0</v>
      </c>
      <c r="BA13" s="72" t="s">
        <v>73</v>
      </c>
      <c r="BB13" s="64" t="s">
        <v>123</v>
      </c>
      <c r="BC13" s="108" t="s">
        <v>141</v>
      </c>
      <c r="BD13" s="63" t="s">
        <v>65</v>
      </c>
      <c r="BE13" s="63" t="s">
        <v>65</v>
      </c>
    </row>
    <row r="14" spans="1:74" x14ac:dyDescent="0.25">
      <c r="B14" s="63">
        <v>2025</v>
      </c>
      <c r="C14" s="63">
        <v>891780111</v>
      </c>
      <c r="D14" s="63" t="s">
        <v>63</v>
      </c>
      <c r="E14" s="63" t="s">
        <v>92</v>
      </c>
      <c r="F14" s="92" t="s">
        <v>136</v>
      </c>
      <c r="G14" s="64">
        <v>0</v>
      </c>
      <c r="H14" s="64" t="s">
        <v>71</v>
      </c>
      <c r="I14" s="63" t="s">
        <v>64</v>
      </c>
      <c r="J14" s="65" t="s">
        <v>81</v>
      </c>
      <c r="K14" s="65" t="s">
        <v>103</v>
      </c>
      <c r="L14" s="66">
        <v>15675000</v>
      </c>
      <c r="M14" s="63" t="s">
        <v>66</v>
      </c>
      <c r="N14" s="65" t="s">
        <v>114</v>
      </c>
      <c r="O14" s="66">
        <v>1083003478</v>
      </c>
      <c r="P14" s="202">
        <v>129</v>
      </c>
      <c r="Q14" s="309">
        <v>45680</v>
      </c>
      <c r="R14" s="66">
        <v>15675000</v>
      </c>
      <c r="S14" s="309">
        <v>45687</v>
      </c>
      <c r="T14" s="66">
        <v>15675000</v>
      </c>
      <c r="U14" s="64" t="s">
        <v>65</v>
      </c>
      <c r="V14" s="68">
        <v>1082943047</v>
      </c>
      <c r="W14" s="65" t="s">
        <v>121</v>
      </c>
      <c r="X14" s="310">
        <v>45687</v>
      </c>
      <c r="Y14" s="310">
        <v>45691</v>
      </c>
      <c r="Z14" s="69" t="s">
        <v>73</v>
      </c>
      <c r="AA14" s="310">
        <v>45853</v>
      </c>
      <c r="AB14" s="92">
        <f t="shared" si="1"/>
        <v>162</v>
      </c>
      <c r="AC14" s="64">
        <v>0</v>
      </c>
      <c r="AD14" s="68">
        <v>0</v>
      </c>
      <c r="AE14" s="64">
        <v>0</v>
      </c>
      <c r="AF14" s="70" t="s">
        <v>73</v>
      </c>
      <c r="AG14" s="92">
        <f t="shared" si="2"/>
        <v>0</v>
      </c>
      <c r="AH14" s="64">
        <v>0</v>
      </c>
      <c r="AI14" s="68">
        <v>0</v>
      </c>
      <c r="AJ14" s="64" t="s">
        <v>73</v>
      </c>
      <c r="AK14" s="71" t="s">
        <v>73</v>
      </c>
      <c r="AL14" s="64"/>
      <c r="AM14" s="64"/>
      <c r="AN14" s="64"/>
      <c r="AO14" s="71" t="s">
        <v>73</v>
      </c>
      <c r="AP14" s="92">
        <f t="shared" si="3"/>
        <v>0</v>
      </c>
      <c r="AQ14" s="92">
        <f t="shared" si="0"/>
        <v>15675000</v>
      </c>
      <c r="AR14" s="64" t="s">
        <v>65</v>
      </c>
      <c r="AS14" s="66">
        <v>15675000</v>
      </c>
      <c r="AT14" s="64"/>
      <c r="AU14" s="68">
        <v>0</v>
      </c>
      <c r="AV14" s="72" t="s">
        <v>73</v>
      </c>
      <c r="AW14" s="73">
        <v>0</v>
      </c>
      <c r="AX14" s="74">
        <f t="shared" si="5"/>
        <v>15675000</v>
      </c>
      <c r="AY14" s="75">
        <f t="shared" si="4"/>
        <v>0</v>
      </c>
      <c r="AZ14" s="76">
        <v>0</v>
      </c>
      <c r="BA14" s="72" t="s">
        <v>73</v>
      </c>
      <c r="BB14" s="64" t="s">
        <v>123</v>
      </c>
      <c r="BC14" s="108" t="s">
        <v>142</v>
      </c>
      <c r="BD14" s="63" t="s">
        <v>65</v>
      </c>
      <c r="BE14" s="63" t="s">
        <v>65</v>
      </c>
    </row>
    <row r="15" spans="1:74" x14ac:dyDescent="0.25">
      <c r="B15" s="63">
        <v>2025</v>
      </c>
      <c r="C15" s="63">
        <v>891780111</v>
      </c>
      <c r="D15" s="63" t="s">
        <v>63</v>
      </c>
      <c r="E15" s="63" t="s">
        <v>93</v>
      </c>
      <c r="F15" s="92" t="s">
        <v>137</v>
      </c>
      <c r="G15" s="64">
        <v>0</v>
      </c>
      <c r="H15" s="64" t="s">
        <v>71</v>
      </c>
      <c r="I15" s="63" t="s">
        <v>64</v>
      </c>
      <c r="J15" s="65" t="s">
        <v>81</v>
      </c>
      <c r="K15" s="65" t="s">
        <v>104</v>
      </c>
      <c r="L15" s="66">
        <v>20625000</v>
      </c>
      <c r="M15" s="63" t="s">
        <v>66</v>
      </c>
      <c r="N15" s="65" t="s">
        <v>115</v>
      </c>
      <c r="O15" s="66">
        <v>1082912437</v>
      </c>
      <c r="P15" s="202">
        <v>147</v>
      </c>
      <c r="Q15" s="309">
        <v>45681</v>
      </c>
      <c r="R15" s="66">
        <v>20625000</v>
      </c>
      <c r="S15" s="309">
        <v>45688</v>
      </c>
      <c r="T15" s="66">
        <v>20625000</v>
      </c>
      <c r="U15" s="64" t="s">
        <v>65</v>
      </c>
      <c r="V15" s="68">
        <v>7601124</v>
      </c>
      <c r="W15" s="65" t="s">
        <v>122</v>
      </c>
      <c r="X15" s="310">
        <v>45688</v>
      </c>
      <c r="Y15" s="310">
        <v>45691</v>
      </c>
      <c r="Z15" s="69" t="s">
        <v>73</v>
      </c>
      <c r="AA15" s="310">
        <v>45853</v>
      </c>
      <c r="AB15" s="92">
        <f t="shared" si="1"/>
        <v>162</v>
      </c>
      <c r="AC15" s="64">
        <v>0</v>
      </c>
      <c r="AD15" s="68">
        <v>0</v>
      </c>
      <c r="AE15" s="64">
        <v>0</v>
      </c>
      <c r="AF15" s="70" t="s">
        <v>73</v>
      </c>
      <c r="AG15" s="92">
        <f t="shared" si="2"/>
        <v>0</v>
      </c>
      <c r="AH15" s="64">
        <v>0</v>
      </c>
      <c r="AI15" s="68">
        <v>0</v>
      </c>
      <c r="AJ15" s="64" t="s">
        <v>73</v>
      </c>
      <c r="AK15" s="71" t="s">
        <v>73</v>
      </c>
      <c r="AL15" s="64"/>
      <c r="AM15" s="64"/>
      <c r="AN15" s="64"/>
      <c r="AO15" s="71" t="s">
        <v>73</v>
      </c>
      <c r="AP15" s="92">
        <f t="shared" si="3"/>
        <v>0</v>
      </c>
      <c r="AQ15" s="92">
        <f t="shared" si="0"/>
        <v>20625000</v>
      </c>
      <c r="AR15" s="64" t="s">
        <v>65</v>
      </c>
      <c r="AS15" s="66">
        <v>20625000</v>
      </c>
      <c r="AT15" s="64"/>
      <c r="AU15" s="68">
        <v>0</v>
      </c>
      <c r="AV15" s="72" t="s">
        <v>73</v>
      </c>
      <c r="AW15" s="73">
        <v>0</v>
      </c>
      <c r="AX15" s="74">
        <f t="shared" si="5"/>
        <v>20625000</v>
      </c>
      <c r="AY15" s="75">
        <f t="shared" si="4"/>
        <v>0</v>
      </c>
      <c r="AZ15" s="76">
        <v>0</v>
      </c>
      <c r="BA15" s="72" t="s">
        <v>73</v>
      </c>
      <c r="BB15" s="64" t="s">
        <v>123</v>
      </c>
      <c r="BC15" s="108" t="s">
        <v>143</v>
      </c>
      <c r="BD15" s="63" t="s">
        <v>65</v>
      </c>
      <c r="BE15" s="63" t="s">
        <v>65</v>
      </c>
    </row>
    <row r="16" spans="1:74" x14ac:dyDescent="0.25">
      <c r="B16" s="63">
        <v>2025</v>
      </c>
      <c r="C16" s="63">
        <v>891780111</v>
      </c>
      <c r="D16" s="63" t="s">
        <v>63</v>
      </c>
      <c r="E16" s="63" t="s">
        <v>94</v>
      </c>
      <c r="F16" s="92" t="s">
        <v>138</v>
      </c>
      <c r="G16" s="64">
        <v>0</v>
      </c>
      <c r="H16" s="64" t="s">
        <v>71</v>
      </c>
      <c r="I16" s="63" t="s">
        <v>64</v>
      </c>
      <c r="J16" s="65" t="s">
        <v>81</v>
      </c>
      <c r="K16" s="65" t="s">
        <v>105</v>
      </c>
      <c r="L16" s="66">
        <v>11250000</v>
      </c>
      <c r="M16" s="63" t="s">
        <v>66</v>
      </c>
      <c r="N16" s="65" t="s">
        <v>116</v>
      </c>
      <c r="O16" s="66">
        <v>1221964687</v>
      </c>
      <c r="P16" s="202">
        <v>127</v>
      </c>
      <c r="Q16" s="309">
        <v>45680</v>
      </c>
      <c r="R16" s="66">
        <v>11250000</v>
      </c>
      <c r="S16" s="309">
        <v>45686</v>
      </c>
      <c r="T16" s="66">
        <v>11250000</v>
      </c>
      <c r="U16" s="64" t="s">
        <v>65</v>
      </c>
      <c r="V16" s="68">
        <v>1082943047</v>
      </c>
      <c r="W16" s="65" t="s">
        <v>121</v>
      </c>
      <c r="X16" s="310">
        <v>45686</v>
      </c>
      <c r="Y16" s="310">
        <v>45691</v>
      </c>
      <c r="Z16" s="69" t="s">
        <v>73</v>
      </c>
      <c r="AA16" s="310">
        <v>45838</v>
      </c>
      <c r="AB16" s="92">
        <f t="shared" si="1"/>
        <v>147</v>
      </c>
      <c r="AC16" s="64">
        <v>0</v>
      </c>
      <c r="AD16" s="68">
        <v>0</v>
      </c>
      <c r="AE16" s="64">
        <v>0</v>
      </c>
      <c r="AF16" s="70" t="s">
        <v>73</v>
      </c>
      <c r="AG16" s="92">
        <f t="shared" si="2"/>
        <v>0</v>
      </c>
      <c r="AH16" s="64">
        <v>0</v>
      </c>
      <c r="AI16" s="68">
        <v>0</v>
      </c>
      <c r="AJ16" s="64" t="s">
        <v>73</v>
      </c>
      <c r="AK16" s="71" t="s">
        <v>73</v>
      </c>
      <c r="AL16" s="64"/>
      <c r="AM16" s="64"/>
      <c r="AN16" s="64"/>
      <c r="AO16" s="71" t="s">
        <v>73</v>
      </c>
      <c r="AP16" s="92">
        <f t="shared" si="3"/>
        <v>0</v>
      </c>
      <c r="AQ16" s="92">
        <f t="shared" si="0"/>
        <v>11250000</v>
      </c>
      <c r="AR16" s="64" t="s">
        <v>65</v>
      </c>
      <c r="AS16" s="66">
        <v>11250000</v>
      </c>
      <c r="AT16" s="64"/>
      <c r="AU16" s="68">
        <v>0</v>
      </c>
      <c r="AV16" s="72" t="s">
        <v>73</v>
      </c>
      <c r="AW16" s="73">
        <v>0</v>
      </c>
      <c r="AX16" s="74">
        <f t="shared" si="5"/>
        <v>11250000</v>
      </c>
      <c r="AY16" s="75">
        <f t="shared" si="4"/>
        <v>0</v>
      </c>
      <c r="AZ16" s="76">
        <v>0</v>
      </c>
      <c r="BA16" s="72" t="s">
        <v>73</v>
      </c>
      <c r="BB16" s="64" t="s">
        <v>123</v>
      </c>
      <c r="BC16" s="108" t="s">
        <v>129</v>
      </c>
      <c r="BD16" s="63" t="s">
        <v>65</v>
      </c>
      <c r="BE16" s="63" t="s">
        <v>65</v>
      </c>
    </row>
    <row r="17" spans="2:57" x14ac:dyDescent="0.25">
      <c r="B17" s="63">
        <v>2025</v>
      </c>
      <c r="C17" s="63">
        <v>891780111</v>
      </c>
      <c r="D17" s="63" t="s">
        <v>63</v>
      </c>
      <c r="E17" s="63" t="s">
        <v>95</v>
      </c>
      <c r="F17" s="92" t="s">
        <v>139</v>
      </c>
      <c r="G17" s="64">
        <v>0</v>
      </c>
      <c r="H17" s="64" t="s">
        <v>71</v>
      </c>
      <c r="I17" s="63" t="s">
        <v>64</v>
      </c>
      <c r="J17" s="65" t="s">
        <v>81</v>
      </c>
      <c r="K17" s="65" t="s">
        <v>106</v>
      </c>
      <c r="L17" s="66">
        <v>11250000</v>
      </c>
      <c r="M17" s="63" t="s">
        <v>66</v>
      </c>
      <c r="N17" s="65" t="s">
        <v>117</v>
      </c>
      <c r="O17" s="66">
        <v>1082990620</v>
      </c>
      <c r="P17" s="202">
        <v>159</v>
      </c>
      <c r="Q17" s="309">
        <v>45684</v>
      </c>
      <c r="R17" s="66">
        <v>11250000</v>
      </c>
      <c r="S17" s="309">
        <v>45687</v>
      </c>
      <c r="T17" s="66">
        <v>11250000</v>
      </c>
      <c r="U17" s="64" t="s">
        <v>65</v>
      </c>
      <c r="V17" s="68">
        <v>84455280</v>
      </c>
      <c r="W17" s="65" t="s">
        <v>119</v>
      </c>
      <c r="X17" s="310">
        <v>45687</v>
      </c>
      <c r="Y17" s="310">
        <v>45691</v>
      </c>
      <c r="Z17" s="69" t="s">
        <v>73</v>
      </c>
      <c r="AA17" s="310">
        <v>45838</v>
      </c>
      <c r="AB17" s="92">
        <f t="shared" si="1"/>
        <v>147</v>
      </c>
      <c r="AC17" s="64">
        <v>0</v>
      </c>
      <c r="AD17" s="68">
        <v>0</v>
      </c>
      <c r="AE17" s="64">
        <v>0</v>
      </c>
      <c r="AF17" s="70" t="s">
        <v>73</v>
      </c>
      <c r="AG17" s="92">
        <f t="shared" si="2"/>
        <v>0</v>
      </c>
      <c r="AH17" s="64">
        <v>0</v>
      </c>
      <c r="AI17" s="68">
        <v>0</v>
      </c>
      <c r="AJ17" s="64" t="s">
        <v>73</v>
      </c>
      <c r="AK17" s="71" t="s">
        <v>73</v>
      </c>
      <c r="AL17" s="64"/>
      <c r="AM17" s="64"/>
      <c r="AN17" s="64"/>
      <c r="AO17" s="71" t="s">
        <v>73</v>
      </c>
      <c r="AP17" s="92">
        <f t="shared" si="3"/>
        <v>0</v>
      </c>
      <c r="AQ17" s="92">
        <f t="shared" si="0"/>
        <v>11250000</v>
      </c>
      <c r="AR17" s="64" t="s">
        <v>65</v>
      </c>
      <c r="AS17" s="66">
        <v>11250000</v>
      </c>
      <c r="AT17" s="64"/>
      <c r="AU17" s="68">
        <v>0</v>
      </c>
      <c r="AV17" s="72" t="s">
        <v>73</v>
      </c>
      <c r="AW17" s="73">
        <v>0</v>
      </c>
      <c r="AX17" s="74">
        <f t="shared" si="5"/>
        <v>11250000</v>
      </c>
      <c r="AY17" s="75">
        <f t="shared" si="4"/>
        <v>0</v>
      </c>
      <c r="AZ17" s="76">
        <v>0</v>
      </c>
      <c r="BA17" s="72" t="s">
        <v>73</v>
      </c>
      <c r="BB17" s="64" t="s">
        <v>123</v>
      </c>
      <c r="BC17" s="108" t="s">
        <v>144</v>
      </c>
      <c r="BD17" s="63" t="s">
        <v>65</v>
      </c>
      <c r="BE17" s="63" t="s">
        <v>65</v>
      </c>
    </row>
    <row r="18" spans="2:57" x14ac:dyDescent="0.25">
      <c r="B18" s="63">
        <v>2025</v>
      </c>
      <c r="C18" s="63">
        <v>891780111</v>
      </c>
      <c r="D18" s="63" t="s">
        <v>63</v>
      </c>
      <c r="E18" s="63" t="s">
        <v>96</v>
      </c>
      <c r="F18" s="92" t="s">
        <v>140</v>
      </c>
      <c r="G18" s="64">
        <v>0</v>
      </c>
      <c r="H18" s="64" t="s">
        <v>71</v>
      </c>
      <c r="I18" s="63" t="s">
        <v>64</v>
      </c>
      <c r="J18" s="65" t="s">
        <v>81</v>
      </c>
      <c r="K18" s="65" t="s">
        <v>107</v>
      </c>
      <c r="L18" s="66">
        <v>11250000</v>
      </c>
      <c r="M18" s="63" t="s">
        <v>66</v>
      </c>
      <c r="N18" s="65" t="s">
        <v>118</v>
      </c>
      <c r="O18" s="66">
        <v>1083044427</v>
      </c>
      <c r="P18" s="202">
        <v>160</v>
      </c>
      <c r="Q18" s="309">
        <v>45684</v>
      </c>
      <c r="R18" s="66">
        <v>11250000</v>
      </c>
      <c r="S18" s="309">
        <v>45688</v>
      </c>
      <c r="T18" s="66">
        <v>11250000</v>
      </c>
      <c r="U18" s="64" t="s">
        <v>65</v>
      </c>
      <c r="V18" s="68">
        <v>4978990</v>
      </c>
      <c r="W18" s="65" t="s">
        <v>120</v>
      </c>
      <c r="X18" s="310">
        <v>45688</v>
      </c>
      <c r="Y18" s="310">
        <v>45691</v>
      </c>
      <c r="Z18" s="69" t="s">
        <v>73</v>
      </c>
      <c r="AA18" s="310">
        <v>45838</v>
      </c>
      <c r="AB18" s="92">
        <f t="shared" si="1"/>
        <v>147</v>
      </c>
      <c r="AC18" s="64">
        <v>0</v>
      </c>
      <c r="AD18" s="68">
        <v>0</v>
      </c>
      <c r="AE18" s="64">
        <v>0</v>
      </c>
      <c r="AF18" s="70" t="s">
        <v>73</v>
      </c>
      <c r="AG18" s="92">
        <f t="shared" si="2"/>
        <v>0</v>
      </c>
      <c r="AH18" s="64">
        <v>0</v>
      </c>
      <c r="AI18" s="68">
        <v>0</v>
      </c>
      <c r="AJ18" s="64" t="s">
        <v>73</v>
      </c>
      <c r="AK18" s="71" t="s">
        <v>73</v>
      </c>
      <c r="AL18" s="64"/>
      <c r="AM18" s="64"/>
      <c r="AN18" s="64"/>
      <c r="AO18" s="71" t="s">
        <v>73</v>
      </c>
      <c r="AP18" s="92">
        <f t="shared" si="3"/>
        <v>0</v>
      </c>
      <c r="AQ18" s="92">
        <f t="shared" si="0"/>
        <v>11250000</v>
      </c>
      <c r="AR18" s="64" t="s">
        <v>65</v>
      </c>
      <c r="AS18" s="66">
        <v>11250000</v>
      </c>
      <c r="AT18" s="64"/>
      <c r="AU18" s="68">
        <v>0</v>
      </c>
      <c r="AV18" s="72" t="s">
        <v>73</v>
      </c>
      <c r="AW18" s="73">
        <v>0</v>
      </c>
      <c r="AX18" s="74">
        <f t="shared" si="5"/>
        <v>11250000</v>
      </c>
      <c r="AY18" s="75">
        <f t="shared" si="4"/>
        <v>0</v>
      </c>
      <c r="AZ18" s="76">
        <v>0</v>
      </c>
      <c r="BA18" s="72" t="s">
        <v>73</v>
      </c>
      <c r="BB18" s="64" t="s">
        <v>123</v>
      </c>
      <c r="BC18" s="108" t="s">
        <v>145</v>
      </c>
      <c r="BD18" s="63" t="s">
        <v>65</v>
      </c>
      <c r="BE18" s="63" t="s">
        <v>65</v>
      </c>
    </row>
    <row r="19" spans="2:57" x14ac:dyDescent="0.25">
      <c r="B19" s="63">
        <v>2025</v>
      </c>
      <c r="C19" s="63">
        <v>891780111</v>
      </c>
      <c r="D19" s="63" t="s">
        <v>63</v>
      </c>
      <c r="E19" s="63" t="s">
        <v>147</v>
      </c>
      <c r="F19" s="92" t="s">
        <v>157</v>
      </c>
      <c r="G19" s="64">
        <v>0</v>
      </c>
      <c r="H19" s="64" t="s">
        <v>71</v>
      </c>
      <c r="I19" s="63" t="s">
        <v>64</v>
      </c>
      <c r="J19" s="65" t="s">
        <v>168</v>
      </c>
      <c r="K19" s="65" t="s">
        <v>169</v>
      </c>
      <c r="L19" s="66">
        <v>27100000</v>
      </c>
      <c r="M19" s="63" t="s">
        <v>66</v>
      </c>
      <c r="N19" s="65" t="s">
        <v>179</v>
      </c>
      <c r="O19" s="311" t="s">
        <v>189</v>
      </c>
      <c r="P19" s="202">
        <v>144</v>
      </c>
      <c r="Q19" s="309">
        <v>45681</v>
      </c>
      <c r="R19" s="66">
        <v>54200000</v>
      </c>
      <c r="S19" s="309">
        <v>45692</v>
      </c>
      <c r="T19" s="66">
        <v>27100000</v>
      </c>
      <c r="U19" s="64" t="s">
        <v>65</v>
      </c>
      <c r="V19" s="68">
        <v>4978990</v>
      </c>
      <c r="W19" s="65" t="s">
        <v>120</v>
      </c>
      <c r="X19" s="310">
        <v>45691</v>
      </c>
      <c r="Y19" s="310">
        <v>45691</v>
      </c>
      <c r="Z19" s="69" t="s">
        <v>73</v>
      </c>
      <c r="AA19" s="310">
        <v>45869</v>
      </c>
      <c r="AB19" s="92">
        <f t="shared" si="1"/>
        <v>178</v>
      </c>
      <c r="AC19" s="64">
        <v>0</v>
      </c>
      <c r="AD19" s="68">
        <v>0</v>
      </c>
      <c r="AE19" s="64">
        <v>0</v>
      </c>
      <c r="AF19" s="70" t="s">
        <v>73</v>
      </c>
      <c r="AG19" s="92">
        <f t="shared" si="2"/>
        <v>0</v>
      </c>
      <c r="AH19" s="64">
        <v>0</v>
      </c>
      <c r="AI19" s="68">
        <v>0</v>
      </c>
      <c r="AJ19" s="64" t="s">
        <v>73</v>
      </c>
      <c r="AK19" s="71" t="s">
        <v>73</v>
      </c>
      <c r="AL19" s="64"/>
      <c r="AM19" s="64"/>
      <c r="AN19" s="64"/>
      <c r="AO19" s="71" t="s">
        <v>73</v>
      </c>
      <c r="AP19" s="92">
        <f t="shared" si="3"/>
        <v>0</v>
      </c>
      <c r="AQ19" s="92">
        <f t="shared" si="0"/>
        <v>27100000</v>
      </c>
      <c r="AR19" s="64" t="s">
        <v>65</v>
      </c>
      <c r="AS19" s="66">
        <v>27100000</v>
      </c>
      <c r="AT19" s="64"/>
      <c r="AU19" s="68">
        <v>0</v>
      </c>
      <c r="AV19" s="72" t="s">
        <v>73</v>
      </c>
      <c r="AW19" s="73">
        <v>0</v>
      </c>
      <c r="AX19" s="74">
        <f t="shared" si="5"/>
        <v>27100000</v>
      </c>
      <c r="AY19" s="75">
        <f t="shared" si="4"/>
        <v>0</v>
      </c>
      <c r="AZ19" s="76">
        <v>0</v>
      </c>
      <c r="BA19" s="72" t="s">
        <v>73</v>
      </c>
      <c r="BB19" s="64" t="s">
        <v>123</v>
      </c>
      <c r="BC19" s="108" t="s">
        <v>198</v>
      </c>
      <c r="BD19" s="63" t="s">
        <v>65</v>
      </c>
      <c r="BE19" s="63" t="s">
        <v>208</v>
      </c>
    </row>
    <row r="20" spans="2:57" x14ac:dyDescent="0.25">
      <c r="B20" s="63">
        <v>2025</v>
      </c>
      <c r="C20" s="63">
        <v>891780111</v>
      </c>
      <c r="D20" s="63" t="s">
        <v>63</v>
      </c>
      <c r="E20" s="63" t="s">
        <v>148</v>
      </c>
      <c r="F20" s="92" t="s">
        <v>158</v>
      </c>
      <c r="G20" s="64">
        <v>0</v>
      </c>
      <c r="H20" s="64" t="s">
        <v>71</v>
      </c>
      <c r="I20" s="63" t="s">
        <v>64</v>
      </c>
      <c r="J20" s="65" t="s">
        <v>81</v>
      </c>
      <c r="K20" s="65" t="s">
        <v>170</v>
      </c>
      <c r="L20" s="66">
        <v>18150000</v>
      </c>
      <c r="M20" s="63" t="s">
        <v>66</v>
      </c>
      <c r="N20" s="65" t="s">
        <v>180</v>
      </c>
      <c r="O20" s="66">
        <v>1083033741</v>
      </c>
      <c r="P20" s="202">
        <v>153</v>
      </c>
      <c r="Q20" s="309">
        <v>45681</v>
      </c>
      <c r="R20" s="66">
        <v>18150000</v>
      </c>
      <c r="S20" s="309">
        <v>45691</v>
      </c>
      <c r="T20" s="66">
        <v>18150000</v>
      </c>
      <c r="U20" s="64" t="s">
        <v>65</v>
      </c>
      <c r="V20" s="68">
        <v>1083003720</v>
      </c>
      <c r="W20" s="65" t="s">
        <v>193</v>
      </c>
      <c r="X20" s="310">
        <v>45691</v>
      </c>
      <c r="Y20" s="310">
        <v>45691</v>
      </c>
      <c r="Z20" s="69" t="s">
        <v>73</v>
      </c>
      <c r="AA20" s="310">
        <v>45853</v>
      </c>
      <c r="AB20" s="92">
        <f t="shared" si="1"/>
        <v>162</v>
      </c>
      <c r="AC20" s="64">
        <v>0</v>
      </c>
      <c r="AD20" s="68">
        <v>0</v>
      </c>
      <c r="AE20" s="64">
        <v>0</v>
      </c>
      <c r="AF20" s="70" t="s">
        <v>73</v>
      </c>
      <c r="AG20" s="92">
        <f t="shared" si="2"/>
        <v>0</v>
      </c>
      <c r="AH20" s="64">
        <v>0</v>
      </c>
      <c r="AI20" s="68">
        <v>0</v>
      </c>
      <c r="AJ20" s="64" t="s">
        <v>73</v>
      </c>
      <c r="AK20" s="71" t="s">
        <v>73</v>
      </c>
      <c r="AL20" s="64"/>
      <c r="AM20" s="64"/>
      <c r="AN20" s="64"/>
      <c r="AO20" s="71" t="s">
        <v>73</v>
      </c>
      <c r="AP20" s="92">
        <f t="shared" si="3"/>
        <v>0</v>
      </c>
      <c r="AQ20" s="92">
        <f t="shared" si="0"/>
        <v>18150000</v>
      </c>
      <c r="AR20" s="64" t="s">
        <v>65</v>
      </c>
      <c r="AS20" s="66">
        <v>18150000</v>
      </c>
      <c r="AT20" s="64"/>
      <c r="AU20" s="68">
        <v>0</v>
      </c>
      <c r="AV20" s="72" t="s">
        <v>73</v>
      </c>
      <c r="AW20" s="73">
        <v>0</v>
      </c>
      <c r="AX20" s="74">
        <f t="shared" si="5"/>
        <v>18150000</v>
      </c>
      <c r="AY20" s="75">
        <f t="shared" si="4"/>
        <v>0</v>
      </c>
      <c r="AZ20" s="76">
        <v>0</v>
      </c>
      <c r="BA20" s="72" t="s">
        <v>73</v>
      </c>
      <c r="BB20" s="64" t="s">
        <v>123</v>
      </c>
      <c r="BC20" s="108" t="s">
        <v>199</v>
      </c>
      <c r="BD20" s="63" t="s">
        <v>65</v>
      </c>
      <c r="BE20" s="63" t="s">
        <v>65</v>
      </c>
    </row>
    <row r="21" spans="2:57" x14ac:dyDescent="0.25">
      <c r="B21" s="63">
        <v>2025</v>
      </c>
      <c r="C21" s="63">
        <v>891780111</v>
      </c>
      <c r="D21" s="63" t="s">
        <v>63</v>
      </c>
      <c r="E21" s="63" t="s">
        <v>149</v>
      </c>
      <c r="F21" s="92" t="s">
        <v>159</v>
      </c>
      <c r="G21" s="64">
        <v>0</v>
      </c>
      <c r="H21" s="64" t="s">
        <v>71</v>
      </c>
      <c r="I21" s="63" t="s">
        <v>64</v>
      </c>
      <c r="J21" s="65" t="s">
        <v>81</v>
      </c>
      <c r="K21" s="65" t="s">
        <v>171</v>
      </c>
      <c r="L21" s="66">
        <v>11550000</v>
      </c>
      <c r="M21" s="63" t="s">
        <v>66</v>
      </c>
      <c r="N21" s="65" t="s">
        <v>181</v>
      </c>
      <c r="O21" s="66">
        <v>1103098411</v>
      </c>
      <c r="P21" s="202">
        <v>164</v>
      </c>
      <c r="Q21" s="309">
        <v>45684</v>
      </c>
      <c r="R21" s="66">
        <v>11550000</v>
      </c>
      <c r="S21" s="309">
        <v>45694</v>
      </c>
      <c r="T21" s="66">
        <v>11550000</v>
      </c>
      <c r="U21" s="64" t="s">
        <v>65</v>
      </c>
      <c r="V21" s="68">
        <v>7601124</v>
      </c>
      <c r="W21" s="65" t="s">
        <v>194</v>
      </c>
      <c r="X21" s="310">
        <v>45694</v>
      </c>
      <c r="Y21" s="310">
        <v>45695</v>
      </c>
      <c r="Z21" s="69" t="s">
        <v>73</v>
      </c>
      <c r="AA21" s="310">
        <v>45853</v>
      </c>
      <c r="AB21" s="92">
        <f t="shared" si="1"/>
        <v>158</v>
      </c>
      <c r="AC21" s="64">
        <v>0</v>
      </c>
      <c r="AD21" s="68">
        <v>0</v>
      </c>
      <c r="AE21" s="64">
        <v>0</v>
      </c>
      <c r="AF21" s="70" t="s">
        <v>73</v>
      </c>
      <c r="AG21" s="92">
        <f t="shared" si="2"/>
        <v>0</v>
      </c>
      <c r="AH21" s="64">
        <v>0</v>
      </c>
      <c r="AI21" s="68">
        <v>0</v>
      </c>
      <c r="AJ21" s="64" t="s">
        <v>73</v>
      </c>
      <c r="AK21" s="71" t="s">
        <v>73</v>
      </c>
      <c r="AL21" s="64"/>
      <c r="AM21" s="64"/>
      <c r="AN21" s="64"/>
      <c r="AO21" s="71" t="s">
        <v>73</v>
      </c>
      <c r="AP21" s="92">
        <f t="shared" si="3"/>
        <v>0</v>
      </c>
      <c r="AQ21" s="92">
        <f t="shared" si="0"/>
        <v>11550000</v>
      </c>
      <c r="AR21" s="64" t="s">
        <v>65</v>
      </c>
      <c r="AS21" s="66">
        <v>11550000</v>
      </c>
      <c r="AT21" s="64"/>
      <c r="AU21" s="68">
        <v>0</v>
      </c>
      <c r="AV21" s="72" t="s">
        <v>73</v>
      </c>
      <c r="AW21" s="73">
        <v>0</v>
      </c>
      <c r="AX21" s="74">
        <f t="shared" si="5"/>
        <v>11550000</v>
      </c>
      <c r="AY21" s="75">
        <f t="shared" si="4"/>
        <v>0</v>
      </c>
      <c r="AZ21" s="76">
        <v>0</v>
      </c>
      <c r="BA21" s="72" t="s">
        <v>73</v>
      </c>
      <c r="BB21" s="64" t="s">
        <v>123</v>
      </c>
      <c r="BC21" s="108" t="s">
        <v>200</v>
      </c>
      <c r="BD21" s="63" t="s">
        <v>65</v>
      </c>
      <c r="BE21" s="63" t="s">
        <v>65</v>
      </c>
    </row>
    <row r="22" spans="2:57" x14ac:dyDescent="0.25">
      <c r="B22" s="63">
        <v>2025</v>
      </c>
      <c r="C22" s="63">
        <v>891780111</v>
      </c>
      <c r="D22" s="63" t="s">
        <v>63</v>
      </c>
      <c r="E22" s="63" t="s">
        <v>150</v>
      </c>
      <c r="F22" s="92" t="s">
        <v>160</v>
      </c>
      <c r="G22" s="64">
        <v>0</v>
      </c>
      <c r="H22" s="64" t="s">
        <v>71</v>
      </c>
      <c r="I22" s="63" t="s">
        <v>64</v>
      </c>
      <c r="J22" s="65" t="s">
        <v>81</v>
      </c>
      <c r="K22" s="65" t="s">
        <v>172</v>
      </c>
      <c r="L22" s="66">
        <v>14850000</v>
      </c>
      <c r="M22" s="63" t="s">
        <v>66</v>
      </c>
      <c r="N22" s="65" t="s">
        <v>182</v>
      </c>
      <c r="O22" s="66">
        <v>1004345117</v>
      </c>
      <c r="P22" s="202">
        <v>158</v>
      </c>
      <c r="Q22" s="309">
        <v>45684</v>
      </c>
      <c r="R22" s="66">
        <v>14850000</v>
      </c>
      <c r="S22" s="309">
        <v>45698</v>
      </c>
      <c r="T22" s="66">
        <v>14850000</v>
      </c>
      <c r="U22" s="64" t="s">
        <v>65</v>
      </c>
      <c r="V22" s="68">
        <v>36718407</v>
      </c>
      <c r="W22" s="65" t="s">
        <v>195</v>
      </c>
      <c r="X22" s="310">
        <v>45698</v>
      </c>
      <c r="Y22" s="310">
        <v>45698</v>
      </c>
      <c r="Z22" s="69" t="s">
        <v>73</v>
      </c>
      <c r="AA22" s="310">
        <v>45853</v>
      </c>
      <c r="AB22" s="92">
        <f t="shared" si="1"/>
        <v>155</v>
      </c>
      <c r="AC22" s="64">
        <v>0</v>
      </c>
      <c r="AD22" s="68">
        <v>0</v>
      </c>
      <c r="AE22" s="64">
        <v>0</v>
      </c>
      <c r="AF22" s="70" t="s">
        <v>73</v>
      </c>
      <c r="AG22" s="92">
        <f t="shared" si="2"/>
        <v>0</v>
      </c>
      <c r="AH22" s="64">
        <v>0</v>
      </c>
      <c r="AI22" s="68">
        <v>0</v>
      </c>
      <c r="AJ22" s="64" t="s">
        <v>73</v>
      </c>
      <c r="AK22" s="71" t="s">
        <v>73</v>
      </c>
      <c r="AL22" s="64"/>
      <c r="AM22" s="64"/>
      <c r="AN22" s="64"/>
      <c r="AO22" s="71" t="s">
        <v>73</v>
      </c>
      <c r="AP22" s="92">
        <f t="shared" si="3"/>
        <v>0</v>
      </c>
      <c r="AQ22" s="92">
        <f t="shared" si="0"/>
        <v>14850000</v>
      </c>
      <c r="AR22" s="64" t="s">
        <v>65</v>
      </c>
      <c r="AS22" s="66">
        <v>14850000</v>
      </c>
      <c r="AT22" s="64"/>
      <c r="AU22" s="68">
        <v>0</v>
      </c>
      <c r="AV22" s="72" t="s">
        <v>73</v>
      </c>
      <c r="AW22" s="73">
        <v>0</v>
      </c>
      <c r="AX22" s="74">
        <f t="shared" si="5"/>
        <v>14850000</v>
      </c>
      <c r="AY22" s="75">
        <f t="shared" si="4"/>
        <v>0</v>
      </c>
      <c r="AZ22" s="76">
        <v>0</v>
      </c>
      <c r="BA22" s="72" t="s">
        <v>73</v>
      </c>
      <c r="BB22" s="64" t="s">
        <v>123</v>
      </c>
      <c r="BC22" s="108" t="s">
        <v>201</v>
      </c>
      <c r="BD22" s="63" t="s">
        <v>65</v>
      </c>
      <c r="BE22" s="63" t="s">
        <v>65</v>
      </c>
    </row>
    <row r="23" spans="2:57" x14ac:dyDescent="0.25">
      <c r="B23" s="63">
        <v>2025</v>
      </c>
      <c r="C23" s="63">
        <v>891780111</v>
      </c>
      <c r="D23" s="63" t="s">
        <v>63</v>
      </c>
      <c r="E23" s="63" t="s">
        <v>151</v>
      </c>
      <c r="F23" s="92" t="s">
        <v>161</v>
      </c>
      <c r="G23" s="64">
        <v>0</v>
      </c>
      <c r="H23" s="64" t="s">
        <v>71</v>
      </c>
      <c r="I23" s="63" t="s">
        <v>64</v>
      </c>
      <c r="J23" s="65" t="s">
        <v>81</v>
      </c>
      <c r="K23" s="65" t="s">
        <v>173</v>
      </c>
      <c r="L23" s="66">
        <v>2500000</v>
      </c>
      <c r="M23" s="63" t="s">
        <v>66</v>
      </c>
      <c r="N23" s="65" t="s">
        <v>183</v>
      </c>
      <c r="O23" s="66">
        <v>1010215438</v>
      </c>
      <c r="P23" s="202">
        <v>231</v>
      </c>
      <c r="Q23" s="309">
        <v>45692</v>
      </c>
      <c r="R23" s="66">
        <v>2500000</v>
      </c>
      <c r="S23" s="309">
        <v>45698</v>
      </c>
      <c r="T23" s="66">
        <v>2500000</v>
      </c>
      <c r="U23" s="64" t="s">
        <v>65</v>
      </c>
      <c r="V23" s="68">
        <v>57464638</v>
      </c>
      <c r="W23" s="65" t="s">
        <v>196</v>
      </c>
      <c r="X23" s="310">
        <v>45698</v>
      </c>
      <c r="Y23" s="310">
        <v>45699</v>
      </c>
      <c r="Z23" s="69" t="s">
        <v>73</v>
      </c>
      <c r="AA23" s="310">
        <v>45716</v>
      </c>
      <c r="AB23" s="92">
        <f t="shared" si="1"/>
        <v>17</v>
      </c>
      <c r="AC23" s="64">
        <v>0</v>
      </c>
      <c r="AD23" s="68">
        <v>0</v>
      </c>
      <c r="AE23" s="64">
        <v>0</v>
      </c>
      <c r="AF23" s="70" t="s">
        <v>73</v>
      </c>
      <c r="AG23" s="92">
        <f t="shared" si="2"/>
        <v>0</v>
      </c>
      <c r="AH23" s="64">
        <v>0</v>
      </c>
      <c r="AI23" s="68">
        <v>0</v>
      </c>
      <c r="AJ23" s="64" t="s">
        <v>73</v>
      </c>
      <c r="AK23" s="71" t="s">
        <v>73</v>
      </c>
      <c r="AL23" s="64"/>
      <c r="AM23" s="64"/>
      <c r="AN23" s="64"/>
      <c r="AO23" s="71" t="s">
        <v>73</v>
      </c>
      <c r="AP23" s="92">
        <f t="shared" si="3"/>
        <v>0</v>
      </c>
      <c r="AQ23" s="92">
        <f t="shared" si="0"/>
        <v>2500000</v>
      </c>
      <c r="AR23" s="64" t="s">
        <v>65</v>
      </c>
      <c r="AS23" s="66">
        <v>2500000</v>
      </c>
      <c r="AT23" s="64"/>
      <c r="AU23" s="68">
        <v>0</v>
      </c>
      <c r="AV23" s="72" t="s">
        <v>73</v>
      </c>
      <c r="AW23" s="73">
        <v>0</v>
      </c>
      <c r="AX23" s="74">
        <f t="shared" si="5"/>
        <v>2500000</v>
      </c>
      <c r="AY23" s="75">
        <f t="shared" si="4"/>
        <v>0</v>
      </c>
      <c r="AZ23" s="76">
        <v>0</v>
      </c>
      <c r="BA23" s="72" t="s">
        <v>73</v>
      </c>
      <c r="BB23" s="64" t="s">
        <v>123</v>
      </c>
      <c r="BC23" s="108" t="s">
        <v>202</v>
      </c>
      <c r="BD23" s="63" t="s">
        <v>65</v>
      </c>
      <c r="BE23" s="63" t="s">
        <v>65</v>
      </c>
    </row>
    <row r="24" spans="2:57" x14ac:dyDescent="0.25">
      <c r="B24" s="63">
        <v>2025</v>
      </c>
      <c r="C24" s="63">
        <v>891780111</v>
      </c>
      <c r="D24" s="63" t="s">
        <v>63</v>
      </c>
      <c r="E24" s="63" t="s">
        <v>152</v>
      </c>
      <c r="F24" s="92" t="s">
        <v>162</v>
      </c>
      <c r="G24" s="64">
        <v>0</v>
      </c>
      <c r="H24" s="64" t="s">
        <v>71</v>
      </c>
      <c r="I24" s="63" t="s">
        <v>167</v>
      </c>
      <c r="J24" s="65" t="s">
        <v>81</v>
      </c>
      <c r="K24" s="65" t="s">
        <v>174</v>
      </c>
      <c r="L24" s="66">
        <v>5197500</v>
      </c>
      <c r="M24" s="63" t="s">
        <v>66</v>
      </c>
      <c r="N24" s="65" t="s">
        <v>184</v>
      </c>
      <c r="O24" s="311" t="s">
        <v>190</v>
      </c>
      <c r="P24" s="202">
        <v>236</v>
      </c>
      <c r="Q24" s="309">
        <v>45692</v>
      </c>
      <c r="R24" s="66">
        <v>5197500</v>
      </c>
      <c r="S24" s="309">
        <v>45700</v>
      </c>
      <c r="T24" s="66">
        <v>5197500</v>
      </c>
      <c r="U24" s="64" t="s">
        <v>65</v>
      </c>
      <c r="V24" s="68">
        <v>4978990</v>
      </c>
      <c r="W24" s="65" t="s">
        <v>120</v>
      </c>
      <c r="X24" s="310">
        <v>45700</v>
      </c>
      <c r="Y24" s="310">
        <v>45702</v>
      </c>
      <c r="Z24" s="69" t="s">
        <v>73</v>
      </c>
      <c r="AA24" s="310">
        <v>45703</v>
      </c>
      <c r="AB24" s="92">
        <f t="shared" si="1"/>
        <v>1</v>
      </c>
      <c r="AC24" s="64">
        <v>0</v>
      </c>
      <c r="AD24" s="68">
        <v>0</v>
      </c>
      <c r="AE24" s="64">
        <v>0</v>
      </c>
      <c r="AF24" s="70" t="s">
        <v>73</v>
      </c>
      <c r="AG24" s="92">
        <f t="shared" si="2"/>
        <v>0</v>
      </c>
      <c r="AH24" s="64">
        <v>0</v>
      </c>
      <c r="AI24" s="68">
        <v>0</v>
      </c>
      <c r="AJ24" s="64" t="s">
        <v>73</v>
      </c>
      <c r="AK24" s="71" t="s">
        <v>73</v>
      </c>
      <c r="AL24" s="64"/>
      <c r="AM24" s="64"/>
      <c r="AN24" s="64"/>
      <c r="AO24" s="71" t="s">
        <v>73</v>
      </c>
      <c r="AP24" s="92">
        <f t="shared" si="3"/>
        <v>0</v>
      </c>
      <c r="AQ24" s="92">
        <f t="shared" si="0"/>
        <v>5197500</v>
      </c>
      <c r="AR24" s="64" t="s">
        <v>65</v>
      </c>
      <c r="AS24" s="66">
        <v>5197500</v>
      </c>
      <c r="AT24" s="64"/>
      <c r="AU24" s="68">
        <v>0</v>
      </c>
      <c r="AV24" s="72" t="s">
        <v>73</v>
      </c>
      <c r="AW24" s="73">
        <v>0</v>
      </c>
      <c r="AX24" s="74">
        <f t="shared" si="5"/>
        <v>5197500</v>
      </c>
      <c r="AY24" s="75">
        <f t="shared" si="4"/>
        <v>0</v>
      </c>
      <c r="AZ24" s="76">
        <v>0</v>
      </c>
      <c r="BA24" s="72" t="s">
        <v>73</v>
      </c>
      <c r="BB24" s="64" t="s">
        <v>123</v>
      </c>
      <c r="BC24" s="108" t="s">
        <v>203</v>
      </c>
      <c r="BD24" s="63" t="s">
        <v>65</v>
      </c>
      <c r="BE24" s="63" t="s">
        <v>208</v>
      </c>
    </row>
    <row r="25" spans="2:57" x14ac:dyDescent="0.25">
      <c r="B25" s="63">
        <v>2025</v>
      </c>
      <c r="C25" s="63">
        <v>891780111</v>
      </c>
      <c r="D25" s="63" t="s">
        <v>63</v>
      </c>
      <c r="E25" s="63" t="s">
        <v>153</v>
      </c>
      <c r="F25" s="92" t="s">
        <v>163</v>
      </c>
      <c r="G25" s="64">
        <v>0</v>
      </c>
      <c r="H25" s="64" t="s">
        <v>71</v>
      </c>
      <c r="I25" s="63" t="s">
        <v>64</v>
      </c>
      <c r="J25" s="65" t="s">
        <v>81</v>
      </c>
      <c r="K25" s="65" t="s">
        <v>175</v>
      </c>
      <c r="L25" s="66">
        <v>19009941</v>
      </c>
      <c r="M25" s="63" t="s">
        <v>66</v>
      </c>
      <c r="N25" s="65" t="s">
        <v>185</v>
      </c>
      <c r="O25" s="311" t="s">
        <v>191</v>
      </c>
      <c r="P25" s="202">
        <v>270</v>
      </c>
      <c r="Q25" s="309">
        <v>45694</v>
      </c>
      <c r="R25" s="66">
        <v>19009941</v>
      </c>
      <c r="S25" s="309">
        <v>45702</v>
      </c>
      <c r="T25" s="66">
        <v>19009941</v>
      </c>
      <c r="U25" s="64" t="s">
        <v>65</v>
      </c>
      <c r="V25" s="68">
        <v>57464638</v>
      </c>
      <c r="W25" s="65" t="s">
        <v>196</v>
      </c>
      <c r="X25" s="310">
        <v>45702</v>
      </c>
      <c r="Y25" s="310">
        <v>45703</v>
      </c>
      <c r="Z25" s="69" t="s">
        <v>73</v>
      </c>
      <c r="AA25" s="310">
        <v>45711</v>
      </c>
      <c r="AB25" s="92">
        <f t="shared" si="1"/>
        <v>8</v>
      </c>
      <c r="AC25" s="64">
        <v>0</v>
      </c>
      <c r="AD25" s="68">
        <v>0</v>
      </c>
      <c r="AE25" s="64">
        <v>0</v>
      </c>
      <c r="AF25" s="70" t="s">
        <v>73</v>
      </c>
      <c r="AG25" s="92">
        <f t="shared" si="2"/>
        <v>0</v>
      </c>
      <c r="AH25" s="64">
        <v>0</v>
      </c>
      <c r="AI25" s="68">
        <v>0</v>
      </c>
      <c r="AJ25" s="64" t="s">
        <v>73</v>
      </c>
      <c r="AK25" s="71" t="s">
        <v>73</v>
      </c>
      <c r="AL25" s="64"/>
      <c r="AM25" s="64"/>
      <c r="AN25" s="64"/>
      <c r="AO25" s="71" t="s">
        <v>73</v>
      </c>
      <c r="AP25" s="92">
        <f t="shared" si="3"/>
        <v>0</v>
      </c>
      <c r="AQ25" s="92">
        <f t="shared" si="0"/>
        <v>19009941</v>
      </c>
      <c r="AR25" s="64" t="s">
        <v>65</v>
      </c>
      <c r="AS25" s="66">
        <v>19009941</v>
      </c>
      <c r="AT25" s="64"/>
      <c r="AU25" s="68">
        <v>0</v>
      </c>
      <c r="AV25" s="72" t="s">
        <v>73</v>
      </c>
      <c r="AW25" s="73">
        <v>0</v>
      </c>
      <c r="AX25" s="74">
        <f t="shared" si="5"/>
        <v>19009941</v>
      </c>
      <c r="AY25" s="75">
        <f t="shared" si="4"/>
        <v>0</v>
      </c>
      <c r="AZ25" s="76">
        <v>0</v>
      </c>
      <c r="BA25" s="72" t="s">
        <v>73</v>
      </c>
      <c r="BB25" s="64" t="s">
        <v>123</v>
      </c>
      <c r="BC25" s="108" t="s">
        <v>204</v>
      </c>
      <c r="BD25" s="63" t="s">
        <v>65</v>
      </c>
      <c r="BE25" s="63" t="s">
        <v>208</v>
      </c>
    </row>
    <row r="26" spans="2:57" x14ac:dyDescent="0.25">
      <c r="B26" s="63">
        <v>2025</v>
      </c>
      <c r="C26" s="63">
        <v>891780111</v>
      </c>
      <c r="D26" s="63" t="s">
        <v>63</v>
      </c>
      <c r="E26" s="63" t="s">
        <v>154</v>
      </c>
      <c r="F26" s="92" t="s">
        <v>164</v>
      </c>
      <c r="G26" s="64">
        <v>0</v>
      </c>
      <c r="H26" s="64" t="s">
        <v>71</v>
      </c>
      <c r="I26" s="63" t="s">
        <v>64</v>
      </c>
      <c r="J26" s="65" t="s">
        <v>81</v>
      </c>
      <c r="K26" s="65" t="s">
        <v>176</v>
      </c>
      <c r="L26" s="66">
        <v>14725000</v>
      </c>
      <c r="M26" s="63" t="s">
        <v>66</v>
      </c>
      <c r="N26" s="65" t="s">
        <v>186</v>
      </c>
      <c r="O26" s="66">
        <v>1082971346</v>
      </c>
      <c r="P26" s="202">
        <v>250</v>
      </c>
      <c r="Q26" s="309">
        <v>45693</v>
      </c>
      <c r="R26" s="66">
        <v>14725000</v>
      </c>
      <c r="S26" s="309">
        <v>45706</v>
      </c>
      <c r="T26" s="66">
        <v>14725000</v>
      </c>
      <c r="U26" s="64" t="s">
        <v>65</v>
      </c>
      <c r="V26" s="68">
        <v>36718407</v>
      </c>
      <c r="W26" s="65" t="s">
        <v>195</v>
      </c>
      <c r="X26" s="310">
        <v>45706</v>
      </c>
      <c r="Y26" s="310">
        <v>45706</v>
      </c>
      <c r="Z26" s="69" t="s">
        <v>73</v>
      </c>
      <c r="AA26" s="310">
        <v>45853</v>
      </c>
      <c r="AB26" s="92">
        <f t="shared" si="1"/>
        <v>147</v>
      </c>
      <c r="AC26" s="64">
        <v>0</v>
      </c>
      <c r="AD26" s="68">
        <v>0</v>
      </c>
      <c r="AE26" s="64">
        <v>0</v>
      </c>
      <c r="AF26" s="70" t="s">
        <v>73</v>
      </c>
      <c r="AG26" s="92">
        <f t="shared" si="2"/>
        <v>0</v>
      </c>
      <c r="AH26" s="64">
        <v>0</v>
      </c>
      <c r="AI26" s="68">
        <v>0</v>
      </c>
      <c r="AJ26" s="64" t="s">
        <v>73</v>
      </c>
      <c r="AK26" s="71" t="s">
        <v>73</v>
      </c>
      <c r="AL26" s="64"/>
      <c r="AM26" s="64"/>
      <c r="AN26" s="64"/>
      <c r="AO26" s="71" t="s">
        <v>73</v>
      </c>
      <c r="AP26" s="92">
        <f t="shared" si="3"/>
        <v>0</v>
      </c>
      <c r="AQ26" s="92">
        <f t="shared" si="0"/>
        <v>14725000</v>
      </c>
      <c r="AR26" s="64" t="s">
        <v>65</v>
      </c>
      <c r="AS26" s="66">
        <v>14725000</v>
      </c>
      <c r="AT26" s="64"/>
      <c r="AU26" s="68">
        <v>0</v>
      </c>
      <c r="AV26" s="72" t="s">
        <v>73</v>
      </c>
      <c r="AW26" s="73">
        <v>0</v>
      </c>
      <c r="AX26" s="74">
        <f t="shared" si="5"/>
        <v>14725000</v>
      </c>
      <c r="AY26" s="75">
        <f t="shared" si="4"/>
        <v>0</v>
      </c>
      <c r="AZ26" s="76">
        <v>0</v>
      </c>
      <c r="BA26" s="72" t="s">
        <v>73</v>
      </c>
      <c r="BB26" s="64" t="s">
        <v>123</v>
      </c>
      <c r="BC26" s="108" t="s">
        <v>205</v>
      </c>
      <c r="BD26" s="63" t="s">
        <v>65</v>
      </c>
      <c r="BE26" s="63" t="s">
        <v>65</v>
      </c>
    </row>
    <row r="27" spans="2:57" x14ac:dyDescent="0.25">
      <c r="B27" s="63">
        <v>2025</v>
      </c>
      <c r="C27" s="63">
        <v>891780111</v>
      </c>
      <c r="D27" s="63" t="s">
        <v>63</v>
      </c>
      <c r="E27" s="63" t="s">
        <v>155</v>
      </c>
      <c r="F27" s="92" t="s">
        <v>165</v>
      </c>
      <c r="G27" s="64">
        <v>0</v>
      </c>
      <c r="H27" s="64" t="s">
        <v>71</v>
      </c>
      <c r="I27" s="63" t="s">
        <v>64</v>
      </c>
      <c r="J27" s="65" t="s">
        <v>168</v>
      </c>
      <c r="K27" s="65" t="s">
        <v>177</v>
      </c>
      <c r="L27" s="66">
        <v>7000000</v>
      </c>
      <c r="M27" s="63" t="s">
        <v>66</v>
      </c>
      <c r="N27" s="65" t="s">
        <v>187</v>
      </c>
      <c r="O27" s="311" t="s">
        <v>192</v>
      </c>
      <c r="P27" s="202">
        <v>143</v>
      </c>
      <c r="Q27" s="309">
        <v>45681</v>
      </c>
      <c r="R27" s="66">
        <v>14000000</v>
      </c>
      <c r="S27" s="309">
        <v>45706</v>
      </c>
      <c r="T27" s="66">
        <v>7000000</v>
      </c>
      <c r="U27" s="64" t="s">
        <v>65</v>
      </c>
      <c r="V27" s="68">
        <v>1082950841</v>
      </c>
      <c r="W27" s="65" t="s">
        <v>197</v>
      </c>
      <c r="X27" s="310">
        <v>45706</v>
      </c>
      <c r="Y27" s="310">
        <v>45706</v>
      </c>
      <c r="Z27" s="69" t="s">
        <v>73</v>
      </c>
      <c r="AA27" s="310">
        <v>45869</v>
      </c>
      <c r="AB27" s="92">
        <f t="shared" si="1"/>
        <v>163</v>
      </c>
      <c r="AC27" s="64">
        <v>0</v>
      </c>
      <c r="AD27" s="68">
        <v>0</v>
      </c>
      <c r="AE27" s="64">
        <v>0</v>
      </c>
      <c r="AF27" s="70" t="s">
        <v>73</v>
      </c>
      <c r="AG27" s="92">
        <f t="shared" si="2"/>
        <v>0</v>
      </c>
      <c r="AH27" s="64">
        <v>0</v>
      </c>
      <c r="AI27" s="68">
        <v>0</v>
      </c>
      <c r="AJ27" s="64" t="s">
        <v>73</v>
      </c>
      <c r="AK27" s="71" t="s">
        <v>73</v>
      </c>
      <c r="AL27" s="64"/>
      <c r="AM27" s="64"/>
      <c r="AN27" s="64"/>
      <c r="AO27" s="71" t="s">
        <v>73</v>
      </c>
      <c r="AP27" s="92">
        <f t="shared" si="3"/>
        <v>0</v>
      </c>
      <c r="AQ27" s="92">
        <f t="shared" si="0"/>
        <v>7000000</v>
      </c>
      <c r="AR27" s="64" t="s">
        <v>65</v>
      </c>
      <c r="AS27" s="66">
        <v>7000000</v>
      </c>
      <c r="AT27" s="64"/>
      <c r="AU27" s="68">
        <v>0</v>
      </c>
      <c r="AV27" s="72" t="s">
        <v>73</v>
      </c>
      <c r="AW27" s="73">
        <v>0</v>
      </c>
      <c r="AX27" s="74">
        <f t="shared" si="5"/>
        <v>7000000</v>
      </c>
      <c r="AY27" s="75">
        <f t="shared" si="4"/>
        <v>0</v>
      </c>
      <c r="AZ27" s="76">
        <v>0</v>
      </c>
      <c r="BA27" s="72" t="s">
        <v>73</v>
      </c>
      <c r="BB27" s="64" t="s">
        <v>123</v>
      </c>
      <c r="BC27" s="108" t="s">
        <v>206</v>
      </c>
      <c r="BD27" s="63" t="s">
        <v>65</v>
      </c>
      <c r="BE27" s="63" t="s">
        <v>208</v>
      </c>
    </row>
    <row r="28" spans="2:57" ht="15.75" thickBot="1" x14ac:dyDescent="0.3">
      <c r="B28" s="77">
        <v>2025</v>
      </c>
      <c r="C28" s="77">
        <v>891780111</v>
      </c>
      <c r="D28" s="77" t="s">
        <v>63</v>
      </c>
      <c r="E28" s="77" t="s">
        <v>156</v>
      </c>
      <c r="F28" s="93" t="s">
        <v>166</v>
      </c>
      <c r="G28" s="78">
        <v>0</v>
      </c>
      <c r="H28" s="78" t="s">
        <v>71</v>
      </c>
      <c r="I28" s="77" t="s">
        <v>64</v>
      </c>
      <c r="J28" s="79" t="s">
        <v>81</v>
      </c>
      <c r="K28" s="79" t="s">
        <v>178</v>
      </c>
      <c r="L28" s="80">
        <v>20625000</v>
      </c>
      <c r="M28" s="77" t="s">
        <v>66</v>
      </c>
      <c r="N28" s="79" t="s">
        <v>188</v>
      </c>
      <c r="O28" s="80">
        <v>32790934</v>
      </c>
      <c r="P28" s="264">
        <v>370</v>
      </c>
      <c r="Q28" s="312">
        <v>45705</v>
      </c>
      <c r="R28" s="80">
        <v>20625000</v>
      </c>
      <c r="S28" s="312">
        <v>45707</v>
      </c>
      <c r="T28" s="80">
        <v>20625000</v>
      </c>
      <c r="U28" s="78" t="s">
        <v>65</v>
      </c>
      <c r="V28" s="82">
        <v>1082950841</v>
      </c>
      <c r="W28" s="79" t="s">
        <v>197</v>
      </c>
      <c r="X28" s="313">
        <v>45707</v>
      </c>
      <c r="Y28" s="313">
        <v>45707</v>
      </c>
      <c r="Z28" s="83" t="s">
        <v>73</v>
      </c>
      <c r="AA28" s="313">
        <v>45853</v>
      </c>
      <c r="AB28" s="93">
        <f t="shared" si="1"/>
        <v>146</v>
      </c>
      <c r="AC28" s="78">
        <v>0</v>
      </c>
      <c r="AD28" s="82">
        <v>0</v>
      </c>
      <c r="AE28" s="78">
        <v>0</v>
      </c>
      <c r="AF28" s="85" t="s">
        <v>73</v>
      </c>
      <c r="AG28" s="93">
        <f t="shared" si="2"/>
        <v>0</v>
      </c>
      <c r="AH28" s="78">
        <v>0</v>
      </c>
      <c r="AI28" s="82">
        <v>0</v>
      </c>
      <c r="AJ28" s="78" t="s">
        <v>73</v>
      </c>
      <c r="AK28" s="86" t="s">
        <v>73</v>
      </c>
      <c r="AL28" s="78"/>
      <c r="AM28" s="78"/>
      <c r="AN28" s="78"/>
      <c r="AO28" s="86" t="s">
        <v>73</v>
      </c>
      <c r="AP28" s="93">
        <f t="shared" si="3"/>
        <v>0</v>
      </c>
      <c r="AQ28" s="93">
        <f t="shared" si="0"/>
        <v>20625000</v>
      </c>
      <c r="AR28" s="78" t="s">
        <v>65</v>
      </c>
      <c r="AS28" s="80">
        <v>20625000</v>
      </c>
      <c r="AT28" s="78"/>
      <c r="AU28" s="82">
        <v>0</v>
      </c>
      <c r="AV28" s="88" t="s">
        <v>73</v>
      </c>
      <c r="AW28" s="89">
        <v>0</v>
      </c>
      <c r="AX28" s="94">
        <f t="shared" si="5"/>
        <v>20625000</v>
      </c>
      <c r="AY28" s="90">
        <f t="shared" si="4"/>
        <v>0</v>
      </c>
      <c r="AZ28" s="91">
        <v>0</v>
      </c>
      <c r="BA28" s="88" t="s">
        <v>73</v>
      </c>
      <c r="BB28" s="78" t="s">
        <v>123</v>
      </c>
      <c r="BC28" s="314" t="s">
        <v>207</v>
      </c>
      <c r="BD28" s="77" t="s">
        <v>65</v>
      </c>
      <c r="BE28" s="77" t="s">
        <v>65</v>
      </c>
    </row>
    <row r="29" spans="2:57" s="23" customFormat="1" ht="15.75" thickBot="1" x14ac:dyDescent="0.3">
      <c r="B29" s="381" t="s">
        <v>67</v>
      </c>
      <c r="C29" s="382"/>
      <c r="D29" s="383"/>
      <c r="E29" s="30">
        <f>+SUBTOTAL(3,E8:E28)</f>
        <v>21</v>
      </c>
      <c r="F29" s="43"/>
      <c r="G29" s="42"/>
      <c r="H29" s="42"/>
      <c r="I29" s="42"/>
      <c r="J29" s="45"/>
      <c r="K29" s="24"/>
      <c r="L29" s="47">
        <f>SUM(L8:L28)</f>
        <v>325448441</v>
      </c>
      <c r="M29" s="367"/>
      <c r="N29" s="368"/>
      <c r="O29" s="368"/>
      <c r="P29" s="368"/>
      <c r="Q29" s="368"/>
      <c r="R29" s="368"/>
      <c r="S29" s="368"/>
      <c r="T29" s="368"/>
      <c r="U29" s="368"/>
      <c r="V29" s="368"/>
      <c r="W29" s="368"/>
      <c r="X29" s="368"/>
      <c r="Y29" s="368"/>
      <c r="Z29" s="368"/>
      <c r="AA29" s="368"/>
      <c r="AB29" s="384"/>
      <c r="AC29" s="27">
        <f>SUM(AC8:AC28)</f>
        <v>0</v>
      </c>
      <c r="AD29" s="26">
        <f>SUM(AD8:AD28)</f>
        <v>0</v>
      </c>
      <c r="AE29" s="26">
        <f>SUM(AE8:AE28)</f>
        <v>0</v>
      </c>
      <c r="AF29" s="25"/>
      <c r="AG29" s="26">
        <f>SUM(AG8:AG28)</f>
        <v>0</v>
      </c>
      <c r="AH29" s="26">
        <f>SUM(AH8:AH28)</f>
        <v>0</v>
      </c>
      <c r="AI29" s="28">
        <f>SUM(AI8:AI28)</f>
        <v>0</v>
      </c>
      <c r="AJ29" s="25"/>
      <c r="AK29" s="25"/>
      <c r="AL29" s="29">
        <f>SUM(AL8:AL28)</f>
        <v>0</v>
      </c>
      <c r="AM29" s="367"/>
      <c r="AN29" s="368"/>
      <c r="AO29" s="368"/>
      <c r="AP29" s="384"/>
      <c r="AQ29" s="27">
        <f>SUM(AQ8:AQ28)</f>
        <v>325448441</v>
      </c>
      <c r="AR29" s="25"/>
      <c r="AS29" s="34">
        <f>SUM(AQ29:AR29)</f>
        <v>325448441</v>
      </c>
      <c r="AT29" s="25"/>
      <c r="AU29" s="26">
        <f>SUM(AU8:AU28)</f>
        <v>0</v>
      </c>
      <c r="AV29" s="25"/>
      <c r="AW29" s="31">
        <f>SUM(AW8:AW28)</f>
        <v>0</v>
      </c>
      <c r="AX29" s="32">
        <f>SUM(AX8:AX28)</f>
        <v>325448441</v>
      </c>
      <c r="AY29" s="367"/>
      <c r="AZ29" s="368"/>
      <c r="BA29" s="368"/>
      <c r="BB29" s="368"/>
      <c r="BC29" s="368"/>
      <c r="BD29" s="368"/>
      <c r="BE29" s="368"/>
    </row>
  </sheetData>
  <sheetProtection formatCells="0" formatColumns="0" formatRows="0" insertRows="0" deleteRows="0" autoFilter="0"/>
  <mergeCells count="23">
    <mergeCell ref="B29:D29"/>
    <mergeCell ref="M29:AB29"/>
    <mergeCell ref="BC6:BE6"/>
    <mergeCell ref="N6:O6"/>
    <mergeCell ref="P6:R6"/>
    <mergeCell ref="S6:T6"/>
    <mergeCell ref="AM29:AP29"/>
    <mergeCell ref="U6:W6"/>
    <mergeCell ref="X6:AB6"/>
    <mergeCell ref="AC6:AG6"/>
    <mergeCell ref="AH6:AK6"/>
    <mergeCell ref="AL6:AP6"/>
    <mergeCell ref="B3:C6"/>
    <mergeCell ref="D3:G4"/>
    <mergeCell ref="AY29:BE29"/>
    <mergeCell ref="H3:I5"/>
    <mergeCell ref="E6:G6"/>
    <mergeCell ref="AZ6:BB6"/>
    <mergeCell ref="F5:G5"/>
    <mergeCell ref="AC5:AP5"/>
    <mergeCell ref="H6:K6"/>
    <mergeCell ref="AT6:AY6"/>
    <mergeCell ref="AR6:AS6"/>
  </mergeCells>
  <conditionalFormatting sqref="F5 E6">
    <cfRule type="containsText" dxfId="31" priority="19" operator="containsText" text="Seleccione Ordenador">
      <formula>NOT(ISERROR(SEARCH("Seleccione Ordenador",E5)))</formula>
    </cfRule>
  </conditionalFormatting>
  <conditionalFormatting sqref="F5:G5">
    <cfRule type="colorScale" priority="18">
      <colorScale>
        <cfvo type="min"/>
        <cfvo type="percentile" val="50"/>
        <cfvo type="max"/>
        <color rgb="FFF8696B"/>
        <color rgb="FFFFEB84"/>
        <color rgb="FF63BE7B"/>
      </colorScale>
    </cfRule>
  </conditionalFormatting>
  <conditionalFormatting sqref="AB8:AB28 AG8:AG28 AP8:AR28 AX8:AZ28">
    <cfRule type="expression" dxfId="30" priority="10">
      <formula>+_xlfn.ISFORMULA(AB8)</formula>
    </cfRule>
  </conditionalFormatting>
  <conditionalFormatting sqref="AD8:AD28">
    <cfRule type="cellIs" dxfId="29" priority="3" operator="greaterThan">
      <formula>$L$8/2</formula>
    </cfRule>
  </conditionalFormatting>
  <dataValidations count="10">
    <dataValidation type="list" allowBlank="1" showInputMessage="1" showErrorMessage="1" sqref="U8:U28 AT8 AR8:AR28" xr:uid="{00000000-0002-0000-0100-000000000000}">
      <formula1>"SI,NO"</formula1>
    </dataValidation>
    <dataValidation type="list" allowBlank="1" showInputMessage="1" showErrorMessage="1" sqref="K4" xr:uid="{00000000-0002-0000-0100-000001000000}">
      <formula1>"42,250,1000,3000"</formula1>
    </dataValidation>
    <dataValidation type="list" allowBlank="1" showInputMessage="1" showErrorMessage="1" errorTitle="ERROR" error="SOLO VALIDO LISTA DESPLEGABLE" promptTitle="ESCOJA EL PERIODO" sqref="F5" xr:uid="{00000000-0002-0000-0100-000002000000}">
      <formula1>"Seleccione el periodo a presentar,ENERO,FEBRERO,MARZO,ABRIL,MAYO,JUNIO,JULIO,AGOSTO,SEPTIEMBRE,OCTUBRE,NOVIEMBRE,DICIEMBRE"</formula1>
    </dataValidation>
    <dataValidation type="list" allowBlank="1" showInputMessage="1" showErrorMessage="1" sqref="BD8:BD28" xr:uid="{00000000-0002-0000-0100-000003000000}">
      <formula1>"SI,NO HA INICIADO"</formula1>
    </dataValidation>
    <dataValidation type="list" allowBlank="1" showInputMessage="1" showErrorMessage="1" sqref="BE8:BE28" xr:uid="{00000000-0002-0000-0100-000004000000}">
      <formula1>"SI,NA por TIPO Contrato"</formula1>
    </dataValidation>
    <dataValidation type="list" allowBlank="1" showInputMessage="1" showErrorMessage="1" sqref="I8:I28" xr:uid="{00000000-0002-0000-0100-000005000000}">
      <formula1>"FUNCIONAMIENTO,INVERSION,OTROS"</formula1>
    </dataValidation>
    <dataValidation type="list" allowBlank="1" showInputMessage="1" showErrorMessage="1" sqref="M8:M28" xr:uid="{00000000-0002-0000-0100-000006000000}">
      <formula1>"DIRECTA"</formula1>
    </dataValidation>
    <dataValidation type="list" allowBlank="1" showInputMessage="1" showErrorMessage="1" sqref="H8:H28" xr:uid="{00000000-0002-0000-0100-000007000000}">
      <formula1>"OTRO SECTOR"</formula1>
    </dataValidation>
    <dataValidation type="list" allowBlank="1" showInputMessage="1" showErrorMessage="1" sqref="BB8:BB28" xr:uid="{00000000-0002-0000-0100-000008000000}">
      <formula1>"Por iniciar,En ejecucion,Suspendido,Terminado,Liquidado"</formula1>
    </dataValidation>
    <dataValidation type="list" allowBlank="1" showInputMessage="1" showErrorMessage="1" sqref="J8:J28" xr:uid="{00000000-0002-0000-0100-000009000000}">
      <formula1>"CONTRATO DE OBRAS, OTROS TIPOS, PRESTACIÓN DE SERVICIOS, SUMINISTROS"</formula1>
    </dataValidation>
  </dataValidations>
  <hyperlinks>
    <hyperlink ref="BC8" r:id="rId1" xr:uid="{00000000-0004-0000-0100-000005000000}"/>
    <hyperlink ref="BC9" r:id="rId2" xr:uid="{00000000-0004-0000-0100-000006000000}"/>
    <hyperlink ref="BC10" r:id="rId3" xr:uid="{00000000-0004-0000-0100-000007000000}"/>
    <hyperlink ref="BC11" r:id="rId4" xr:uid="{00000000-0004-0000-0100-000008000000}"/>
    <hyperlink ref="BC12" r:id="rId5" xr:uid="{00000000-0004-0000-0100-000009000000}"/>
    <hyperlink ref="BC13" r:id="rId6" xr:uid="{00000000-0004-0000-0100-00000A000000}"/>
    <hyperlink ref="BC14" r:id="rId7" xr:uid="{00000000-0004-0000-0100-00000B000000}"/>
    <hyperlink ref="BC15" r:id="rId8" xr:uid="{00000000-0004-0000-0100-00000C000000}"/>
    <hyperlink ref="BC16" r:id="rId9" xr:uid="{00000000-0004-0000-0100-00000D000000}"/>
    <hyperlink ref="BC17" r:id="rId10" xr:uid="{00000000-0004-0000-0100-00000E000000}"/>
    <hyperlink ref="BC18" r:id="rId11" xr:uid="{00000000-0004-0000-0100-00000F000000}"/>
    <hyperlink ref="BC19" r:id="rId12" xr:uid="{00000000-0004-0000-0100-000014000000}"/>
    <hyperlink ref="BC20" r:id="rId13" xr:uid="{00000000-0004-0000-0100-000015000000}"/>
    <hyperlink ref="BC21" r:id="rId14" xr:uid="{00000000-0004-0000-0100-000016000000}"/>
    <hyperlink ref="BC22" r:id="rId15" xr:uid="{00000000-0004-0000-0100-000017000000}"/>
    <hyperlink ref="BC23" r:id="rId16" xr:uid="{00000000-0004-0000-0100-000018000000}"/>
    <hyperlink ref="BC24" r:id="rId17" xr:uid="{00000000-0004-0000-0100-000019000000}"/>
    <hyperlink ref="BC25" r:id="rId18" xr:uid="{00000000-0004-0000-0100-00001A000000}"/>
    <hyperlink ref="BC26" r:id="rId19" xr:uid="{00000000-0004-0000-0100-00001B000000}"/>
    <hyperlink ref="BC27" r:id="rId20" xr:uid="{00000000-0004-0000-0100-00001C000000}"/>
    <hyperlink ref="BC28" r:id="rId21" xr:uid="{00000000-0004-0000-0100-00001D000000}"/>
  </hyperlinks>
  <pageMargins left="0.7" right="0.7" top="0.75" bottom="0.75" header="0.3" footer="0.3"/>
  <pageSetup orientation="portrait" horizontalDpi="300" verticalDpi="300" r:id="rId22"/>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14040-2519-4026-A2B3-CC96556282D1}">
  <dimension ref="A1:BV17"/>
  <sheetViews>
    <sheetView showGridLines="0" zoomScaleNormal="100" workbookViewId="0">
      <selection activeCell="BF1" sqref="BF1:BH1048576"/>
    </sheetView>
  </sheetViews>
  <sheetFormatPr baseColWidth="10" defaultRowHeight="15" x14ac:dyDescent="0.25"/>
  <cols>
    <col min="1" max="1" width="2.5703125" customWidth="1"/>
    <col min="2" max="2" width="9.28515625" customWidth="1"/>
    <col min="3" max="3" width="13.5703125" customWidth="1"/>
    <col min="4" max="4" width="27.5703125" customWidth="1"/>
    <col min="5" max="5" width="18.42578125" customWidth="1"/>
    <col min="6" max="6" width="16.85546875" style="44" customWidth="1"/>
    <col min="7" max="7" width="15.85546875" style="44" customWidth="1"/>
    <col min="8" max="8" width="16.5703125" style="44" customWidth="1"/>
    <col min="9" max="9" width="17.42578125" style="44" customWidth="1"/>
    <col min="10" max="10" width="17.140625" style="46" customWidth="1"/>
    <col min="11" max="11" width="18.42578125" customWidth="1"/>
    <col min="12" max="12" width="14" customWidth="1"/>
    <col min="13" max="13" width="13.42578125" customWidth="1"/>
    <col min="14" max="14" width="20.42578125" customWidth="1"/>
    <col min="15" max="15" width="16.42578125" customWidth="1"/>
    <col min="17" max="17" width="12.42578125" customWidth="1"/>
    <col min="19" max="19" width="14.7109375" customWidth="1"/>
    <col min="20" max="20" width="16.140625" customWidth="1"/>
    <col min="21" max="21" width="14.140625" customWidth="1"/>
    <col min="22" max="22" width="14.42578125" customWidth="1"/>
    <col min="23" max="23" width="15.28515625" customWidth="1"/>
    <col min="24" max="24" width="13.85546875" customWidth="1"/>
    <col min="25" max="25" width="14.42578125" customWidth="1"/>
    <col min="26" max="26" width="13.85546875" customWidth="1"/>
    <col min="27" max="27" width="13.5703125" customWidth="1"/>
    <col min="28" max="28" width="13.28515625" customWidth="1"/>
    <col min="31" max="31" width="13.42578125" customWidth="1"/>
    <col min="32" max="32" width="13.28515625" customWidth="1"/>
    <col min="33" max="33" width="13.5703125" customWidth="1"/>
    <col min="34" max="34" width="16.5703125" customWidth="1"/>
    <col min="35" max="35" width="14.28515625" customWidth="1"/>
    <col min="36" max="36" width="14.28515625" style="44" customWidth="1"/>
    <col min="37" max="37" width="13.85546875" customWidth="1"/>
    <col min="38" max="38" width="15.5703125" customWidth="1"/>
    <col min="39" max="41" width="13.28515625" customWidth="1"/>
    <col min="42" max="42" width="14" customWidth="1"/>
    <col min="43" max="45" width="14.85546875" customWidth="1"/>
    <col min="46" max="46" width="14.7109375" customWidth="1"/>
    <col min="47" max="48" width="14.28515625" customWidth="1"/>
    <col min="49" max="49" width="13.42578125" customWidth="1"/>
    <col min="50" max="52" width="12" customWidth="1"/>
    <col min="53" max="53" width="14.42578125" customWidth="1"/>
    <col min="54" max="54" width="12.42578125" customWidth="1"/>
  </cols>
  <sheetData>
    <row r="1" spans="1:74" ht="7.5" customHeight="1" x14ac:dyDescent="0.25">
      <c r="F1"/>
      <c r="G1"/>
      <c r="H1"/>
      <c r="I1"/>
      <c r="J1"/>
      <c r="W1" s="1"/>
      <c r="AJ1"/>
    </row>
    <row r="2" spans="1:74" ht="11.25" customHeight="1" thickBot="1" x14ac:dyDescent="0.3">
      <c r="F2"/>
      <c r="G2"/>
      <c r="H2" s="2"/>
      <c r="I2"/>
      <c r="J2"/>
      <c r="W2" s="1"/>
      <c r="AJ2"/>
    </row>
    <row r="3" spans="1:74" ht="21" customHeight="1" thickBot="1" x14ac:dyDescent="0.3">
      <c r="B3" s="355"/>
      <c r="C3" s="356"/>
      <c r="D3" s="361" t="s">
        <v>69</v>
      </c>
      <c r="E3" s="362"/>
      <c r="F3" s="362"/>
      <c r="G3" s="363"/>
      <c r="H3" s="369" t="s">
        <v>0</v>
      </c>
      <c r="I3" s="370"/>
      <c r="J3" s="38"/>
      <c r="K3" s="4" t="s">
        <v>74</v>
      </c>
      <c r="L3" s="9"/>
      <c r="M3" s="5"/>
      <c r="N3" s="5"/>
      <c r="O3" s="5"/>
      <c r="P3" s="5"/>
      <c r="Q3" s="5"/>
      <c r="R3" s="5"/>
      <c r="S3" s="5"/>
      <c r="T3" s="5"/>
      <c r="U3" s="5"/>
      <c r="V3" s="5"/>
      <c r="W3" s="6"/>
      <c r="X3" s="6"/>
      <c r="Y3" s="5"/>
      <c r="Z3" s="6"/>
      <c r="AA3" s="5"/>
      <c r="AB3" s="6"/>
      <c r="AC3" s="5"/>
      <c r="AD3" s="6"/>
      <c r="AE3" s="5"/>
      <c r="AF3" s="6"/>
      <c r="AG3" s="5"/>
      <c r="AH3" s="6"/>
      <c r="AI3" s="5"/>
      <c r="AJ3" s="5"/>
      <c r="AK3" s="6"/>
      <c r="AL3" s="5"/>
      <c r="AM3" s="6"/>
      <c r="AN3" s="5"/>
      <c r="AO3" s="5"/>
      <c r="AP3" s="6"/>
      <c r="AQ3" s="5"/>
      <c r="AR3" s="5"/>
      <c r="AS3" s="5"/>
      <c r="AT3" s="5"/>
      <c r="AU3" s="5"/>
      <c r="AV3" s="5"/>
      <c r="AW3" s="6"/>
      <c r="AX3" s="5"/>
      <c r="AY3" s="5"/>
      <c r="AZ3" s="6"/>
      <c r="BA3" s="5"/>
      <c r="BB3" s="6"/>
      <c r="BC3" s="5"/>
      <c r="BD3" s="6"/>
      <c r="BE3" s="5"/>
    </row>
    <row r="4" spans="1:74" ht="28.5" customHeight="1" thickBot="1" x14ac:dyDescent="0.3">
      <c r="B4" s="357"/>
      <c r="C4" s="358"/>
      <c r="D4" s="364"/>
      <c r="E4" s="365"/>
      <c r="F4" s="365"/>
      <c r="G4" s="366"/>
      <c r="H4" s="371"/>
      <c r="I4" s="372"/>
      <c r="J4" s="39"/>
      <c r="K4" s="3">
        <v>42</v>
      </c>
      <c r="L4" s="4" t="s">
        <v>1</v>
      </c>
      <c r="M4" s="5"/>
      <c r="N4" s="5"/>
      <c r="O4" s="5"/>
      <c r="P4" s="5"/>
      <c r="Q4" s="5"/>
      <c r="R4" s="5"/>
      <c r="S4" s="5"/>
      <c r="T4" s="5"/>
      <c r="U4" s="5"/>
      <c r="V4" s="5"/>
      <c r="W4" s="6"/>
      <c r="X4" s="6"/>
      <c r="Y4" s="5"/>
      <c r="Z4" s="6"/>
      <c r="AA4" s="5"/>
      <c r="AB4" s="6"/>
      <c r="AC4" s="5"/>
      <c r="AD4" s="6"/>
      <c r="AE4" s="5"/>
      <c r="AF4" s="6"/>
      <c r="AG4" s="5"/>
      <c r="AH4" s="6"/>
      <c r="AI4" s="5"/>
      <c r="AJ4" s="5"/>
      <c r="AK4" s="6"/>
      <c r="AL4" s="5"/>
      <c r="AM4" s="6"/>
      <c r="AN4" s="5"/>
      <c r="AO4" s="5"/>
      <c r="AP4" s="6"/>
      <c r="AQ4" s="5"/>
      <c r="AR4" s="5"/>
      <c r="AS4" s="5"/>
      <c r="AT4" s="5"/>
      <c r="AU4" s="5"/>
      <c r="AV4" s="5"/>
      <c r="AW4" s="6"/>
      <c r="AX4" s="5"/>
      <c r="AY4" s="5"/>
      <c r="AZ4" s="6"/>
      <c r="BA4" s="5"/>
      <c r="BB4" s="6"/>
      <c r="BC4" s="5"/>
      <c r="BD4" s="6"/>
      <c r="BE4" s="5"/>
    </row>
    <row r="5" spans="1:74" ht="23.25" customHeight="1" thickBot="1" x14ac:dyDescent="0.3">
      <c r="B5" s="357"/>
      <c r="C5" s="358"/>
      <c r="D5" s="7" t="s">
        <v>2</v>
      </c>
      <c r="E5" s="8"/>
      <c r="F5" s="380" t="s">
        <v>146</v>
      </c>
      <c r="G5" s="380"/>
      <c r="H5" s="373"/>
      <c r="I5" s="374"/>
      <c r="J5" s="39"/>
      <c r="K5" s="10">
        <f>+L6*K4</f>
        <v>59787000</v>
      </c>
      <c r="L5" s="11" t="s">
        <v>3</v>
      </c>
      <c r="M5" s="5"/>
      <c r="N5" s="5"/>
      <c r="O5" s="5"/>
      <c r="P5" s="5"/>
      <c r="Q5" s="5"/>
      <c r="R5" s="5"/>
      <c r="S5" s="5"/>
      <c r="T5" s="5"/>
      <c r="U5" s="5"/>
      <c r="V5" s="5"/>
      <c r="W5" s="6"/>
      <c r="X5" s="6"/>
      <c r="Y5" s="6"/>
      <c r="Z5" s="6"/>
      <c r="AA5" s="6"/>
      <c r="AB5" s="6"/>
      <c r="AC5" s="387" t="s">
        <v>4</v>
      </c>
      <c r="AD5" s="388"/>
      <c r="AE5" s="388"/>
      <c r="AF5" s="388"/>
      <c r="AG5" s="388"/>
      <c r="AH5" s="388"/>
      <c r="AI5" s="388"/>
      <c r="AJ5" s="388"/>
      <c r="AK5" s="388"/>
      <c r="AL5" s="388"/>
      <c r="AM5" s="388"/>
      <c r="AN5" s="388"/>
      <c r="AO5" s="388"/>
      <c r="AP5" s="389"/>
      <c r="AQ5" s="5"/>
      <c r="AR5" s="5"/>
      <c r="AS5" s="5"/>
      <c r="AT5" s="5"/>
      <c r="AU5" s="5"/>
      <c r="AV5" s="5"/>
      <c r="AW5" s="5"/>
      <c r="AX5" s="5"/>
      <c r="AY5" s="5"/>
      <c r="AZ5" s="5"/>
      <c r="BA5" s="5"/>
      <c r="BB5" s="5"/>
      <c r="BC5" s="5"/>
      <c r="BD5" s="5"/>
      <c r="BE5" s="5"/>
    </row>
    <row r="6" spans="1:74" s="12" customFormat="1" ht="31.5" customHeight="1" thickBot="1" x14ac:dyDescent="0.3">
      <c r="B6" s="359"/>
      <c r="C6" s="360"/>
      <c r="D6" s="13" t="s">
        <v>5</v>
      </c>
      <c r="E6" s="375" t="s">
        <v>3680</v>
      </c>
      <c r="F6" s="375"/>
      <c r="G6" s="376"/>
      <c r="H6" s="390" t="s">
        <v>82</v>
      </c>
      <c r="I6" s="391"/>
      <c r="J6" s="391"/>
      <c r="K6" s="392"/>
      <c r="L6" s="33">
        <v>1423500</v>
      </c>
      <c r="M6" s="5"/>
      <c r="N6" s="377" t="s">
        <v>6</v>
      </c>
      <c r="O6" s="378"/>
      <c r="P6" s="377" t="s">
        <v>7</v>
      </c>
      <c r="Q6" s="378"/>
      <c r="R6" s="379"/>
      <c r="S6" s="385" t="s">
        <v>8</v>
      </c>
      <c r="T6" s="386"/>
      <c r="U6" s="377" t="s">
        <v>9</v>
      </c>
      <c r="V6" s="378"/>
      <c r="W6" s="378"/>
      <c r="X6" s="387" t="s">
        <v>10</v>
      </c>
      <c r="Y6" s="388"/>
      <c r="Z6" s="388"/>
      <c r="AA6" s="388"/>
      <c r="AB6" s="389"/>
      <c r="AC6" s="387" t="s">
        <v>11</v>
      </c>
      <c r="AD6" s="388"/>
      <c r="AE6" s="388"/>
      <c r="AF6" s="388"/>
      <c r="AG6" s="389"/>
      <c r="AH6" s="377" t="s">
        <v>12</v>
      </c>
      <c r="AI6" s="378"/>
      <c r="AJ6" s="378"/>
      <c r="AK6" s="379"/>
      <c r="AL6" s="377" t="s">
        <v>13</v>
      </c>
      <c r="AM6" s="378"/>
      <c r="AN6" s="378"/>
      <c r="AO6" s="378"/>
      <c r="AP6" s="379"/>
      <c r="AQ6" s="5"/>
      <c r="AR6" s="377" t="s">
        <v>75</v>
      </c>
      <c r="AS6" s="379"/>
      <c r="AT6" s="377" t="s">
        <v>14</v>
      </c>
      <c r="AU6" s="378"/>
      <c r="AV6" s="378"/>
      <c r="AW6" s="378"/>
      <c r="AX6" s="378"/>
      <c r="AY6" s="379"/>
      <c r="AZ6" s="377" t="s">
        <v>72</v>
      </c>
      <c r="BA6" s="378"/>
      <c r="BB6" s="379"/>
      <c r="BC6" s="377" t="s">
        <v>15</v>
      </c>
      <c r="BD6" s="378"/>
      <c r="BE6" s="379"/>
    </row>
    <row r="7" spans="1:74" s="22" customFormat="1" ht="77.25" thickBot="1" x14ac:dyDescent="0.3">
      <c r="A7" s="14"/>
      <c r="B7" s="126" t="s">
        <v>16</v>
      </c>
      <c r="C7" s="127" t="s">
        <v>17</v>
      </c>
      <c r="D7" s="128" t="s">
        <v>18</v>
      </c>
      <c r="E7" s="129" t="s">
        <v>19</v>
      </c>
      <c r="F7" s="129" t="s">
        <v>20</v>
      </c>
      <c r="G7" s="128" t="s">
        <v>21</v>
      </c>
      <c r="H7" s="126" t="s">
        <v>22</v>
      </c>
      <c r="I7" s="126" t="s">
        <v>70</v>
      </c>
      <c r="J7" s="126" t="s">
        <v>78</v>
      </c>
      <c r="K7" s="126" t="s">
        <v>23</v>
      </c>
      <c r="L7" s="126" t="s">
        <v>24</v>
      </c>
      <c r="M7" s="126" t="s">
        <v>25</v>
      </c>
      <c r="N7" s="126" t="s">
        <v>26</v>
      </c>
      <c r="O7" s="127" t="s">
        <v>27</v>
      </c>
      <c r="P7" s="127" t="s">
        <v>28</v>
      </c>
      <c r="Q7" s="126" t="s">
        <v>29</v>
      </c>
      <c r="R7" s="126" t="s">
        <v>30</v>
      </c>
      <c r="S7" s="126" t="s">
        <v>31</v>
      </c>
      <c r="T7" s="126" t="s">
        <v>32</v>
      </c>
      <c r="U7" s="126" t="s">
        <v>33</v>
      </c>
      <c r="V7" s="127" t="s">
        <v>34</v>
      </c>
      <c r="W7" s="126" t="s">
        <v>35</v>
      </c>
      <c r="X7" s="126" t="s">
        <v>68</v>
      </c>
      <c r="Y7" s="126" t="s">
        <v>36</v>
      </c>
      <c r="Z7" s="126" t="s">
        <v>37</v>
      </c>
      <c r="AA7" s="133" t="s">
        <v>38</v>
      </c>
      <c r="AB7" s="132" t="s">
        <v>39</v>
      </c>
      <c r="AC7" s="126" t="s">
        <v>40</v>
      </c>
      <c r="AD7" s="126" t="s">
        <v>41</v>
      </c>
      <c r="AE7" s="126" t="s">
        <v>42</v>
      </c>
      <c r="AF7" s="133" t="s">
        <v>43</v>
      </c>
      <c r="AG7" s="132" t="s">
        <v>44</v>
      </c>
      <c r="AH7" s="126" t="s">
        <v>45</v>
      </c>
      <c r="AI7" s="126" t="s">
        <v>46</v>
      </c>
      <c r="AJ7" s="133" t="s">
        <v>47</v>
      </c>
      <c r="AK7" s="133" t="s">
        <v>80</v>
      </c>
      <c r="AL7" s="126" t="s">
        <v>48</v>
      </c>
      <c r="AM7" s="133" t="s">
        <v>49</v>
      </c>
      <c r="AN7" s="133" t="s">
        <v>50</v>
      </c>
      <c r="AO7" s="133" t="s">
        <v>79</v>
      </c>
      <c r="AP7" s="132" t="s">
        <v>51</v>
      </c>
      <c r="AQ7" s="132" t="s">
        <v>52</v>
      </c>
      <c r="AR7" s="126" t="s">
        <v>76</v>
      </c>
      <c r="AS7" s="126" t="s">
        <v>77</v>
      </c>
      <c r="AT7" s="126" t="s">
        <v>53</v>
      </c>
      <c r="AU7" s="126" t="s">
        <v>54</v>
      </c>
      <c r="AV7" s="126" t="s">
        <v>55</v>
      </c>
      <c r="AW7" s="152" t="s">
        <v>56</v>
      </c>
      <c r="AX7" s="135" t="s">
        <v>57</v>
      </c>
      <c r="AY7" s="135" t="s">
        <v>83</v>
      </c>
      <c r="AZ7" s="136" t="s">
        <v>84</v>
      </c>
      <c r="BA7" s="126" t="s">
        <v>58</v>
      </c>
      <c r="BB7" s="126" t="s">
        <v>59</v>
      </c>
      <c r="BC7" s="127" t="s">
        <v>60</v>
      </c>
      <c r="BD7" s="127" t="s">
        <v>61</v>
      </c>
      <c r="BE7" s="127" t="s">
        <v>62</v>
      </c>
      <c r="BF7" s="21"/>
      <c r="BG7" s="21"/>
      <c r="BH7" s="21"/>
      <c r="BI7" s="21"/>
      <c r="BJ7" s="21"/>
      <c r="BK7" s="21"/>
      <c r="BL7" s="21"/>
      <c r="BM7" s="21"/>
      <c r="BN7" s="21"/>
      <c r="BO7" s="21"/>
      <c r="BP7" s="21"/>
      <c r="BQ7" s="21"/>
      <c r="BR7" s="21"/>
      <c r="BS7" s="21"/>
      <c r="BT7" s="21"/>
      <c r="BU7" s="21"/>
      <c r="BV7" s="21"/>
    </row>
    <row r="8" spans="1:74" s="12" customFormat="1" ht="12.75" x14ac:dyDescent="0.2">
      <c r="B8" s="48">
        <v>2025</v>
      </c>
      <c r="C8" s="48">
        <v>891780111</v>
      </c>
      <c r="D8" s="48" t="s">
        <v>63</v>
      </c>
      <c r="E8" s="116" t="s">
        <v>3679</v>
      </c>
      <c r="F8" s="55" t="s">
        <v>3678</v>
      </c>
      <c r="G8" s="49">
        <v>0</v>
      </c>
      <c r="H8" s="49" t="s">
        <v>71</v>
      </c>
      <c r="I8" s="48" t="s">
        <v>64</v>
      </c>
      <c r="J8" s="50" t="s">
        <v>81</v>
      </c>
      <c r="K8" s="316" t="s">
        <v>5175</v>
      </c>
      <c r="L8" s="53">
        <v>29425000</v>
      </c>
      <c r="M8" s="48" t="s">
        <v>66</v>
      </c>
      <c r="N8" s="315" t="s">
        <v>3677</v>
      </c>
      <c r="O8" s="48">
        <v>1083018887</v>
      </c>
      <c r="P8" s="52">
        <v>91</v>
      </c>
      <c r="Q8" s="57">
        <v>45677</v>
      </c>
      <c r="R8" s="52">
        <v>29425000</v>
      </c>
      <c r="S8" s="57">
        <v>45679</v>
      </c>
      <c r="T8" s="53">
        <v>29425000</v>
      </c>
      <c r="U8" s="49" t="s">
        <v>65</v>
      </c>
      <c r="V8" s="55">
        <v>55313591</v>
      </c>
      <c r="W8" s="48" t="s">
        <v>3642</v>
      </c>
      <c r="X8" s="57">
        <v>45679</v>
      </c>
      <c r="Y8" s="57">
        <v>45679</v>
      </c>
      <c r="Z8" s="54" t="s">
        <v>73</v>
      </c>
      <c r="AA8" s="54">
        <v>45838</v>
      </c>
      <c r="AB8" s="55">
        <f t="shared" ref="AB8:AB16" si="0">+IF(Z8="1800-01-01",AA8-Y8,AA8-Z8)</f>
        <v>159</v>
      </c>
      <c r="AC8" s="49">
        <v>0</v>
      </c>
      <c r="AD8" s="53">
        <v>0</v>
      </c>
      <c r="AE8" s="49">
        <v>0</v>
      </c>
      <c r="AF8" s="56" t="s">
        <v>73</v>
      </c>
      <c r="AG8" s="55">
        <f t="shared" ref="AG8:AG16" si="1">+IF(AF8="1800-01-01",0,AF8-AA8)</f>
        <v>0</v>
      </c>
      <c r="AH8" s="49">
        <v>0</v>
      </c>
      <c r="AI8" s="53">
        <v>0</v>
      </c>
      <c r="AJ8" s="49" t="s">
        <v>73</v>
      </c>
      <c r="AK8" s="57" t="s">
        <v>73</v>
      </c>
      <c r="AL8" s="49">
        <v>0</v>
      </c>
      <c r="AM8" s="49" t="s">
        <v>73</v>
      </c>
      <c r="AN8" s="49" t="s">
        <v>73</v>
      </c>
      <c r="AO8" s="57" t="s">
        <v>73</v>
      </c>
      <c r="AP8" s="55">
        <f t="shared" ref="AP8:AP16" si="2">+IF(AM8="1800-01-01",0,AN8-AM8)</f>
        <v>0</v>
      </c>
      <c r="AQ8" s="55">
        <f t="shared" ref="AQ8:AQ16" si="3">+L8+AD8-AI8</f>
        <v>29425000</v>
      </c>
      <c r="AR8" s="49" t="s">
        <v>65</v>
      </c>
      <c r="AS8" s="53">
        <v>29425000</v>
      </c>
      <c r="AT8" s="49" t="s">
        <v>215</v>
      </c>
      <c r="AU8" s="53">
        <v>0</v>
      </c>
      <c r="AV8" s="58" t="s">
        <v>73</v>
      </c>
      <c r="AW8" s="150">
        <v>8025000</v>
      </c>
      <c r="AX8" s="60">
        <f t="shared" ref="AX8:AX16" si="4">AQ8-AW8</f>
        <v>21400000</v>
      </c>
      <c r="AY8" s="61">
        <f t="shared" ref="AY8:AY16" si="5">+IFERROR(AW8/AQ8,"_")</f>
        <v>0.27272727272727271</v>
      </c>
      <c r="AZ8" s="62">
        <v>0.2727</v>
      </c>
      <c r="BA8" s="58" t="s">
        <v>73</v>
      </c>
      <c r="BB8" s="49" t="s">
        <v>123</v>
      </c>
      <c r="BC8" s="115" t="s">
        <v>3676</v>
      </c>
      <c r="BD8" s="48" t="s">
        <v>65</v>
      </c>
      <c r="BE8" s="48" t="s">
        <v>65</v>
      </c>
    </row>
    <row r="9" spans="1:74" x14ac:dyDescent="0.25">
      <c r="B9" s="63">
        <v>2025</v>
      </c>
      <c r="C9" s="63">
        <v>891780111</v>
      </c>
      <c r="D9" s="63" t="s">
        <v>63</v>
      </c>
      <c r="E9" s="107" t="s">
        <v>3675</v>
      </c>
      <c r="F9" s="92" t="s">
        <v>3674</v>
      </c>
      <c r="G9" s="64">
        <v>0</v>
      </c>
      <c r="H9" s="64" t="s">
        <v>71</v>
      </c>
      <c r="I9" s="63" t="s">
        <v>64</v>
      </c>
      <c r="J9" s="65" t="s">
        <v>81</v>
      </c>
      <c r="K9" s="317" t="s">
        <v>5176</v>
      </c>
      <c r="L9" s="68">
        <v>2500000</v>
      </c>
      <c r="M9" s="63" t="s">
        <v>66</v>
      </c>
      <c r="N9" s="67" t="s">
        <v>3673</v>
      </c>
      <c r="O9" s="64">
        <v>1221979591</v>
      </c>
      <c r="P9" s="67">
        <v>115</v>
      </c>
      <c r="Q9" s="71">
        <v>45679</v>
      </c>
      <c r="R9" s="67">
        <v>2500000</v>
      </c>
      <c r="S9" s="71">
        <v>45679</v>
      </c>
      <c r="T9" s="68">
        <v>2500000</v>
      </c>
      <c r="U9" s="64" t="s">
        <v>65</v>
      </c>
      <c r="V9" s="92">
        <v>55313591</v>
      </c>
      <c r="W9" s="63" t="s">
        <v>3642</v>
      </c>
      <c r="X9" s="71">
        <v>45679</v>
      </c>
      <c r="Y9" s="71">
        <v>45679</v>
      </c>
      <c r="Z9" s="69" t="s">
        <v>73</v>
      </c>
      <c r="AA9" s="69">
        <v>45693</v>
      </c>
      <c r="AB9" s="92">
        <f t="shared" si="0"/>
        <v>14</v>
      </c>
      <c r="AC9" s="64">
        <v>0</v>
      </c>
      <c r="AD9" s="68">
        <v>0</v>
      </c>
      <c r="AE9" s="64">
        <v>0</v>
      </c>
      <c r="AF9" s="70" t="s">
        <v>73</v>
      </c>
      <c r="AG9" s="92">
        <f t="shared" si="1"/>
        <v>0</v>
      </c>
      <c r="AH9" s="64">
        <v>0</v>
      </c>
      <c r="AI9" s="68">
        <v>0</v>
      </c>
      <c r="AJ9" s="64" t="s">
        <v>73</v>
      </c>
      <c r="AK9" s="71" t="s">
        <v>73</v>
      </c>
      <c r="AL9" s="64">
        <v>0</v>
      </c>
      <c r="AM9" s="64" t="s">
        <v>73</v>
      </c>
      <c r="AN9" s="64" t="s">
        <v>73</v>
      </c>
      <c r="AO9" s="71" t="s">
        <v>73</v>
      </c>
      <c r="AP9" s="92">
        <f t="shared" si="2"/>
        <v>0</v>
      </c>
      <c r="AQ9" s="92">
        <f t="shared" si="3"/>
        <v>2500000</v>
      </c>
      <c r="AR9" s="64" t="s">
        <v>65</v>
      </c>
      <c r="AS9" s="68">
        <v>2500000</v>
      </c>
      <c r="AT9" s="64" t="s">
        <v>215</v>
      </c>
      <c r="AU9" s="68">
        <v>0</v>
      </c>
      <c r="AV9" s="72" t="s">
        <v>73</v>
      </c>
      <c r="AW9" s="73">
        <v>2500000</v>
      </c>
      <c r="AX9" s="74">
        <f t="shared" si="4"/>
        <v>0</v>
      </c>
      <c r="AY9" s="75">
        <f t="shared" si="5"/>
        <v>1</v>
      </c>
      <c r="AZ9" s="76">
        <v>1</v>
      </c>
      <c r="BA9" s="72" t="s">
        <v>73</v>
      </c>
      <c r="BB9" s="64" t="s">
        <v>123</v>
      </c>
      <c r="BC9" s="299" t="s">
        <v>3672</v>
      </c>
      <c r="BD9" s="63" t="s">
        <v>65</v>
      </c>
      <c r="BE9" s="63" t="s">
        <v>65</v>
      </c>
    </row>
    <row r="10" spans="1:74" x14ac:dyDescent="0.25">
      <c r="B10" s="63">
        <v>2025</v>
      </c>
      <c r="C10" s="63">
        <v>891780111</v>
      </c>
      <c r="D10" s="63" t="s">
        <v>63</v>
      </c>
      <c r="E10" s="107" t="s">
        <v>3671</v>
      </c>
      <c r="F10" s="92" t="s">
        <v>3670</v>
      </c>
      <c r="G10" s="64">
        <v>0</v>
      </c>
      <c r="H10" s="64" t="s">
        <v>71</v>
      </c>
      <c r="I10" s="63" t="s">
        <v>64</v>
      </c>
      <c r="J10" s="65" t="s">
        <v>81</v>
      </c>
      <c r="K10" s="143" t="s">
        <v>3669</v>
      </c>
      <c r="L10" s="68">
        <v>14850000</v>
      </c>
      <c r="M10" s="63" t="s">
        <v>66</v>
      </c>
      <c r="N10" s="67" t="s">
        <v>3668</v>
      </c>
      <c r="O10" s="64">
        <v>1083043778</v>
      </c>
      <c r="P10" s="67">
        <v>93</v>
      </c>
      <c r="Q10" s="71">
        <v>45677</v>
      </c>
      <c r="R10" s="67">
        <v>14850000</v>
      </c>
      <c r="S10" s="71">
        <v>45680</v>
      </c>
      <c r="T10" s="68">
        <v>14850000</v>
      </c>
      <c r="U10" s="64" t="s">
        <v>65</v>
      </c>
      <c r="V10" s="92">
        <v>55313591</v>
      </c>
      <c r="W10" s="63" t="s">
        <v>3642</v>
      </c>
      <c r="X10" s="71">
        <v>45680</v>
      </c>
      <c r="Y10" s="71">
        <v>45680</v>
      </c>
      <c r="Z10" s="69" t="s">
        <v>73</v>
      </c>
      <c r="AA10" s="69">
        <v>45838</v>
      </c>
      <c r="AB10" s="92">
        <f t="shared" si="0"/>
        <v>158</v>
      </c>
      <c r="AC10" s="64">
        <v>0</v>
      </c>
      <c r="AD10" s="68">
        <v>0</v>
      </c>
      <c r="AE10" s="64">
        <v>0</v>
      </c>
      <c r="AF10" s="70" t="s">
        <v>73</v>
      </c>
      <c r="AG10" s="92">
        <f t="shared" si="1"/>
        <v>0</v>
      </c>
      <c r="AH10" s="64">
        <v>0</v>
      </c>
      <c r="AI10" s="68">
        <v>0</v>
      </c>
      <c r="AJ10" s="64" t="s">
        <v>73</v>
      </c>
      <c r="AK10" s="71" t="s">
        <v>73</v>
      </c>
      <c r="AL10" s="64">
        <v>0</v>
      </c>
      <c r="AM10" s="64" t="s">
        <v>73</v>
      </c>
      <c r="AN10" s="64" t="s">
        <v>73</v>
      </c>
      <c r="AO10" s="71" t="s">
        <v>73</v>
      </c>
      <c r="AP10" s="92">
        <f t="shared" si="2"/>
        <v>0</v>
      </c>
      <c r="AQ10" s="92">
        <f t="shared" si="3"/>
        <v>14850000</v>
      </c>
      <c r="AR10" s="64" t="s">
        <v>65</v>
      </c>
      <c r="AS10" s="68">
        <v>14850000</v>
      </c>
      <c r="AT10" s="64" t="s">
        <v>215</v>
      </c>
      <c r="AU10" s="68">
        <v>0</v>
      </c>
      <c r="AV10" s="72" t="s">
        <v>73</v>
      </c>
      <c r="AW10" s="148">
        <v>1350000</v>
      </c>
      <c r="AX10" s="74">
        <f t="shared" si="4"/>
        <v>13500000</v>
      </c>
      <c r="AY10" s="75">
        <f t="shared" si="5"/>
        <v>9.0909090909090912E-2</v>
      </c>
      <c r="AZ10" s="76">
        <v>9.0899999999999995E-2</v>
      </c>
      <c r="BA10" s="72" t="s">
        <v>73</v>
      </c>
      <c r="BB10" s="64" t="s">
        <v>123</v>
      </c>
      <c r="BC10" s="67" t="s">
        <v>3667</v>
      </c>
      <c r="BD10" s="63" t="s">
        <v>65</v>
      </c>
      <c r="BE10" s="63" t="s">
        <v>65</v>
      </c>
    </row>
    <row r="11" spans="1:74" x14ac:dyDescent="0.25">
      <c r="B11" s="63">
        <v>2025</v>
      </c>
      <c r="C11" s="63">
        <v>891780111</v>
      </c>
      <c r="D11" s="63" t="s">
        <v>63</v>
      </c>
      <c r="E11" s="107" t="s">
        <v>3666</v>
      </c>
      <c r="F11" s="92" t="s">
        <v>3665</v>
      </c>
      <c r="G11" s="64">
        <v>0</v>
      </c>
      <c r="H11" s="64" t="s">
        <v>71</v>
      </c>
      <c r="I11" s="63" t="s">
        <v>64</v>
      </c>
      <c r="J11" s="65" t="s">
        <v>81</v>
      </c>
      <c r="K11" s="143" t="s">
        <v>5177</v>
      </c>
      <c r="L11" s="68">
        <v>20597500</v>
      </c>
      <c r="M11" s="63" t="s">
        <v>66</v>
      </c>
      <c r="N11" s="67" t="s">
        <v>3664</v>
      </c>
      <c r="O11" s="64">
        <v>1083029293</v>
      </c>
      <c r="P11" s="67">
        <v>98</v>
      </c>
      <c r="Q11" s="71">
        <v>45677</v>
      </c>
      <c r="R11" s="67">
        <v>20597500</v>
      </c>
      <c r="S11" s="71">
        <v>45680</v>
      </c>
      <c r="T11" s="68">
        <v>20597500</v>
      </c>
      <c r="U11" s="64" t="s">
        <v>65</v>
      </c>
      <c r="V11" s="92">
        <v>55313591</v>
      </c>
      <c r="W11" s="63" t="s">
        <v>3642</v>
      </c>
      <c r="X11" s="71">
        <v>45680</v>
      </c>
      <c r="Y11" s="71">
        <v>45680</v>
      </c>
      <c r="Z11" s="69" t="s">
        <v>73</v>
      </c>
      <c r="AA11" s="69">
        <v>45838</v>
      </c>
      <c r="AB11" s="92">
        <f t="shared" si="0"/>
        <v>158</v>
      </c>
      <c r="AC11" s="64">
        <v>0</v>
      </c>
      <c r="AD11" s="68">
        <v>0</v>
      </c>
      <c r="AE11" s="64">
        <v>0</v>
      </c>
      <c r="AF11" s="70" t="s">
        <v>73</v>
      </c>
      <c r="AG11" s="92">
        <f t="shared" si="1"/>
        <v>0</v>
      </c>
      <c r="AH11" s="64">
        <v>0</v>
      </c>
      <c r="AI11" s="68">
        <v>0</v>
      </c>
      <c r="AJ11" s="64" t="s">
        <v>73</v>
      </c>
      <c r="AK11" s="71" t="s">
        <v>73</v>
      </c>
      <c r="AL11" s="64">
        <v>0</v>
      </c>
      <c r="AM11" s="64" t="s">
        <v>73</v>
      </c>
      <c r="AN11" s="64" t="s">
        <v>73</v>
      </c>
      <c r="AO11" s="71" t="s">
        <v>73</v>
      </c>
      <c r="AP11" s="92">
        <f t="shared" si="2"/>
        <v>0</v>
      </c>
      <c r="AQ11" s="92">
        <f t="shared" si="3"/>
        <v>20597500</v>
      </c>
      <c r="AR11" s="64" t="s">
        <v>65</v>
      </c>
      <c r="AS11" s="68">
        <v>20597500</v>
      </c>
      <c r="AT11" s="64" t="s">
        <v>215</v>
      </c>
      <c r="AU11" s="68">
        <v>0</v>
      </c>
      <c r="AV11" s="72" t="s">
        <v>73</v>
      </c>
      <c r="AW11" s="73">
        <v>1872500</v>
      </c>
      <c r="AX11" s="74">
        <f t="shared" si="4"/>
        <v>18725000</v>
      </c>
      <c r="AY11" s="75">
        <f t="shared" si="5"/>
        <v>9.0909090909090912E-2</v>
      </c>
      <c r="AZ11" s="76">
        <v>9.0899999999999995E-2</v>
      </c>
      <c r="BA11" s="72" t="s">
        <v>73</v>
      </c>
      <c r="BB11" s="64" t="s">
        <v>123</v>
      </c>
      <c r="BC11" s="299" t="s">
        <v>3663</v>
      </c>
      <c r="BD11" s="63" t="s">
        <v>65</v>
      </c>
      <c r="BE11" s="63" t="s">
        <v>65</v>
      </c>
    </row>
    <row r="12" spans="1:74" x14ac:dyDescent="0.25">
      <c r="B12" s="63">
        <v>2025</v>
      </c>
      <c r="C12" s="63">
        <v>891780111</v>
      </c>
      <c r="D12" s="63" t="s">
        <v>63</v>
      </c>
      <c r="E12" s="107" t="s">
        <v>3662</v>
      </c>
      <c r="F12" s="92" t="s">
        <v>3661</v>
      </c>
      <c r="G12" s="64">
        <v>0</v>
      </c>
      <c r="H12" s="64" t="s">
        <v>71</v>
      </c>
      <c r="I12" s="63" t="s">
        <v>64</v>
      </c>
      <c r="J12" s="65" t="s">
        <v>81</v>
      </c>
      <c r="K12" s="143" t="s">
        <v>5178</v>
      </c>
      <c r="L12" s="68">
        <v>20597500</v>
      </c>
      <c r="M12" s="63" t="s">
        <v>66</v>
      </c>
      <c r="N12" s="67" t="s">
        <v>3660</v>
      </c>
      <c r="O12" s="64">
        <v>1083038085</v>
      </c>
      <c r="P12" s="67">
        <v>96</v>
      </c>
      <c r="Q12" s="71">
        <v>45677</v>
      </c>
      <c r="R12" s="67">
        <v>20597500</v>
      </c>
      <c r="S12" s="71">
        <v>45680</v>
      </c>
      <c r="T12" s="68">
        <v>20597500</v>
      </c>
      <c r="U12" s="64" t="s">
        <v>65</v>
      </c>
      <c r="V12" s="92">
        <v>55313591</v>
      </c>
      <c r="W12" s="63" t="s">
        <v>3642</v>
      </c>
      <c r="X12" s="71">
        <v>45680</v>
      </c>
      <c r="Y12" s="71">
        <v>45680</v>
      </c>
      <c r="Z12" s="69" t="s">
        <v>73</v>
      </c>
      <c r="AA12" s="69">
        <v>45838</v>
      </c>
      <c r="AB12" s="92">
        <f t="shared" si="0"/>
        <v>158</v>
      </c>
      <c r="AC12" s="64">
        <v>0</v>
      </c>
      <c r="AD12" s="68">
        <v>0</v>
      </c>
      <c r="AE12" s="64">
        <v>0</v>
      </c>
      <c r="AF12" s="70" t="s">
        <v>73</v>
      </c>
      <c r="AG12" s="92">
        <f t="shared" si="1"/>
        <v>0</v>
      </c>
      <c r="AH12" s="64">
        <v>0</v>
      </c>
      <c r="AI12" s="68">
        <v>0</v>
      </c>
      <c r="AJ12" s="64" t="s">
        <v>73</v>
      </c>
      <c r="AK12" s="71" t="s">
        <v>73</v>
      </c>
      <c r="AL12" s="64">
        <v>0</v>
      </c>
      <c r="AM12" s="64" t="s">
        <v>73</v>
      </c>
      <c r="AN12" s="64" t="s">
        <v>73</v>
      </c>
      <c r="AO12" s="71" t="s">
        <v>73</v>
      </c>
      <c r="AP12" s="92">
        <f t="shared" si="2"/>
        <v>0</v>
      </c>
      <c r="AQ12" s="92">
        <f t="shared" si="3"/>
        <v>20597500</v>
      </c>
      <c r="AR12" s="64" t="s">
        <v>65</v>
      </c>
      <c r="AS12" s="68">
        <v>20597500</v>
      </c>
      <c r="AT12" s="64" t="s">
        <v>215</v>
      </c>
      <c r="AU12" s="68">
        <v>0</v>
      </c>
      <c r="AV12" s="72" t="s">
        <v>73</v>
      </c>
      <c r="AW12" s="73">
        <v>1872500</v>
      </c>
      <c r="AX12" s="74">
        <f t="shared" si="4"/>
        <v>18725000</v>
      </c>
      <c r="AY12" s="75">
        <f t="shared" si="5"/>
        <v>9.0909090909090912E-2</v>
      </c>
      <c r="AZ12" s="76">
        <v>9.0899999999999995E-2</v>
      </c>
      <c r="BA12" s="72" t="s">
        <v>73</v>
      </c>
      <c r="BB12" s="64" t="s">
        <v>123</v>
      </c>
      <c r="BC12" s="67" t="s">
        <v>3659</v>
      </c>
      <c r="BD12" s="63" t="s">
        <v>65</v>
      </c>
      <c r="BE12" s="63" t="s">
        <v>65</v>
      </c>
    </row>
    <row r="13" spans="1:74" x14ac:dyDescent="0.25">
      <c r="B13" s="63">
        <v>2025</v>
      </c>
      <c r="C13" s="63">
        <v>891780111</v>
      </c>
      <c r="D13" s="63" t="s">
        <v>63</v>
      </c>
      <c r="E13" s="107" t="s">
        <v>3658</v>
      </c>
      <c r="F13" s="92" t="s">
        <v>3657</v>
      </c>
      <c r="G13" s="64">
        <v>0</v>
      </c>
      <c r="H13" s="64" t="s">
        <v>71</v>
      </c>
      <c r="I13" s="63" t="s">
        <v>64</v>
      </c>
      <c r="J13" s="65" t="s">
        <v>81</v>
      </c>
      <c r="K13" s="143" t="s">
        <v>5179</v>
      </c>
      <c r="L13" s="68">
        <v>20597500</v>
      </c>
      <c r="M13" s="63" t="s">
        <v>66</v>
      </c>
      <c r="N13" s="67" t="s">
        <v>3656</v>
      </c>
      <c r="O13" s="64">
        <v>1083022534</v>
      </c>
      <c r="P13" s="67">
        <v>97</v>
      </c>
      <c r="Q13" s="71">
        <v>45677</v>
      </c>
      <c r="R13" s="67">
        <v>20597500</v>
      </c>
      <c r="S13" s="71">
        <v>45680</v>
      </c>
      <c r="T13" s="68">
        <v>20597500</v>
      </c>
      <c r="U13" s="64" t="s">
        <v>65</v>
      </c>
      <c r="V13" s="92">
        <v>55313591</v>
      </c>
      <c r="W13" s="63" t="s">
        <v>3642</v>
      </c>
      <c r="X13" s="71">
        <v>45680</v>
      </c>
      <c r="Y13" s="71">
        <v>45680</v>
      </c>
      <c r="Z13" s="69" t="s">
        <v>73</v>
      </c>
      <c r="AA13" s="69">
        <v>45838</v>
      </c>
      <c r="AB13" s="92">
        <f t="shared" si="0"/>
        <v>158</v>
      </c>
      <c r="AC13" s="64">
        <v>0</v>
      </c>
      <c r="AD13" s="68">
        <v>0</v>
      </c>
      <c r="AE13" s="64">
        <v>0</v>
      </c>
      <c r="AF13" s="70" t="s">
        <v>73</v>
      </c>
      <c r="AG13" s="92">
        <f t="shared" si="1"/>
        <v>0</v>
      </c>
      <c r="AH13" s="64">
        <v>0</v>
      </c>
      <c r="AI13" s="68">
        <v>0</v>
      </c>
      <c r="AJ13" s="64" t="s">
        <v>73</v>
      </c>
      <c r="AK13" s="71" t="s">
        <v>73</v>
      </c>
      <c r="AL13" s="64">
        <v>0</v>
      </c>
      <c r="AM13" s="64" t="s">
        <v>73</v>
      </c>
      <c r="AN13" s="64" t="s">
        <v>73</v>
      </c>
      <c r="AO13" s="71" t="s">
        <v>73</v>
      </c>
      <c r="AP13" s="92">
        <f t="shared" si="2"/>
        <v>0</v>
      </c>
      <c r="AQ13" s="92">
        <f t="shared" si="3"/>
        <v>20597500</v>
      </c>
      <c r="AR13" s="64" t="s">
        <v>65</v>
      </c>
      <c r="AS13" s="68">
        <v>20597500</v>
      </c>
      <c r="AT13" s="64" t="s">
        <v>215</v>
      </c>
      <c r="AU13" s="68">
        <v>0</v>
      </c>
      <c r="AV13" s="72" t="s">
        <v>73</v>
      </c>
      <c r="AW13" s="73">
        <v>1872500</v>
      </c>
      <c r="AX13" s="74">
        <f t="shared" si="4"/>
        <v>18725000</v>
      </c>
      <c r="AY13" s="75">
        <f t="shared" si="5"/>
        <v>9.0909090909090912E-2</v>
      </c>
      <c r="AZ13" s="76">
        <v>9.0899999999999995E-2</v>
      </c>
      <c r="BA13" s="72" t="s">
        <v>73</v>
      </c>
      <c r="BB13" s="64" t="s">
        <v>123</v>
      </c>
      <c r="BC13" s="299" t="s">
        <v>3655</v>
      </c>
      <c r="BD13" s="63" t="s">
        <v>65</v>
      </c>
      <c r="BE13" s="63" t="s">
        <v>65</v>
      </c>
    </row>
    <row r="14" spans="1:74" x14ac:dyDescent="0.25">
      <c r="B14" s="63">
        <v>2025</v>
      </c>
      <c r="C14" s="63">
        <v>891780111</v>
      </c>
      <c r="D14" s="63" t="s">
        <v>63</v>
      </c>
      <c r="E14" s="107" t="s">
        <v>3654</v>
      </c>
      <c r="F14" s="92" t="s">
        <v>3653</v>
      </c>
      <c r="G14" s="64">
        <v>0</v>
      </c>
      <c r="H14" s="64" t="s">
        <v>71</v>
      </c>
      <c r="I14" s="63" t="s">
        <v>64</v>
      </c>
      <c r="J14" s="65" t="s">
        <v>81</v>
      </c>
      <c r="K14" s="143" t="s">
        <v>5180</v>
      </c>
      <c r="L14" s="68">
        <v>14850000</v>
      </c>
      <c r="M14" s="63" t="s">
        <v>66</v>
      </c>
      <c r="N14" s="67" t="s">
        <v>3652</v>
      </c>
      <c r="O14" s="64">
        <v>1235539103</v>
      </c>
      <c r="P14" s="67">
        <v>95</v>
      </c>
      <c r="Q14" s="71">
        <v>45677</v>
      </c>
      <c r="R14" s="67">
        <v>14850000</v>
      </c>
      <c r="S14" s="71">
        <v>45680</v>
      </c>
      <c r="T14" s="68">
        <v>14850000</v>
      </c>
      <c r="U14" s="64" t="s">
        <v>65</v>
      </c>
      <c r="V14" s="92">
        <v>55313591</v>
      </c>
      <c r="W14" s="63" t="s">
        <v>3642</v>
      </c>
      <c r="X14" s="71">
        <v>45680</v>
      </c>
      <c r="Y14" s="71">
        <v>45680</v>
      </c>
      <c r="Z14" s="69" t="s">
        <v>73</v>
      </c>
      <c r="AA14" s="69">
        <v>45838</v>
      </c>
      <c r="AB14" s="92">
        <f t="shared" si="0"/>
        <v>158</v>
      </c>
      <c r="AC14" s="64">
        <v>0</v>
      </c>
      <c r="AD14" s="68">
        <v>0</v>
      </c>
      <c r="AE14" s="64">
        <v>0</v>
      </c>
      <c r="AF14" s="70" t="s">
        <v>73</v>
      </c>
      <c r="AG14" s="92">
        <f t="shared" si="1"/>
        <v>0</v>
      </c>
      <c r="AH14" s="64">
        <v>0</v>
      </c>
      <c r="AI14" s="68">
        <v>0</v>
      </c>
      <c r="AJ14" s="64" t="s">
        <v>73</v>
      </c>
      <c r="AK14" s="71" t="s">
        <v>73</v>
      </c>
      <c r="AL14" s="64">
        <v>0</v>
      </c>
      <c r="AM14" s="64" t="s">
        <v>73</v>
      </c>
      <c r="AN14" s="64" t="s">
        <v>73</v>
      </c>
      <c r="AO14" s="71" t="s">
        <v>73</v>
      </c>
      <c r="AP14" s="92">
        <f t="shared" si="2"/>
        <v>0</v>
      </c>
      <c r="AQ14" s="92">
        <f t="shared" si="3"/>
        <v>14850000</v>
      </c>
      <c r="AR14" s="64" t="s">
        <v>65</v>
      </c>
      <c r="AS14" s="68">
        <v>14850000</v>
      </c>
      <c r="AT14" s="64" t="s">
        <v>215</v>
      </c>
      <c r="AU14" s="68">
        <v>0</v>
      </c>
      <c r="AV14" s="72" t="s">
        <v>73</v>
      </c>
      <c r="AW14" s="73">
        <v>4050000</v>
      </c>
      <c r="AX14" s="74">
        <f t="shared" si="4"/>
        <v>10800000</v>
      </c>
      <c r="AY14" s="75">
        <f t="shared" si="5"/>
        <v>0.27272727272727271</v>
      </c>
      <c r="AZ14" s="76">
        <v>0.2727</v>
      </c>
      <c r="BA14" s="72" t="s">
        <v>73</v>
      </c>
      <c r="BB14" s="64" t="s">
        <v>123</v>
      </c>
      <c r="BC14" s="67" t="s">
        <v>3651</v>
      </c>
      <c r="BD14" s="63" t="s">
        <v>65</v>
      </c>
      <c r="BE14" s="63" t="s">
        <v>65</v>
      </c>
    </row>
    <row r="15" spans="1:74" x14ac:dyDescent="0.25">
      <c r="B15" s="63">
        <v>2025</v>
      </c>
      <c r="C15" s="63">
        <v>891780111</v>
      </c>
      <c r="D15" s="63" t="s">
        <v>63</v>
      </c>
      <c r="E15" s="107" t="s">
        <v>3650</v>
      </c>
      <c r="F15" s="92" t="s">
        <v>3649</v>
      </c>
      <c r="G15" s="64">
        <v>0</v>
      </c>
      <c r="H15" s="64" t="s">
        <v>71</v>
      </c>
      <c r="I15" s="63" t="s">
        <v>64</v>
      </c>
      <c r="J15" s="65" t="s">
        <v>81</v>
      </c>
      <c r="K15" s="143" t="s">
        <v>3648</v>
      </c>
      <c r="L15" s="68">
        <v>14850000</v>
      </c>
      <c r="M15" s="63" t="s">
        <v>66</v>
      </c>
      <c r="N15" s="67" t="s">
        <v>3647</v>
      </c>
      <c r="O15" s="63">
        <v>1082890218</v>
      </c>
      <c r="P15" s="67">
        <v>94</v>
      </c>
      <c r="Q15" s="71">
        <v>45677</v>
      </c>
      <c r="R15" s="67">
        <v>14850000</v>
      </c>
      <c r="S15" s="71">
        <v>45680</v>
      </c>
      <c r="T15" s="68">
        <v>14850000</v>
      </c>
      <c r="U15" s="64" t="s">
        <v>65</v>
      </c>
      <c r="V15" s="92">
        <v>55313591</v>
      </c>
      <c r="W15" s="63" t="s">
        <v>3642</v>
      </c>
      <c r="X15" s="71">
        <v>45680</v>
      </c>
      <c r="Y15" s="71">
        <v>45680</v>
      </c>
      <c r="Z15" s="69" t="s">
        <v>73</v>
      </c>
      <c r="AA15" s="69">
        <v>45838</v>
      </c>
      <c r="AB15" s="92">
        <f t="shared" si="0"/>
        <v>158</v>
      </c>
      <c r="AC15" s="64">
        <v>0</v>
      </c>
      <c r="AD15" s="68">
        <v>0</v>
      </c>
      <c r="AE15" s="64">
        <v>0</v>
      </c>
      <c r="AF15" s="70" t="s">
        <v>73</v>
      </c>
      <c r="AG15" s="92">
        <f t="shared" si="1"/>
        <v>0</v>
      </c>
      <c r="AH15" s="64">
        <v>0</v>
      </c>
      <c r="AI15" s="68">
        <v>0</v>
      </c>
      <c r="AJ15" s="64" t="s">
        <v>73</v>
      </c>
      <c r="AK15" s="71" t="s">
        <v>73</v>
      </c>
      <c r="AL15" s="64">
        <v>0</v>
      </c>
      <c r="AM15" s="64" t="s">
        <v>73</v>
      </c>
      <c r="AN15" s="64" t="s">
        <v>73</v>
      </c>
      <c r="AO15" s="71" t="s">
        <v>73</v>
      </c>
      <c r="AP15" s="92">
        <f t="shared" si="2"/>
        <v>0</v>
      </c>
      <c r="AQ15" s="92">
        <f t="shared" si="3"/>
        <v>14850000</v>
      </c>
      <c r="AR15" s="64" t="s">
        <v>65</v>
      </c>
      <c r="AS15" s="68">
        <v>14850000</v>
      </c>
      <c r="AT15" s="64" t="s">
        <v>215</v>
      </c>
      <c r="AU15" s="68">
        <v>0</v>
      </c>
      <c r="AV15" s="72" t="s">
        <v>73</v>
      </c>
      <c r="AW15" s="73">
        <v>1350000</v>
      </c>
      <c r="AX15" s="74">
        <f t="shared" si="4"/>
        <v>13500000</v>
      </c>
      <c r="AY15" s="75">
        <f t="shared" si="5"/>
        <v>9.0909090909090912E-2</v>
      </c>
      <c r="AZ15" s="76">
        <v>9.0899999999999995E-2</v>
      </c>
      <c r="BA15" s="72" t="s">
        <v>73</v>
      </c>
      <c r="BB15" s="64" t="s">
        <v>123</v>
      </c>
      <c r="BC15" s="67" t="s">
        <v>3646</v>
      </c>
      <c r="BD15" s="63" t="s">
        <v>65</v>
      </c>
      <c r="BE15" s="63" t="s">
        <v>65</v>
      </c>
    </row>
    <row r="16" spans="1:74" ht="15.75" thickBot="1" x14ac:dyDescent="0.3">
      <c r="B16" s="77">
        <v>2025</v>
      </c>
      <c r="C16" s="77">
        <v>891780111</v>
      </c>
      <c r="D16" s="77" t="s">
        <v>63</v>
      </c>
      <c r="E16" s="105" t="s">
        <v>3645</v>
      </c>
      <c r="F16" s="93" t="s">
        <v>3644</v>
      </c>
      <c r="G16" s="78">
        <v>0</v>
      </c>
      <c r="H16" s="78" t="s">
        <v>71</v>
      </c>
      <c r="I16" s="77" t="s">
        <v>64</v>
      </c>
      <c r="J16" s="79" t="s">
        <v>81</v>
      </c>
      <c r="K16" s="318" t="s">
        <v>5181</v>
      </c>
      <c r="L16" s="82">
        <v>20828500</v>
      </c>
      <c r="M16" s="77" t="s">
        <v>66</v>
      </c>
      <c r="N16" s="81" t="s">
        <v>3643</v>
      </c>
      <c r="O16" s="77">
        <v>1083012685</v>
      </c>
      <c r="P16" s="81">
        <v>114</v>
      </c>
      <c r="Q16" s="86">
        <v>45679</v>
      </c>
      <c r="R16" s="81">
        <v>20828500</v>
      </c>
      <c r="S16" s="86">
        <v>45681</v>
      </c>
      <c r="T16" s="82">
        <v>20828500</v>
      </c>
      <c r="U16" s="78" t="s">
        <v>65</v>
      </c>
      <c r="V16" s="93">
        <v>55313591</v>
      </c>
      <c r="W16" s="77" t="s">
        <v>3642</v>
      </c>
      <c r="X16" s="86">
        <v>45681</v>
      </c>
      <c r="Y16" s="86">
        <v>45681</v>
      </c>
      <c r="Z16" s="83" t="s">
        <v>73</v>
      </c>
      <c r="AA16" s="83">
        <v>45838</v>
      </c>
      <c r="AB16" s="93">
        <f t="shared" si="0"/>
        <v>157</v>
      </c>
      <c r="AC16" s="78">
        <v>0</v>
      </c>
      <c r="AD16" s="82">
        <v>0</v>
      </c>
      <c r="AE16" s="78">
        <v>0</v>
      </c>
      <c r="AF16" s="85" t="s">
        <v>73</v>
      </c>
      <c r="AG16" s="93">
        <f t="shared" si="1"/>
        <v>0</v>
      </c>
      <c r="AH16" s="78">
        <v>0</v>
      </c>
      <c r="AI16" s="82">
        <v>0</v>
      </c>
      <c r="AJ16" s="78" t="s">
        <v>73</v>
      </c>
      <c r="AK16" s="86" t="s">
        <v>73</v>
      </c>
      <c r="AL16" s="78">
        <v>0</v>
      </c>
      <c r="AM16" s="78" t="s">
        <v>73</v>
      </c>
      <c r="AN16" s="78" t="s">
        <v>73</v>
      </c>
      <c r="AO16" s="86" t="s">
        <v>73</v>
      </c>
      <c r="AP16" s="93">
        <f t="shared" si="2"/>
        <v>0</v>
      </c>
      <c r="AQ16" s="93">
        <f t="shared" si="3"/>
        <v>20828500</v>
      </c>
      <c r="AR16" s="78" t="s">
        <v>65</v>
      </c>
      <c r="AS16" s="82">
        <v>20828500</v>
      </c>
      <c r="AT16" s="78" t="s">
        <v>215</v>
      </c>
      <c r="AU16" s="82">
        <v>0</v>
      </c>
      <c r="AV16" s="88" t="s">
        <v>73</v>
      </c>
      <c r="AW16" s="89">
        <v>1893500</v>
      </c>
      <c r="AX16" s="94">
        <f t="shared" si="4"/>
        <v>18935000</v>
      </c>
      <c r="AY16" s="90">
        <f t="shared" si="5"/>
        <v>9.0909090909090912E-2</v>
      </c>
      <c r="AZ16" s="91">
        <v>9.0899999999999995E-2</v>
      </c>
      <c r="BA16" s="88" t="s">
        <v>73</v>
      </c>
      <c r="BB16" s="78" t="s">
        <v>123</v>
      </c>
      <c r="BC16" s="319" t="s">
        <v>3641</v>
      </c>
      <c r="BD16" s="77" t="s">
        <v>65</v>
      </c>
      <c r="BE16" s="77" t="s">
        <v>65</v>
      </c>
    </row>
    <row r="17" spans="2:57" s="23" customFormat="1" ht="15.75" thickBot="1" x14ac:dyDescent="0.3">
      <c r="B17" s="381" t="s">
        <v>67</v>
      </c>
      <c r="C17" s="382"/>
      <c r="D17" s="383"/>
      <c r="E17" s="30">
        <f>+SUBTOTAL(3,E8:E16)</f>
        <v>9</v>
      </c>
      <c r="F17" s="43"/>
      <c r="G17" s="42"/>
      <c r="H17" s="42"/>
      <c r="I17" s="42"/>
      <c r="J17" s="45"/>
      <c r="K17" s="24"/>
      <c r="L17" s="47">
        <f>SUM(L8:L16)</f>
        <v>159096000</v>
      </c>
      <c r="M17" s="367"/>
      <c r="N17" s="368"/>
      <c r="O17" s="368"/>
      <c r="P17" s="368"/>
      <c r="Q17" s="368"/>
      <c r="R17" s="368"/>
      <c r="S17" s="368"/>
      <c r="T17" s="368"/>
      <c r="U17" s="368"/>
      <c r="V17" s="368"/>
      <c r="W17" s="368"/>
      <c r="X17" s="368"/>
      <c r="Y17" s="368"/>
      <c r="Z17" s="368"/>
      <c r="AA17" s="368"/>
      <c r="AB17" s="384"/>
      <c r="AC17" s="27">
        <f>SUM(AC8:AC16)</f>
        <v>0</v>
      </c>
      <c r="AD17" s="26">
        <f>SUM(AD8:AD16)</f>
        <v>0</v>
      </c>
      <c r="AE17" s="26">
        <f>SUM(AE8:AE16)</f>
        <v>0</v>
      </c>
      <c r="AF17" s="25"/>
      <c r="AG17" s="26">
        <f>SUM(AG8:AG16)</f>
        <v>0</v>
      </c>
      <c r="AH17" s="26">
        <f>SUM(AH8:AH16)</f>
        <v>0</v>
      </c>
      <c r="AI17" s="28">
        <f>SUM(AI8:AI16)</f>
        <v>0</v>
      </c>
      <c r="AJ17" s="25"/>
      <c r="AK17" s="25"/>
      <c r="AL17" s="29">
        <f>SUM(AL8:AL16)</f>
        <v>0</v>
      </c>
      <c r="AM17" s="367"/>
      <c r="AN17" s="368"/>
      <c r="AO17" s="368"/>
      <c r="AP17" s="384"/>
      <c r="AQ17" s="27">
        <f>SUM(AQ8:AQ16)</f>
        <v>159096000</v>
      </c>
      <c r="AR17" s="25"/>
      <c r="AS17" s="34">
        <f>SUM(AQ17:AR17)</f>
        <v>159096000</v>
      </c>
      <c r="AT17" s="25"/>
      <c r="AU17" s="26">
        <f>SUM(AU8:AU16)</f>
        <v>0</v>
      </c>
      <c r="AV17" s="25"/>
      <c r="AW17" s="31">
        <f>SUM(AW8:AW16)</f>
        <v>24786000</v>
      </c>
      <c r="AX17" s="32">
        <f>SUM(AX8:AX16)</f>
        <v>134310000</v>
      </c>
      <c r="AY17" s="367"/>
      <c r="AZ17" s="368"/>
      <c r="BA17" s="368"/>
      <c r="BB17" s="368"/>
      <c r="BC17" s="368"/>
      <c r="BD17" s="368"/>
      <c r="BE17" s="368"/>
    </row>
  </sheetData>
  <sheetProtection formatCells="0" formatColumns="0" formatRows="0" insertRows="0" deleteRows="0" autoFilter="0"/>
  <mergeCells count="23">
    <mergeCell ref="B3:C6"/>
    <mergeCell ref="D3:G4"/>
    <mergeCell ref="AY17:BE17"/>
    <mergeCell ref="H3:I5"/>
    <mergeCell ref="E6:G6"/>
    <mergeCell ref="AZ6:BB6"/>
    <mergeCell ref="F5:G5"/>
    <mergeCell ref="B17:D17"/>
    <mergeCell ref="M17:AB17"/>
    <mergeCell ref="BC6:BE6"/>
    <mergeCell ref="N6:O6"/>
    <mergeCell ref="P6:R6"/>
    <mergeCell ref="S6:T6"/>
    <mergeCell ref="AM17:AP17"/>
    <mergeCell ref="U6:W6"/>
    <mergeCell ref="AC5:AP5"/>
    <mergeCell ref="H6:K6"/>
    <mergeCell ref="AT6:AY6"/>
    <mergeCell ref="AR6:AS6"/>
    <mergeCell ref="AH6:AK6"/>
    <mergeCell ref="AL6:AP6"/>
    <mergeCell ref="X6:AB6"/>
    <mergeCell ref="AC6:AG6"/>
  </mergeCells>
  <conditionalFormatting sqref="F5 E6">
    <cfRule type="containsText" dxfId="28" priority="7" operator="containsText" text="Seleccione Ordenador">
      <formula>NOT(ISERROR(SEARCH("Seleccione Ordenador",E5)))</formula>
    </cfRule>
  </conditionalFormatting>
  <conditionalFormatting sqref="F5:G5">
    <cfRule type="colorScale" priority="6">
      <colorScale>
        <cfvo type="min"/>
        <cfvo type="percentile" val="50"/>
        <cfvo type="max"/>
        <color rgb="FFF8696B"/>
        <color rgb="FFFFEB84"/>
        <color rgb="FF63BE7B"/>
      </colorScale>
    </cfRule>
  </conditionalFormatting>
  <conditionalFormatting sqref="L8:L16">
    <cfRule type="cellIs" dxfId="27" priority="4" operator="greaterThan">
      <formula>$K$5</formula>
    </cfRule>
  </conditionalFormatting>
  <conditionalFormatting sqref="AB8:AB16 AG8:AG16 AP8:AS16 AX8:AZ16">
    <cfRule type="expression" dxfId="26" priority="5">
      <formula>+_xlfn.ISFORMULA(AB8)</formula>
    </cfRule>
  </conditionalFormatting>
  <conditionalFormatting sqref="AD8:AD16">
    <cfRule type="cellIs" dxfId="25" priority="3" operator="greaterThan">
      <formula>$L$8/2</formula>
    </cfRule>
  </conditionalFormatting>
  <dataValidations count="10">
    <dataValidation type="list" allowBlank="1" showInputMessage="1" showErrorMessage="1" sqref="J8:J16" xr:uid="{BA1BE85F-BFCA-4EFB-9516-347B3329CD1D}">
      <formula1>"CONTRATO DE OBRAS, OTROS TIPOS, PRESTACIÓN DE SERVICIOS, SUMINISTROS"</formula1>
    </dataValidation>
    <dataValidation type="list" allowBlank="1" showInputMessage="1" showErrorMessage="1" sqref="BB8:BB16" xr:uid="{63DA7620-CE4C-4F8A-896E-61CFBC4FF58E}">
      <formula1>"Por iniciar,En ejecucion,Suspendido,Terminado,Liquidado"</formula1>
    </dataValidation>
    <dataValidation type="list" allowBlank="1" showInputMessage="1" showErrorMessage="1" sqref="H8:H16" xr:uid="{B0FFD275-F7EB-48D3-B284-AC0F3CBD2CC6}">
      <formula1>"OTRO SECTOR"</formula1>
    </dataValidation>
    <dataValidation type="list" allowBlank="1" showInputMessage="1" showErrorMessage="1" sqref="M8:M16" xr:uid="{EE8EE2F2-8BC1-46D7-B28C-9776309D777D}">
      <formula1>"DIRECTA"</formula1>
    </dataValidation>
    <dataValidation type="list" allowBlank="1" showInputMessage="1" showErrorMessage="1" sqref="I8:I16" xr:uid="{4212B221-BFD2-4853-8C38-2E59CFF6F546}">
      <formula1>"FUNCIONAMIENTO,INVERSION,OTROS"</formula1>
    </dataValidation>
    <dataValidation type="list" allowBlank="1" showInputMessage="1" showErrorMessage="1" sqref="BE8:BE10" xr:uid="{7299B4FF-1FDF-4CCF-8E6C-D62CC1F07AC6}">
      <formula1>"SI,NA por TIPO Contrato"</formula1>
    </dataValidation>
    <dataValidation type="list" allowBlank="1" showInputMessage="1" showErrorMessage="1" sqref="BD8:BD16 BE11:BE16"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K4" xr:uid="{119A65B2-1C8E-4B58-BB14-57AEDBCBD383}">
      <formula1>"42,250,1000,3000"</formula1>
    </dataValidation>
    <dataValidation type="list" allowBlank="1" showInputMessage="1" showErrorMessage="1" sqref="U8:U16 AT8:AT16 AR8:AR16" xr:uid="{301B71B2-D3E4-4E77-88BC-DCB7485E0C66}">
      <formula1>"SI,NO"</formula1>
    </dataValidation>
  </dataValidations>
  <hyperlinks>
    <hyperlink ref="BC8" r:id="rId1" xr:uid="{CD9028AC-3FAE-42D9-8190-E1BAE3FE96B6}"/>
    <hyperlink ref="BC9" r:id="rId2" xr:uid="{DFE2DCFC-DB44-4CCB-BE89-F4D6B7B7FE3C}"/>
    <hyperlink ref="BC11" r:id="rId3" xr:uid="{575DC99C-E004-43B9-BFBA-FCC5C2B398C0}"/>
    <hyperlink ref="BC13" r:id="rId4" xr:uid="{05BEFF6E-448D-48BD-A784-AC83858BF0CF}"/>
    <hyperlink ref="BC16" r:id="rId5" xr:uid="{CD80958E-25B2-4238-B2EA-9D541D4FBEC0}"/>
  </hyperlinks>
  <pageMargins left="0.7" right="0.7" top="0.75" bottom="0.75" header="0.3" footer="0.3"/>
  <pageSetup orientation="portrait" horizontalDpi="300" verticalDpi="300"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DENOMINACION</vt:lpstr>
      <vt:lpstr>1.CPF</vt:lpstr>
      <vt:lpstr>2.CREO</vt:lpstr>
      <vt:lpstr>3.DAD</vt:lpstr>
      <vt:lpstr>4.FCB</vt:lpstr>
      <vt:lpstr>5.FCE</vt:lpstr>
      <vt:lpstr>6.FCS</vt:lpstr>
      <vt:lpstr>7.FEE</vt:lpstr>
      <vt:lpstr>8.FHU</vt:lpstr>
      <vt:lpstr>9.FIN</vt:lpstr>
      <vt:lpstr>10.VAC</vt:lpstr>
      <vt:lpstr>11.VAD. ADM</vt:lpstr>
      <vt:lpstr>12.VAD.CONT</vt:lpstr>
      <vt:lpstr>13.VEX</vt:lpstr>
      <vt:lpstr>14.VIN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Yineth Perez</cp:lastModifiedBy>
  <dcterms:created xsi:type="dcterms:W3CDTF">2023-08-02T15:36:06Z</dcterms:created>
  <dcterms:modified xsi:type="dcterms:W3CDTF">2025-03-19T15:30:14Z</dcterms:modified>
</cp:coreProperties>
</file>